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.pruss\Desktop\kosztorysy 2025\"/>
    </mc:Choice>
  </mc:AlternateContent>
  <xr:revisionPtr revIDLastSave="0" documentId="13_ncr:1_{842A9B77-D1C5-4073-B8EC-BB99E538F7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I86" i="1" l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2" i="1"/>
  <c r="I47" i="1"/>
  <c r="I42" i="1"/>
  <c r="K42" i="1" s="1"/>
  <c r="I37" i="1"/>
  <c r="I32" i="1"/>
  <c r="K37" i="1" l="1"/>
  <c r="L37" i="1" s="1"/>
  <c r="L62" i="1"/>
  <c r="L86" i="1"/>
  <c r="L64" i="1"/>
  <c r="L70" i="1"/>
  <c r="L76" i="1"/>
  <c r="L71" i="1"/>
  <c r="L77" i="1"/>
  <c r="K56" i="1"/>
  <c r="L56" i="1" s="1"/>
  <c r="K62" i="1"/>
  <c r="K68" i="1"/>
  <c r="L68" i="1" s="1"/>
  <c r="K74" i="1"/>
  <c r="L74" i="1" s="1"/>
  <c r="K80" i="1"/>
  <c r="L80" i="1" s="1"/>
  <c r="K86" i="1"/>
  <c r="K32" i="1"/>
  <c r="L32" i="1" s="1"/>
  <c r="K57" i="1"/>
  <c r="L57" i="1" s="1"/>
  <c r="K63" i="1"/>
  <c r="L63" i="1" s="1"/>
  <c r="K69" i="1"/>
  <c r="L69" i="1" s="1"/>
  <c r="K75" i="1"/>
  <c r="L75" i="1" s="1"/>
  <c r="K81" i="1"/>
  <c r="L81" i="1" s="1"/>
  <c r="K58" i="1"/>
  <c r="L58" i="1" s="1"/>
  <c r="K64" i="1"/>
  <c r="K70" i="1"/>
  <c r="K76" i="1"/>
  <c r="K82" i="1"/>
  <c r="L82" i="1" s="1"/>
  <c r="K59" i="1"/>
  <c r="L59" i="1" s="1"/>
  <c r="K65" i="1"/>
  <c r="L65" i="1" s="1"/>
  <c r="K71" i="1"/>
  <c r="K77" i="1"/>
  <c r="K83" i="1"/>
  <c r="L83" i="1" s="1"/>
  <c r="L42" i="1"/>
  <c r="K47" i="1"/>
  <c r="L47" i="1" s="1"/>
  <c r="K60" i="1"/>
  <c r="L60" i="1" s="1"/>
  <c r="K66" i="1"/>
  <c r="L66" i="1" s="1"/>
  <c r="K72" i="1"/>
  <c r="L72" i="1" s="1"/>
  <c r="K78" i="1"/>
  <c r="L78" i="1" s="1"/>
  <c r="K84" i="1"/>
  <c r="L84" i="1" s="1"/>
  <c r="K55" i="1"/>
  <c r="L55" i="1" s="1"/>
  <c r="K61" i="1"/>
  <c r="L61" i="1" s="1"/>
  <c r="K67" i="1"/>
  <c r="L67" i="1" s="1"/>
  <c r="K73" i="1"/>
  <c r="L73" i="1" s="1"/>
  <c r="K79" i="1"/>
  <c r="L79" i="1" s="1"/>
  <c r="K85" i="1"/>
  <c r="L85" i="1" s="1"/>
  <c r="F88" i="1"/>
  <c r="K52" i="1"/>
  <c r="L52" i="1" s="1"/>
  <c r="F89" i="1" l="1"/>
  <c r="B26" i="1" s="1"/>
</calcChain>
</file>

<file path=xl/sharedStrings.xml><?xml version="1.0" encoding="utf-8"?>
<sst xmlns="http://schemas.openxmlformats.org/spreadsheetml/2006/main" count="249" uniqueCount="151">
  <si>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</si>
  <si>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</si>
  <si>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</si>
  <si>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</si>
  <si>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</si>
  <si>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</si>
  <si>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</si>
  <si>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</si>
  <si>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</si>
  <si>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</si>
  <si>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</si>
  <si>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</si>
  <si>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</si>
  <si>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</si>
  <si>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</si>
  <si>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</si>
  <si>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</si>
  <si>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</si>
  <si>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</si>
  <si>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</si>
  <si>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</si>
  <si>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</si>
  <si>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</si>
  <si>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</si>
  <si>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</si>
  <si>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</si>
  <si>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</si>
  <si>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</si>
  <si>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</si>
  <si>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</si>
  <si>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</si>
  <si>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</si>
  <si>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</si>
  <si>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</si>
  <si>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</si>
  <si>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</si>
  <si>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 xml:space="preserve"> 73</t>
  </si>
  <si>
    <t>WYK-PASCZ</t>
  </si>
  <si>
    <t>Wyorywanie bruzd pługiem leśnym na powierzchni pow. 0,50 ha</t>
  </si>
  <si>
    <t>KMTR</t>
  </si>
  <si>
    <t xml:space="preserve"> 78</t>
  </si>
  <si>
    <t>WYK-POGCZ</t>
  </si>
  <si>
    <t>Wyorywanie bruzd pługiem leśnym z pogłębiaczem na powierzchni pow. 0,5 ha</t>
  </si>
  <si>
    <t xml:space="preserve"> 79</t>
  </si>
  <si>
    <t>WYK-P5GCP</t>
  </si>
  <si>
    <t>Wyorywanie bruzd pługiem leśnym z pogłębiaczem na pow. do 0,5 ha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</si>
  <si>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</si>
  <si>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</si>
  <si>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</si>
  <si>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</si>
  <si>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</si>
  <si>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</si>
  <si>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</si>
  <si>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</si>
  <si>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</si>
  <si>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</si>
  <si>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</si>
  <si>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</si>
  <si>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</si>
  <si>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</si>
  <si>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</si>
  <si>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</si>
  <si>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</si>
  <si>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</si>
  <si>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</si>
  <si>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</si>
  <si>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</si>
  <si>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</si>
  <si>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</si>
  <si>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</si>
  <si>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</si>
  <si>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</si>
  <si>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</si>
  <si>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</si>
  <si>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</si>
  <si>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</si>
  <si>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152</t>
  </si>
  <si>
    <t>KOR-P</t>
  </si>
  <si>
    <t>Korowanie pułapek i niszczenie kory</t>
  </si>
  <si>
    <t>155</t>
  </si>
  <si>
    <t>PUŁ-RYJ</t>
  </si>
  <si>
    <t>Wykładanie pułapek na ryjkowce - dołki chwytne, wałki itp.</t>
  </si>
  <si>
    <t>SZT</t>
  </si>
  <si>
    <t>161</t>
  </si>
  <si>
    <t>SZUK-OWA2</t>
  </si>
  <si>
    <t>Próbne poszukiwania owadów w ściole metodą dwóch drzew próbnych</t>
  </si>
  <si>
    <t>163</t>
  </si>
  <si>
    <t>KOR-DRWI</t>
  </si>
  <si>
    <t>Ręczne korowanie drewna wielkowymiarowego iglastego i niszczenie kory</t>
  </si>
  <si>
    <t>172</t>
  </si>
  <si>
    <t>PPOŻ-PORZ</t>
  </si>
  <si>
    <t>Porządkowanie terenów na pasach przeciwpożarowych</t>
  </si>
  <si>
    <t>338</t>
  </si>
  <si>
    <t>N-ZSGDNSO</t>
  </si>
  <si>
    <t>Zbiór szyszek z gospodarczych drzewostanów nasiennych sosnowych</t>
  </si>
  <si>
    <t>KG</t>
  </si>
  <si>
    <t>370</t>
  </si>
  <si>
    <t>GODZ RH8</t>
  </si>
  <si>
    <t>Prace wykonywane ręcznie</t>
  </si>
  <si>
    <t>H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</si>
  <si>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</si>
  <si>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</si>
  <si>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</si>
  <si>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</si>
  <si>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</si>
  <si>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</si>
  <si>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</si>
  <si>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</si>
  <si>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</si>
  <si>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</si>
  <si>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</si>
  <si>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</si>
  <si>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</si>
  <si>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</si>
  <si>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</si>
  <si>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</si>
  <si>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</si>
  <si>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</si>
  <si>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</si>
  <si>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</si>
  <si>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</si>
  <si>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</si>
  <si>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</si>
  <si>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</si>
  <si>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</si>
  <si>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</si>
  <si>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</si>
  <si>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</si>
  <si>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Tuchola</t>
  </si>
  <si>
    <t xml:space="preserve">89-511 Cekcyn; *                             </t>
  </si>
  <si>
    <t>Odpowiadając na ogłoszenie o przetargu nieograniczonym na „Wykonywanie usług z zakresu gospodarki leśnej na terenie Nadleśnictwa Tuchola w roku 2025''  składamy niniejszym ofertę na pakiet 13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</si>
  <si>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</si>
  <si>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</si>
  <si>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</si>
  <si>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</si>
  <si>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</si>
  <si>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</si>
  <si>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</si>
  <si>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</si>
  <si>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</si>
  <si>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</si>
  <si>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</si>
  <si>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</si>
  <si>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</si>
  <si>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</si>
  <si>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10. Wykonawca zobowiązuje się/nie zobowiązuje się* do wykonywania czynności polegających na pozyskaniu i zrywce surowca drzewnego wyłącznie przez osoby zatrudnione na podstawę umowy o pracę na pełen etat. 
</t>
  </si>
  <si>
    <t xml:space="preserve">11. Wykonawca zobowiązuje się/nie zobowiązuje się*, że wszystkie maszyny leśne typu harwester, ciągniki zrywkowe oraz ciągniki przystosowane do zrywki drewna wykorzystywane do przez Wykonawcę do realizacji przedmiotu zamówienia spełniać będą co najmniej normy emisji spalin określone w normach EURO ____.
</t>
  </si>
  <si>
    <t xml:space="preserve">12.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</si>
  <si>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13.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</si>
  <si>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14.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</si>
  <si>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15.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</si>
</sst>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9"/>
  <sheetViews>
    <sheetView tabSelected="1" topLeftCell="A7" workbookViewId="0">
      <selection activeCell="D126" sqref="D12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39.71093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>
      <c r="I1" s="34" t="s">
        <v>122</v>
      </c>
      <c r="J1" s="34"/>
      <c r="K1" s="34"/>
      <c r="L1" s="34"/>
      <c r="M1" s="34"/>
    </row>
    <row r="2" spans="2:15" s="1" customFormat="1" ht="17.100000000000001" customHeight="1" x14ac:dyDescent="0.2">
      <c r="I2" s="34"/>
      <c r="J2" s="34"/>
      <c r="K2" s="34"/>
      <c r="L2" s="34"/>
      <c r="M2" s="34"/>
      <c r="N2" s="33"/>
      <c r="O2" s="33"/>
    </row>
    <row r="3" spans="2:15" s="1" customFormat="1" ht="28.9" customHeight="1" x14ac:dyDescent="0.2"/>
    <row r="4" spans="2:15" s="1" customFormat="1" ht="2.65" customHeight="1" x14ac:dyDescent="0.2">
      <c r="B4" s="26"/>
      <c r="C4" s="26"/>
      <c r="D4" s="26"/>
    </row>
    <row r="5" spans="2:15" s="1" customFormat="1" ht="28.9" customHeight="1" x14ac:dyDescent="0.2"/>
    <row r="6" spans="2:15" s="1" customFormat="1" ht="2.65" customHeight="1" x14ac:dyDescent="0.2">
      <c r="B6" s="26"/>
      <c r="C6" s="26"/>
      <c r="D6" s="26"/>
    </row>
    <row r="7" spans="2:15" s="1" customFormat="1" ht="28.9" customHeight="1" x14ac:dyDescent="0.2"/>
    <row r="8" spans="2:15" s="1" customFormat="1" ht="5.25" customHeight="1" x14ac:dyDescent="0.2">
      <c r="B8" s="26"/>
      <c r="C8" s="26"/>
      <c r="D8" s="26"/>
    </row>
    <row r="9" spans="2:15" s="1" customFormat="1" ht="4.1500000000000004" customHeight="1" x14ac:dyDescent="0.2"/>
    <row r="10" spans="2:15" s="1" customFormat="1" ht="6.95" customHeight="1" x14ac:dyDescent="0.2">
      <c r="B10" s="29" t="s">
        <v>123</v>
      </c>
      <c r="C10" s="29"/>
      <c r="D10" s="29"/>
    </row>
    <row r="11" spans="2:15" s="1" customFormat="1" ht="12.4" customHeight="1" x14ac:dyDescent="0.2">
      <c r="B11" s="29"/>
      <c r="C11" s="29"/>
      <c r="D11" s="29"/>
      <c r="G11" s="28" t="s">
        <v>124</v>
      </c>
      <c r="H11" s="28"/>
      <c r="I11" s="28"/>
      <c r="J11" s="28"/>
      <c r="K11" s="28"/>
      <c r="L11" s="28"/>
      <c r="M11" s="28"/>
      <c r="N11" s="28"/>
    </row>
    <row r="12" spans="2:15" s="1" customFormat="1" ht="7.9" customHeight="1" x14ac:dyDescent="0.2">
      <c r="G12" s="28"/>
      <c r="H12" s="28"/>
      <c r="I12" s="28"/>
      <c r="J12" s="28"/>
      <c r="K12" s="28"/>
      <c r="L12" s="28"/>
      <c r="M12" s="28"/>
      <c r="N12" s="28"/>
    </row>
    <row r="13" spans="2:15" s="1" customFormat="1" ht="20.25" customHeight="1" x14ac:dyDescent="0.2"/>
    <row r="14" spans="2:15" s="1" customFormat="1" ht="24" customHeight="1" x14ac:dyDescent="0.2">
      <c r="E14" s="27" t="s">
        <v>125</v>
      </c>
      <c r="F14" s="27"/>
      <c r="G14" s="27"/>
    </row>
    <row r="15" spans="2:15" s="1" customFormat="1" ht="43.15" customHeight="1" x14ac:dyDescent="0.2"/>
    <row r="16" spans="2:15" s="1" customFormat="1" ht="20.65" customHeight="1" x14ac:dyDescent="0.2">
      <c r="B16" s="9" t="s">
        <v>126</v>
      </c>
      <c r="C16" s="9"/>
    </row>
    <row r="17" spans="2:13" s="1" customFormat="1" ht="2.65" customHeight="1" x14ac:dyDescent="0.2"/>
    <row r="18" spans="2:13" s="1" customFormat="1" ht="20.65" customHeight="1" x14ac:dyDescent="0.2">
      <c r="B18" s="9" t="s">
        <v>127</v>
      </c>
      <c r="C18" s="9"/>
    </row>
    <row r="19" spans="2:13" s="1" customFormat="1" ht="2.65" customHeight="1" x14ac:dyDescent="0.2"/>
    <row r="20" spans="2:13" s="1" customFormat="1" ht="20.65" customHeight="1" x14ac:dyDescent="0.2">
      <c r="B20" s="9" t="s">
        <v>128</v>
      </c>
      <c r="C20" s="9"/>
    </row>
    <row r="21" spans="2:13" s="1" customFormat="1" ht="2.65" customHeight="1" x14ac:dyDescent="0.2"/>
    <row r="22" spans="2:13" s="1" customFormat="1" ht="20.65" customHeight="1" x14ac:dyDescent="0.2">
      <c r="B22" s="9" t="s">
        <v>129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20" t="s">
        <v>130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50.1" customHeight="1" x14ac:dyDescent="0.2">
      <c r="B26" s="23" t="str">
        <f xml:space="preserve"> "1.  Za wykonanie przedmiotu zamówienia w tym Pakiecie oferujemy następujące wynagrodzenie brutto: " &amp; TEXT(F89,"#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24" t="s">
        <v>131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3" s="1" customFormat="1" ht="5.25" customHeight="1" x14ac:dyDescent="0.2"/>
    <row r="31" spans="2:13" s="1" customFormat="1" ht="57.7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2" t="s">
        <v>10</v>
      </c>
      <c r="M31" s="3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2094</v>
      </c>
      <c r="H32" s="10">
        <v>0</v>
      </c>
      <c r="I32" s="10">
        <f>ROUND(G32* H32,2)</f>
        <v>0</v>
      </c>
      <c r="J32" s="5">
        <v>8</v>
      </c>
      <c r="K32" s="10">
        <f>ROUND(I32* J32/100,2)</f>
        <v>0</v>
      </c>
      <c r="L32" s="12">
        <f>ROUND(I32+ K32,2)</f>
        <v>0</v>
      </c>
      <c r="M32" s="13"/>
    </row>
    <row r="33" spans="2:13" s="1" customFormat="1" ht="3.2" customHeight="1" x14ac:dyDescent="0.2"/>
    <row r="34" spans="2:13" s="1" customFormat="1" ht="18.2" customHeight="1" x14ac:dyDescent="0.2">
      <c r="B34" s="24" t="s">
        <v>132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2:13" s="1" customFormat="1" ht="5.25" customHeight="1" x14ac:dyDescent="0.2"/>
    <row r="36" spans="2:13" s="1" customFormat="1" ht="59.2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2" t="s">
        <v>10</v>
      </c>
      <c r="M36" s="3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2277</v>
      </c>
      <c r="H37" s="10">
        <v>0</v>
      </c>
      <c r="I37" s="10">
        <f>ROUND(G37* H37,2)</f>
        <v>0</v>
      </c>
      <c r="J37" s="5">
        <v>8</v>
      </c>
      <c r="K37" s="10">
        <f>ROUND(I37* J37/100,2)</f>
        <v>0</v>
      </c>
      <c r="L37" s="12">
        <f>ROUND(I37+ K37,2)</f>
        <v>0</v>
      </c>
      <c r="M37" s="13"/>
    </row>
    <row r="38" spans="2:13" s="1" customFormat="1" ht="3.2" customHeight="1" x14ac:dyDescent="0.2"/>
    <row r="39" spans="2:13" s="1" customFormat="1" ht="18.2" customHeight="1" x14ac:dyDescent="0.2">
      <c r="B39" s="24" t="s">
        <v>133</v>
      </c>
      <c r="C39" s="24"/>
      <c r="D39" s="24"/>
      <c r="E39" s="24"/>
      <c r="F39" s="24"/>
      <c r="G39" s="24"/>
      <c r="H39" s="24"/>
      <c r="I39" s="24"/>
      <c r="J39" s="24"/>
      <c r="K39" s="24"/>
    </row>
    <row r="40" spans="2:13" s="1" customFormat="1" ht="5.25" customHeight="1" x14ac:dyDescent="0.2"/>
    <row r="41" spans="2:13" s="1" customFormat="1" ht="60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2" t="s">
        <v>10</v>
      </c>
      <c r="M41" s="3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4115</v>
      </c>
      <c r="H42" s="10">
        <v>0</v>
      </c>
      <c r="I42" s="10">
        <f>ROUND(G42* H42,2)</f>
        <v>0</v>
      </c>
      <c r="J42" s="5">
        <v>8</v>
      </c>
      <c r="K42" s="10">
        <f>ROUND(I42* J42/100,2)</f>
        <v>0</v>
      </c>
      <c r="L42" s="12">
        <f>ROUND(I42+ K42,2)</f>
        <v>0</v>
      </c>
      <c r="M42" s="13"/>
    </row>
    <row r="43" spans="2:13" s="1" customFormat="1" ht="3.2" customHeight="1" x14ac:dyDescent="0.2"/>
    <row r="44" spans="2:13" s="1" customFormat="1" ht="18.2" customHeight="1" x14ac:dyDescent="0.2">
      <c r="B44" s="24" t="s">
        <v>134</v>
      </c>
      <c r="C44" s="24"/>
      <c r="D44" s="24"/>
      <c r="E44" s="24"/>
      <c r="F44" s="24"/>
      <c r="G44" s="24"/>
      <c r="H44" s="24"/>
      <c r="I44" s="24"/>
      <c r="J44" s="24"/>
      <c r="K44" s="24"/>
    </row>
    <row r="45" spans="2:13" s="1" customFormat="1" ht="5.25" customHeight="1" x14ac:dyDescent="0.2"/>
    <row r="46" spans="2:13" s="1" customFormat="1" ht="60.7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2" t="s">
        <v>10</v>
      </c>
      <c r="M46" s="3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216</v>
      </c>
      <c r="H47" s="10">
        <v>0</v>
      </c>
      <c r="I47" s="10">
        <f>ROUND(G47* H47,2)</f>
        <v>0</v>
      </c>
      <c r="J47" s="5">
        <v>8</v>
      </c>
      <c r="K47" s="10">
        <f>ROUND(I47* J47/100,2)</f>
        <v>0</v>
      </c>
      <c r="L47" s="12">
        <f>ROUND(I47+ K47,2)</f>
        <v>0</v>
      </c>
      <c r="M47" s="13"/>
    </row>
    <row r="48" spans="2:13" s="1" customFormat="1" ht="3.2" customHeight="1" x14ac:dyDescent="0.2"/>
    <row r="49" spans="2:13" s="1" customFormat="1" ht="18.2" customHeight="1" x14ac:dyDescent="0.2">
      <c r="B49" s="24" t="s">
        <v>135</v>
      </c>
      <c r="C49" s="24"/>
      <c r="D49" s="24"/>
      <c r="E49" s="24"/>
      <c r="F49" s="24"/>
      <c r="G49" s="24"/>
      <c r="H49" s="24"/>
      <c r="I49" s="24"/>
      <c r="J49" s="24"/>
      <c r="K49" s="24"/>
    </row>
    <row r="50" spans="2:13" s="1" customFormat="1" ht="5.25" customHeight="1" x14ac:dyDescent="0.2"/>
    <row r="51" spans="2:13" s="1" customFormat="1" ht="54.75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2" t="s">
        <v>10</v>
      </c>
      <c r="M51" s="32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286</v>
      </c>
      <c r="H52" s="10">
        <v>0</v>
      </c>
      <c r="I52" s="10">
        <f>ROUND(G52* H52,2)</f>
        <v>0</v>
      </c>
      <c r="J52" s="5">
        <v>8</v>
      </c>
      <c r="K52" s="10">
        <f>ROUND(I52* J52/100,2)</f>
        <v>0</v>
      </c>
      <c r="L52" s="12">
        <f>ROUND(I52+ K52,2)</f>
        <v>0</v>
      </c>
      <c r="M52" s="13"/>
    </row>
    <row r="53" spans="2:13" s="1" customFormat="1" ht="9" customHeight="1" x14ac:dyDescent="0.2"/>
    <row r="54" spans="2:13" s="1" customFormat="1" ht="60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2" t="s">
        <v>10</v>
      </c>
      <c r="M54" s="32"/>
    </row>
    <row r="55" spans="2:13" s="1" customFormat="1" ht="28.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80</v>
      </c>
      <c r="H55" s="10">
        <v>0</v>
      </c>
      <c r="I55" s="10">
        <f t="shared" ref="I55:I86" si="0">ROUND(G55* H55,2)</f>
        <v>0</v>
      </c>
      <c r="J55" s="5">
        <v>8</v>
      </c>
      <c r="K55" s="10">
        <f t="shared" ref="K55:K86" si="1">ROUND(I55* J55/100,2)</f>
        <v>0</v>
      </c>
      <c r="L55" s="12">
        <f t="shared" ref="L55:L86" si="2">ROUND(I55+ K55,2)</f>
        <v>0</v>
      </c>
      <c r="M55" s="13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30</v>
      </c>
      <c r="H56" s="10">
        <v>0</v>
      </c>
      <c r="I56" s="10">
        <f t="shared" si="0"/>
        <v>0</v>
      </c>
      <c r="J56" s="5">
        <v>8</v>
      </c>
      <c r="K56" s="10">
        <f t="shared" si="1"/>
        <v>0</v>
      </c>
      <c r="L56" s="12">
        <f t="shared" si="2"/>
        <v>0</v>
      </c>
      <c r="M56" s="13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11.49</v>
      </c>
      <c r="H57" s="10">
        <v>0</v>
      </c>
      <c r="I57" s="10">
        <f t="shared" si="0"/>
        <v>0</v>
      </c>
      <c r="J57" s="5">
        <v>8</v>
      </c>
      <c r="K57" s="10">
        <f t="shared" si="1"/>
        <v>0</v>
      </c>
      <c r="L57" s="12">
        <f t="shared" si="2"/>
        <v>0</v>
      </c>
      <c r="M57" s="13"/>
    </row>
    <row r="58" spans="2:13" s="1" customFormat="1" ht="38.85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3.68</v>
      </c>
      <c r="H58" s="10">
        <v>0</v>
      </c>
      <c r="I58" s="10">
        <f t="shared" si="0"/>
        <v>0</v>
      </c>
      <c r="J58" s="5">
        <v>8</v>
      </c>
      <c r="K58" s="10">
        <f t="shared" si="1"/>
        <v>0</v>
      </c>
      <c r="L58" s="12">
        <f t="shared" si="2"/>
        <v>0</v>
      </c>
      <c r="M58" s="13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32</v>
      </c>
      <c r="G59" s="8">
        <v>0.3</v>
      </c>
      <c r="H59" s="10">
        <v>0</v>
      </c>
      <c r="I59" s="10">
        <f t="shared" si="0"/>
        <v>0</v>
      </c>
      <c r="J59" s="5">
        <v>8</v>
      </c>
      <c r="K59" s="10">
        <f t="shared" si="1"/>
        <v>0</v>
      </c>
      <c r="L59" s="12">
        <f t="shared" si="2"/>
        <v>0</v>
      </c>
      <c r="M59" s="13"/>
    </row>
    <row r="60" spans="2:13" s="1" customFormat="1" ht="19.7" customHeight="1" x14ac:dyDescent="0.2">
      <c r="B60" s="5">
        <v>11</v>
      </c>
      <c r="C60" s="6" t="s">
        <v>33</v>
      </c>
      <c r="D60" s="6" t="s">
        <v>34</v>
      </c>
      <c r="E60" s="7" t="s">
        <v>35</v>
      </c>
      <c r="F60" s="6" t="s">
        <v>32</v>
      </c>
      <c r="G60" s="8">
        <v>0.3</v>
      </c>
      <c r="H60" s="10">
        <v>0</v>
      </c>
      <c r="I60" s="10">
        <f t="shared" si="0"/>
        <v>0</v>
      </c>
      <c r="J60" s="5">
        <v>8</v>
      </c>
      <c r="K60" s="10">
        <f t="shared" si="1"/>
        <v>0</v>
      </c>
      <c r="L60" s="12">
        <f t="shared" si="2"/>
        <v>0</v>
      </c>
      <c r="M60" s="13"/>
    </row>
    <row r="61" spans="2:13" s="1" customFormat="1" ht="28.9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39</v>
      </c>
      <c r="G61" s="8">
        <v>24.54</v>
      </c>
      <c r="H61" s="10">
        <v>0</v>
      </c>
      <c r="I61" s="10">
        <f t="shared" si="0"/>
        <v>0</v>
      </c>
      <c r="J61" s="5">
        <v>8</v>
      </c>
      <c r="K61" s="10">
        <f t="shared" si="1"/>
        <v>0</v>
      </c>
      <c r="L61" s="12">
        <f t="shared" si="2"/>
        <v>0</v>
      </c>
      <c r="M61" s="13"/>
    </row>
    <row r="62" spans="2:13" s="1" customFormat="1" ht="28.9" customHeight="1" x14ac:dyDescent="0.2">
      <c r="B62" s="5">
        <v>13</v>
      </c>
      <c r="C62" s="6" t="s">
        <v>40</v>
      </c>
      <c r="D62" s="6" t="s">
        <v>41</v>
      </c>
      <c r="E62" s="7" t="s">
        <v>42</v>
      </c>
      <c r="F62" s="6" t="s">
        <v>39</v>
      </c>
      <c r="G62" s="8">
        <v>29.08</v>
      </c>
      <c r="H62" s="10">
        <v>0</v>
      </c>
      <c r="I62" s="10">
        <f t="shared" si="0"/>
        <v>0</v>
      </c>
      <c r="J62" s="5">
        <v>8</v>
      </c>
      <c r="K62" s="10">
        <f t="shared" si="1"/>
        <v>0</v>
      </c>
      <c r="L62" s="12">
        <f t="shared" si="2"/>
        <v>0</v>
      </c>
      <c r="M62" s="13"/>
    </row>
    <row r="63" spans="2:13" s="1" customFormat="1" ht="28.9" customHeight="1" x14ac:dyDescent="0.2">
      <c r="B63" s="5">
        <v>14</v>
      </c>
      <c r="C63" s="6" t="s">
        <v>43</v>
      </c>
      <c r="D63" s="6" t="s">
        <v>44</v>
      </c>
      <c r="E63" s="7" t="s">
        <v>45</v>
      </c>
      <c r="F63" s="6" t="s">
        <v>39</v>
      </c>
      <c r="G63" s="8">
        <v>1.93</v>
      </c>
      <c r="H63" s="10">
        <v>0</v>
      </c>
      <c r="I63" s="10">
        <f t="shared" si="0"/>
        <v>0</v>
      </c>
      <c r="J63" s="5">
        <v>8</v>
      </c>
      <c r="K63" s="10">
        <f t="shared" si="1"/>
        <v>0</v>
      </c>
      <c r="L63" s="12">
        <f t="shared" si="2"/>
        <v>0</v>
      </c>
      <c r="M63" s="13"/>
    </row>
    <row r="64" spans="2:13" s="1" customFormat="1" ht="19.7" customHeight="1" x14ac:dyDescent="0.2">
      <c r="B64" s="5">
        <v>15</v>
      </c>
      <c r="C64" s="6" t="s">
        <v>46</v>
      </c>
      <c r="D64" s="6" t="s">
        <v>47</v>
      </c>
      <c r="E64" s="7" t="s">
        <v>48</v>
      </c>
      <c r="F64" s="6" t="s">
        <v>14</v>
      </c>
      <c r="G64" s="8">
        <v>12</v>
      </c>
      <c r="H64" s="10">
        <v>0</v>
      </c>
      <c r="I64" s="10">
        <f t="shared" si="0"/>
        <v>0</v>
      </c>
      <c r="J64" s="5">
        <v>8</v>
      </c>
      <c r="K64" s="10">
        <f t="shared" si="1"/>
        <v>0</v>
      </c>
      <c r="L64" s="12">
        <f t="shared" si="2"/>
        <v>0</v>
      </c>
      <c r="M64" s="13"/>
    </row>
    <row r="65" spans="2:13" s="1" customFormat="1" ht="19.7" customHeight="1" x14ac:dyDescent="0.2">
      <c r="B65" s="5">
        <v>16</v>
      </c>
      <c r="C65" s="6" t="s">
        <v>49</v>
      </c>
      <c r="D65" s="6" t="s">
        <v>50</v>
      </c>
      <c r="E65" s="7" t="s">
        <v>51</v>
      </c>
      <c r="F65" s="6" t="s">
        <v>32</v>
      </c>
      <c r="G65" s="8">
        <v>86.31</v>
      </c>
      <c r="H65" s="10">
        <v>0</v>
      </c>
      <c r="I65" s="10">
        <f t="shared" si="0"/>
        <v>0</v>
      </c>
      <c r="J65" s="5">
        <v>8</v>
      </c>
      <c r="K65" s="10">
        <f t="shared" si="1"/>
        <v>0</v>
      </c>
      <c r="L65" s="12">
        <f t="shared" si="2"/>
        <v>0</v>
      </c>
      <c r="M65" s="13"/>
    </row>
    <row r="66" spans="2:13" s="1" customFormat="1" ht="19.7" customHeight="1" x14ac:dyDescent="0.2">
      <c r="B66" s="5">
        <v>17</v>
      </c>
      <c r="C66" s="6" t="s">
        <v>52</v>
      </c>
      <c r="D66" s="6" t="s">
        <v>53</v>
      </c>
      <c r="E66" s="7" t="s">
        <v>54</v>
      </c>
      <c r="F66" s="6" t="s">
        <v>32</v>
      </c>
      <c r="G66" s="8">
        <v>56.34</v>
      </c>
      <c r="H66" s="10">
        <v>0</v>
      </c>
      <c r="I66" s="10">
        <f t="shared" si="0"/>
        <v>0</v>
      </c>
      <c r="J66" s="5">
        <v>8</v>
      </c>
      <c r="K66" s="10">
        <f t="shared" si="1"/>
        <v>0</v>
      </c>
      <c r="L66" s="12">
        <f t="shared" si="2"/>
        <v>0</v>
      </c>
      <c r="M66" s="13"/>
    </row>
    <row r="67" spans="2:13" s="1" customFormat="1" ht="28.9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32</v>
      </c>
      <c r="G67" s="8">
        <v>0.26</v>
      </c>
      <c r="H67" s="10">
        <v>0</v>
      </c>
      <c r="I67" s="10">
        <f t="shared" si="0"/>
        <v>0</v>
      </c>
      <c r="J67" s="5">
        <v>8</v>
      </c>
      <c r="K67" s="10">
        <f t="shared" si="1"/>
        <v>0</v>
      </c>
      <c r="L67" s="12">
        <f t="shared" si="2"/>
        <v>0</v>
      </c>
      <c r="M67" s="13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32</v>
      </c>
      <c r="G68" s="8">
        <v>142.91</v>
      </c>
      <c r="H68" s="10">
        <v>0</v>
      </c>
      <c r="I68" s="10">
        <f t="shared" si="0"/>
        <v>0</v>
      </c>
      <c r="J68" s="5">
        <v>8</v>
      </c>
      <c r="K68" s="10">
        <f t="shared" si="1"/>
        <v>0</v>
      </c>
      <c r="L68" s="12">
        <f t="shared" si="2"/>
        <v>0</v>
      </c>
      <c r="M68" s="13"/>
    </row>
    <row r="69" spans="2:13" s="1" customFormat="1" ht="28.9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25</v>
      </c>
      <c r="G69" s="8">
        <v>7</v>
      </c>
      <c r="H69" s="10">
        <v>0</v>
      </c>
      <c r="I69" s="10">
        <f t="shared" si="0"/>
        <v>0</v>
      </c>
      <c r="J69" s="5">
        <v>8</v>
      </c>
      <c r="K69" s="10">
        <f t="shared" si="1"/>
        <v>0</v>
      </c>
      <c r="L69" s="12">
        <f t="shared" si="2"/>
        <v>0</v>
      </c>
      <c r="M69" s="13"/>
    </row>
    <row r="70" spans="2:13" s="1" customFormat="1" ht="28.9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25</v>
      </c>
      <c r="G70" s="8">
        <v>4</v>
      </c>
      <c r="H70" s="10">
        <v>0</v>
      </c>
      <c r="I70" s="10">
        <f t="shared" si="0"/>
        <v>0</v>
      </c>
      <c r="J70" s="5">
        <v>8</v>
      </c>
      <c r="K70" s="10">
        <f t="shared" si="1"/>
        <v>0</v>
      </c>
      <c r="L70" s="12">
        <f t="shared" si="2"/>
        <v>0</v>
      </c>
      <c r="M70" s="13"/>
    </row>
    <row r="71" spans="2:13" s="1" customFormat="1" ht="28.9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25</v>
      </c>
      <c r="G71" s="8">
        <v>1</v>
      </c>
      <c r="H71" s="10">
        <v>0</v>
      </c>
      <c r="I71" s="10">
        <f t="shared" si="0"/>
        <v>0</v>
      </c>
      <c r="J71" s="5">
        <v>8</v>
      </c>
      <c r="K71" s="10">
        <f t="shared" si="1"/>
        <v>0</v>
      </c>
      <c r="L71" s="12">
        <f t="shared" si="2"/>
        <v>0</v>
      </c>
      <c r="M71" s="13"/>
    </row>
    <row r="72" spans="2:13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25</v>
      </c>
      <c r="G72" s="8">
        <v>0.06</v>
      </c>
      <c r="H72" s="10">
        <v>0</v>
      </c>
      <c r="I72" s="10">
        <f t="shared" si="0"/>
        <v>0</v>
      </c>
      <c r="J72" s="5">
        <v>8</v>
      </c>
      <c r="K72" s="10">
        <f t="shared" si="1"/>
        <v>0</v>
      </c>
      <c r="L72" s="12">
        <f t="shared" si="2"/>
        <v>0</v>
      </c>
      <c r="M72" s="13"/>
    </row>
    <row r="73" spans="2:13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25</v>
      </c>
      <c r="G73" s="8">
        <v>12.34</v>
      </c>
      <c r="H73" s="10">
        <v>0</v>
      </c>
      <c r="I73" s="10">
        <f t="shared" si="0"/>
        <v>0</v>
      </c>
      <c r="J73" s="5">
        <v>8</v>
      </c>
      <c r="K73" s="10">
        <f t="shared" si="1"/>
        <v>0</v>
      </c>
      <c r="L73" s="12">
        <f t="shared" si="2"/>
        <v>0</v>
      </c>
      <c r="M73" s="13"/>
    </row>
    <row r="74" spans="2:13" s="1" customFormat="1" ht="19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14</v>
      </c>
      <c r="G74" s="8">
        <v>50</v>
      </c>
      <c r="H74" s="10">
        <v>0</v>
      </c>
      <c r="I74" s="10">
        <f t="shared" si="0"/>
        <v>0</v>
      </c>
      <c r="J74" s="5">
        <v>8</v>
      </c>
      <c r="K74" s="10">
        <f t="shared" si="1"/>
        <v>0</v>
      </c>
      <c r="L74" s="12">
        <f t="shared" si="2"/>
        <v>0</v>
      </c>
      <c r="M74" s="13"/>
    </row>
    <row r="75" spans="2:13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82</v>
      </c>
      <c r="G75" s="8">
        <v>184</v>
      </c>
      <c r="H75" s="10">
        <v>0</v>
      </c>
      <c r="I75" s="10">
        <f t="shared" si="0"/>
        <v>0</v>
      </c>
      <c r="J75" s="5">
        <v>8</v>
      </c>
      <c r="K75" s="10">
        <f t="shared" si="1"/>
        <v>0</v>
      </c>
      <c r="L75" s="12">
        <f t="shared" si="2"/>
        <v>0</v>
      </c>
      <c r="M75" s="13"/>
    </row>
    <row r="76" spans="2:13" s="1" customFormat="1" ht="28.9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82</v>
      </c>
      <c r="G76" s="8">
        <v>21</v>
      </c>
      <c r="H76" s="10">
        <v>0</v>
      </c>
      <c r="I76" s="10">
        <f t="shared" si="0"/>
        <v>0</v>
      </c>
      <c r="J76" s="5">
        <v>8</v>
      </c>
      <c r="K76" s="10">
        <f t="shared" si="1"/>
        <v>0</v>
      </c>
      <c r="L76" s="12">
        <f t="shared" si="2"/>
        <v>0</v>
      </c>
      <c r="M76" s="13"/>
    </row>
    <row r="77" spans="2:13" s="1" customFormat="1" ht="28.9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14</v>
      </c>
      <c r="G77" s="8">
        <v>10</v>
      </c>
      <c r="H77" s="10">
        <v>0</v>
      </c>
      <c r="I77" s="10">
        <f t="shared" si="0"/>
        <v>0</v>
      </c>
      <c r="J77" s="5">
        <v>8</v>
      </c>
      <c r="K77" s="10">
        <f t="shared" si="1"/>
        <v>0</v>
      </c>
      <c r="L77" s="12">
        <f t="shared" si="2"/>
        <v>0</v>
      </c>
      <c r="M77" s="13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25</v>
      </c>
      <c r="G78" s="8">
        <v>6.67</v>
      </c>
      <c r="H78" s="10">
        <v>0</v>
      </c>
      <c r="I78" s="10">
        <f t="shared" si="0"/>
        <v>0</v>
      </c>
      <c r="J78" s="5">
        <v>8</v>
      </c>
      <c r="K78" s="10">
        <f t="shared" si="1"/>
        <v>0</v>
      </c>
      <c r="L78" s="12">
        <f t="shared" si="2"/>
        <v>0</v>
      </c>
      <c r="M78" s="13"/>
    </row>
    <row r="79" spans="2:13" s="1" customFormat="1" ht="28.9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95</v>
      </c>
      <c r="G79" s="8">
        <v>300</v>
      </c>
      <c r="H79" s="10">
        <v>0</v>
      </c>
      <c r="I79" s="10">
        <f t="shared" si="0"/>
        <v>0</v>
      </c>
      <c r="J79" s="5">
        <v>8</v>
      </c>
      <c r="K79" s="10">
        <f t="shared" si="1"/>
        <v>0</v>
      </c>
      <c r="L79" s="12">
        <f t="shared" si="2"/>
        <v>0</v>
      </c>
      <c r="M79" s="13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99</v>
      </c>
      <c r="G80" s="8">
        <v>534.38</v>
      </c>
      <c r="H80" s="10">
        <v>0</v>
      </c>
      <c r="I80" s="10">
        <f t="shared" si="0"/>
        <v>0</v>
      </c>
      <c r="J80" s="5">
        <v>8</v>
      </c>
      <c r="K80" s="10">
        <f t="shared" si="1"/>
        <v>0</v>
      </c>
      <c r="L80" s="12">
        <f t="shared" si="2"/>
        <v>0</v>
      </c>
      <c r="M80" s="13"/>
    </row>
    <row r="81" spans="2:14" s="1" customFormat="1" ht="19.7" customHeight="1" x14ac:dyDescent="0.2">
      <c r="B81" s="5">
        <v>32</v>
      </c>
      <c r="C81" s="6" t="s">
        <v>100</v>
      </c>
      <c r="D81" s="6" t="s">
        <v>101</v>
      </c>
      <c r="E81" s="7" t="s">
        <v>98</v>
      </c>
      <c r="F81" s="6" t="s">
        <v>99</v>
      </c>
      <c r="G81" s="8">
        <v>2</v>
      </c>
      <c r="H81" s="10">
        <v>0</v>
      </c>
      <c r="I81" s="10">
        <f t="shared" si="0"/>
        <v>0</v>
      </c>
      <c r="J81" s="5">
        <v>23</v>
      </c>
      <c r="K81" s="10">
        <f t="shared" si="1"/>
        <v>0</v>
      </c>
      <c r="L81" s="12">
        <f t="shared" si="2"/>
        <v>0</v>
      </c>
      <c r="M81" s="13"/>
    </row>
    <row r="82" spans="2:14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99</v>
      </c>
      <c r="G82" s="8">
        <v>90</v>
      </c>
      <c r="H82" s="10">
        <v>0</v>
      </c>
      <c r="I82" s="10">
        <f t="shared" si="0"/>
        <v>0</v>
      </c>
      <c r="J82" s="5">
        <v>8</v>
      </c>
      <c r="K82" s="10">
        <f t="shared" si="1"/>
        <v>0</v>
      </c>
      <c r="L82" s="12">
        <f t="shared" si="2"/>
        <v>0</v>
      </c>
      <c r="M82" s="13"/>
    </row>
    <row r="83" spans="2:14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99</v>
      </c>
      <c r="G83" s="8">
        <v>15</v>
      </c>
      <c r="H83" s="10">
        <v>0</v>
      </c>
      <c r="I83" s="10">
        <f t="shared" si="0"/>
        <v>0</v>
      </c>
      <c r="J83" s="5">
        <v>8</v>
      </c>
      <c r="K83" s="10">
        <f t="shared" si="1"/>
        <v>0</v>
      </c>
      <c r="L83" s="12">
        <f t="shared" si="2"/>
        <v>0</v>
      </c>
      <c r="M83" s="13"/>
    </row>
    <row r="84" spans="2:14" s="1" customFormat="1" ht="19.7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99</v>
      </c>
      <c r="G84" s="8">
        <v>10</v>
      </c>
      <c r="H84" s="10">
        <v>0</v>
      </c>
      <c r="I84" s="10">
        <f t="shared" si="0"/>
        <v>0</v>
      </c>
      <c r="J84" s="5">
        <v>8</v>
      </c>
      <c r="K84" s="10">
        <f t="shared" si="1"/>
        <v>0</v>
      </c>
      <c r="L84" s="12">
        <f t="shared" si="2"/>
        <v>0</v>
      </c>
      <c r="M84" s="13"/>
    </row>
    <row r="85" spans="2:14" s="1" customFormat="1" ht="19.7" customHeight="1" x14ac:dyDescent="0.2">
      <c r="B85" s="5">
        <v>36</v>
      </c>
      <c r="C85" s="6" t="s">
        <v>111</v>
      </c>
      <c r="D85" s="6" t="s">
        <v>112</v>
      </c>
      <c r="E85" s="7" t="s">
        <v>113</v>
      </c>
      <c r="F85" s="6" t="s">
        <v>99</v>
      </c>
      <c r="G85" s="8">
        <v>68</v>
      </c>
      <c r="H85" s="10">
        <v>0</v>
      </c>
      <c r="I85" s="10">
        <f t="shared" si="0"/>
        <v>0</v>
      </c>
      <c r="J85" s="5">
        <v>8</v>
      </c>
      <c r="K85" s="10">
        <f t="shared" si="1"/>
        <v>0</v>
      </c>
      <c r="L85" s="12">
        <f t="shared" si="2"/>
        <v>0</v>
      </c>
      <c r="M85" s="13"/>
    </row>
    <row r="86" spans="2:14" s="1" customFormat="1" ht="19.7" customHeight="1" x14ac:dyDescent="0.2">
      <c r="B86" s="5">
        <v>37</v>
      </c>
      <c r="C86" s="6" t="s">
        <v>114</v>
      </c>
      <c r="D86" s="6" t="s">
        <v>115</v>
      </c>
      <c r="E86" s="7" t="s">
        <v>113</v>
      </c>
      <c r="F86" s="6" t="s">
        <v>99</v>
      </c>
      <c r="G86" s="8">
        <v>5</v>
      </c>
      <c r="H86" s="10">
        <v>0</v>
      </c>
      <c r="I86" s="10">
        <f t="shared" si="0"/>
        <v>0</v>
      </c>
      <c r="J86" s="5">
        <v>23</v>
      </c>
      <c r="K86" s="10">
        <f t="shared" si="1"/>
        <v>0</v>
      </c>
      <c r="L86" s="12">
        <f t="shared" si="2"/>
        <v>0</v>
      </c>
      <c r="M86" s="13"/>
    </row>
    <row r="87" spans="2:14" s="1" customFormat="1" ht="55.9" customHeight="1" x14ac:dyDescent="0.2"/>
    <row r="88" spans="2:14" s="1" customFormat="1" ht="21.4" customHeight="1" x14ac:dyDescent="0.2">
      <c r="B88" s="25" t="s">
        <v>116</v>
      </c>
      <c r="C88" s="25"/>
      <c r="D88" s="25"/>
      <c r="E88" s="25"/>
      <c r="F88" s="14">
        <f>ROUND(I32+I37+I42+I47+I52+I55+I56+I57+I58+I59+I60+I61+I62+I63+I64+I65+I66+I67+I68+I69+I70+I71+I72+I73+I74+I75+I76+I77+I78+I79+I80+I81+I82+I83+I84+I85+I86,2)</f>
        <v>0</v>
      </c>
      <c r="G88" s="15"/>
      <c r="H88" s="15"/>
      <c r="I88" s="15"/>
      <c r="J88" s="15"/>
      <c r="K88" s="15"/>
      <c r="L88" s="15"/>
      <c r="M88" s="15"/>
    </row>
    <row r="89" spans="2:14" s="1" customFormat="1" ht="21.4" customHeight="1" x14ac:dyDescent="0.2">
      <c r="B89" s="25" t="s">
        <v>117</v>
      </c>
      <c r="C89" s="25"/>
      <c r="D89" s="25"/>
      <c r="E89" s="25"/>
      <c r="F89" s="16">
        <f>ROUND(L32+L37+L42+L47+L52+L55+L56+L57+L58+L59+L60+L61+L62+L63+L64+L65+L66+L67+L68+L69+L70+L71+L72+L73+L74+L75+L76+L77+L78+L79+L80+L81+L82+L83+L84+L85+L86,2)</f>
        <v>0</v>
      </c>
      <c r="G89" s="16"/>
      <c r="H89" s="16"/>
      <c r="I89" s="16"/>
      <c r="J89" s="16"/>
      <c r="K89" s="16"/>
      <c r="L89" s="16"/>
      <c r="M89" s="16"/>
    </row>
    <row r="90" spans="2:14" s="1" customFormat="1" ht="11.1" customHeight="1" x14ac:dyDescent="0.2"/>
    <row r="91" spans="2:14" s="1" customFormat="1" ht="61.35" customHeight="1" x14ac:dyDescent="0.2">
      <c r="B91" s="19" t="s">
        <v>136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2:14" s="1" customFormat="1" ht="2.65" customHeight="1" x14ac:dyDescent="0.2"/>
    <row r="93" spans="2:14" s="1" customFormat="1" ht="89.1" customHeight="1" x14ac:dyDescent="0.2">
      <c r="B93" s="19" t="s">
        <v>137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2:14" s="1" customFormat="1" ht="5.25" customHeight="1" x14ac:dyDescent="0.2"/>
    <row r="95" spans="2:14" s="1" customFormat="1" ht="111.75" customHeight="1" x14ac:dyDescent="0.2">
      <c r="B95" s="19" t="s">
        <v>138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2:14" s="1" customFormat="1" ht="5.25" customHeight="1" x14ac:dyDescent="0.2"/>
    <row r="97" spans="2:14" s="1" customFormat="1" ht="37.9" customHeight="1" x14ac:dyDescent="0.2">
      <c r="B97" s="21" t="s">
        <v>118</v>
      </c>
      <c r="C97" s="21"/>
      <c r="D97" s="21"/>
      <c r="E97" s="21"/>
      <c r="F97" s="17" t="s">
        <v>119</v>
      </c>
      <c r="G97" s="17"/>
      <c r="H97" s="17"/>
      <c r="I97" s="17"/>
      <c r="J97" s="17"/>
      <c r="K97" s="17"/>
      <c r="L97" s="17"/>
    </row>
    <row r="98" spans="2:14" s="1" customFormat="1" ht="28.9" customHeight="1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2:14" s="1" customFormat="1" ht="28.9" customHeight="1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2:14" s="1" customFormat="1" ht="28.9" customHeight="1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2:14" s="1" customFormat="1" ht="28.9" customHeight="1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2:14" s="1" customFormat="1" ht="2.65" customHeight="1" x14ac:dyDescent="0.2"/>
    <row r="103" spans="2:14" s="1" customFormat="1" ht="171.75" customHeight="1" x14ac:dyDescent="0.2">
      <c r="B103" s="19" t="s">
        <v>139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2:14" s="1" customFormat="1" ht="2.65" customHeight="1" x14ac:dyDescent="0.2"/>
    <row r="105" spans="2:14" s="1" customFormat="1" ht="33.6" customHeight="1" x14ac:dyDescent="0.2">
      <c r="B105" s="20" t="s">
        <v>140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2:14" s="1" customFormat="1" ht="2.65" customHeight="1" x14ac:dyDescent="0.2"/>
    <row r="107" spans="2:14" s="1" customFormat="1" ht="37.9" customHeight="1" x14ac:dyDescent="0.2">
      <c r="B107" s="21" t="s">
        <v>120</v>
      </c>
      <c r="C107" s="21"/>
      <c r="D107" s="21"/>
      <c r="E107" s="21"/>
      <c r="F107" s="30" t="s">
        <v>121</v>
      </c>
      <c r="G107" s="30"/>
      <c r="H107" s="30"/>
      <c r="I107" s="30"/>
      <c r="J107" s="30"/>
      <c r="K107" s="30"/>
      <c r="L107" s="30"/>
    </row>
    <row r="108" spans="2:14" s="1" customFormat="1" ht="28.9" customHeight="1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2:14" s="1" customFormat="1" ht="28.9" customHeight="1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2:14" s="1" customFormat="1" ht="28.9" customHeight="1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2:14" s="1" customFormat="1" ht="28.9" customHeight="1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2:14" s="1" customFormat="1" ht="2.65" customHeight="1" x14ac:dyDescent="0.2"/>
    <row r="113" spans="2:14" s="1" customFormat="1" ht="130.69999999999999" customHeight="1" x14ac:dyDescent="0.2">
      <c r="B113" s="19" t="s">
        <v>141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</row>
    <row r="114" spans="2:14" s="1" customFormat="1" ht="2.65" customHeight="1" x14ac:dyDescent="0.2"/>
    <row r="115" spans="2:14" s="1" customFormat="1" ht="62.25" customHeight="1" x14ac:dyDescent="0.2">
      <c r="B115" s="19" t="s">
        <v>142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</row>
    <row r="116" spans="2:14" s="1" customFormat="1" ht="62.25" customHeight="1" x14ac:dyDescent="0.2">
      <c r="B116" s="35" t="s">
        <v>145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11"/>
    </row>
    <row r="117" spans="2:14" s="1" customFormat="1" ht="69" customHeight="1" x14ac:dyDescent="0.2">
      <c r="B117" s="35" t="s">
        <v>146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11"/>
    </row>
    <row r="118" spans="2:14" s="1" customFormat="1" ht="2.65" customHeight="1" x14ac:dyDescent="0.2"/>
    <row r="119" spans="2:14" s="1" customFormat="1" ht="64.5" customHeight="1" x14ac:dyDescent="0.2">
      <c r="B119" s="19" t="s">
        <v>147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2:14" s="1" customFormat="1" ht="2.65" customHeight="1" x14ac:dyDescent="0.2"/>
    <row r="121" spans="2:14" s="1" customFormat="1" ht="33.6" customHeight="1" x14ac:dyDescent="0.2">
      <c r="B121" s="19" t="s">
        <v>148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2:14" s="1" customFormat="1" ht="2.65" customHeight="1" x14ac:dyDescent="0.2"/>
    <row r="123" spans="2:14" s="1" customFormat="1" ht="116.65" customHeight="1" x14ac:dyDescent="0.2">
      <c r="B123" s="19" t="s">
        <v>149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2:14" s="1" customFormat="1" ht="2.65" customHeight="1" x14ac:dyDescent="0.2"/>
    <row r="125" spans="2:14" s="1" customFormat="1" ht="92.25" customHeight="1" x14ac:dyDescent="0.2">
      <c r="B125" s="19" t="s">
        <v>150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2:14" s="1" customFormat="1" ht="86.85" customHeight="1" x14ac:dyDescent="0.2"/>
    <row r="127" spans="2:14" s="1" customFormat="1" ht="17.649999999999999" customHeight="1" x14ac:dyDescent="0.2">
      <c r="I127" s="31" t="s">
        <v>143</v>
      </c>
      <c r="J127" s="31"/>
    </row>
    <row r="128" spans="2:14" s="1" customFormat="1" ht="145.15" customHeight="1" x14ac:dyDescent="0.2"/>
    <row r="129" spans="2:10" s="1" customFormat="1" ht="81.599999999999994" customHeight="1" x14ac:dyDescent="0.2">
      <c r="B129" s="22" t="s">
        <v>144</v>
      </c>
      <c r="C129" s="22"/>
      <c r="D129" s="22"/>
      <c r="E129" s="22"/>
      <c r="F129" s="22"/>
      <c r="G129" s="22"/>
      <c r="H129" s="22"/>
      <c r="I129" s="22"/>
      <c r="J129" s="22"/>
    </row>
  </sheetData>
  <sheetProtection algorithmName="SHA-512" hashValue="8DlUN3Up4K5ag0msffn8/vpOde67KvRusdwgVwOrxQsVe+UJPYHo8bCMUrYOp8ymLtjqyeEsFMXMYZW65XiWrA==" saltValue="REtmRGqqjZNgg4mJ8JgLVw==" spinCount="100000" sheet="1" objects="1" scenarios="1"/>
  <protectedRanges>
    <protectedRange sqref="B3:D8 G11:N12 H32 H37 H42 H47 H52 H55:H86 B91:N91 B93:N93 B98:L101 B103:N103 B108:L111 B113:N113 B115:N115 B123:N123 B125:N125 H126:K126 N117 N116" name="Rozstęp1"/>
    <protectedRange sqref="B116:M116" name="Rozstęp1_1"/>
    <protectedRange sqref="B117:M117" name="Rozstęp1_2"/>
  </protectedRanges>
  <mergeCells count="96">
    <mergeCell ref="I1:M2"/>
    <mergeCell ref="B116:M116"/>
    <mergeCell ref="B117:M117"/>
    <mergeCell ref="L85:M85"/>
    <mergeCell ref="L86:M86"/>
    <mergeCell ref="L79:M79"/>
    <mergeCell ref="L80:M80"/>
    <mergeCell ref="L81:M81"/>
    <mergeCell ref="L82:M82"/>
    <mergeCell ref="L83:M83"/>
    <mergeCell ref="L75:M75"/>
    <mergeCell ref="L76:M76"/>
    <mergeCell ref="L77:M77"/>
    <mergeCell ref="L78:M78"/>
    <mergeCell ref="L84:M84"/>
    <mergeCell ref="L70:M70"/>
    <mergeCell ref="L71:M71"/>
    <mergeCell ref="L72:M72"/>
    <mergeCell ref="L73:M73"/>
    <mergeCell ref="L74:M74"/>
    <mergeCell ref="I127:J127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B4:D4"/>
    <mergeCell ref="B44:K44"/>
    <mergeCell ref="B49:K49"/>
    <mergeCell ref="B6:D6"/>
    <mergeCell ref="B8:D8"/>
    <mergeCell ref="E14:G14"/>
    <mergeCell ref="G11:N12"/>
    <mergeCell ref="B10:D11"/>
    <mergeCell ref="B125:N125"/>
    <mergeCell ref="B129:J129"/>
    <mergeCell ref="B24:L24"/>
    <mergeCell ref="B26:L26"/>
    <mergeCell ref="B29:K29"/>
    <mergeCell ref="B34:K34"/>
    <mergeCell ref="B39:K39"/>
    <mergeCell ref="B88:E88"/>
    <mergeCell ref="B89:E89"/>
    <mergeCell ref="B91:N91"/>
    <mergeCell ref="B93:N93"/>
    <mergeCell ref="B95:N95"/>
    <mergeCell ref="B113:N113"/>
    <mergeCell ref="B115:N115"/>
    <mergeCell ref="B119:N119"/>
    <mergeCell ref="B121:N121"/>
    <mergeCell ref="B123:N123"/>
    <mergeCell ref="B107:E107"/>
    <mergeCell ref="B108:E108"/>
    <mergeCell ref="B109:E109"/>
    <mergeCell ref="B110:E110"/>
    <mergeCell ref="B111:E111"/>
    <mergeCell ref="F107:L107"/>
    <mergeCell ref="F108:L108"/>
    <mergeCell ref="F109:L109"/>
    <mergeCell ref="F110:L110"/>
    <mergeCell ref="F111:L111"/>
    <mergeCell ref="B97:E97"/>
    <mergeCell ref="B98:E98"/>
    <mergeCell ref="B99:E99"/>
    <mergeCell ref="F100:L100"/>
    <mergeCell ref="F101:L101"/>
    <mergeCell ref="F99:L99"/>
    <mergeCell ref="B100:E100"/>
    <mergeCell ref="B101:E101"/>
    <mergeCell ref="B103:N103"/>
    <mergeCell ref="B105:N105"/>
    <mergeCell ref="L58:M58"/>
    <mergeCell ref="F88:M88"/>
    <mergeCell ref="F89:M89"/>
    <mergeCell ref="F97:L97"/>
    <mergeCell ref="F98:L9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</mergeCells>
  <conditionalFormatting sqref="H32 H37 H42 H47 H52 H55:H86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1219 N.Tuchola Rafał Pruss</cp:lastModifiedBy>
  <cp:lastPrinted>2024-10-15T12:49:10Z</cp:lastPrinted>
  <dcterms:created xsi:type="dcterms:W3CDTF">2024-10-11T10:04:51Z</dcterms:created>
  <dcterms:modified xsi:type="dcterms:W3CDTF">2024-10-15T12:49:13Z</dcterms:modified>
</cp:coreProperties>
</file>