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Y:\ZAMÓWIENIA PUBLICZNE\2024\Łukasiewicza_rozbudowa_kan._deszcz\"/>
    </mc:Choice>
  </mc:AlternateContent>
  <xr:revisionPtr revIDLastSave="0" documentId="13_ncr:1_{C7EDC058-2D8F-4327-995C-E813CEAE32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" sheetId="1" r:id="rId1"/>
  </sheets>
  <definedNames>
    <definedName name="_xlnm.Print_Area" localSheetId="0">P!$A$1:$G$77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3" i="1" l="1"/>
  <c r="G71" i="1"/>
  <c r="G68" i="1"/>
  <c r="G69" i="1"/>
  <c r="G67" i="1"/>
  <c r="G8" i="1"/>
  <c r="G9" i="1"/>
  <c r="G10" i="1"/>
  <c r="G11" i="1"/>
  <c r="G12" i="1"/>
  <c r="G13" i="1"/>
  <c r="G14" i="1"/>
  <c r="G15" i="1"/>
  <c r="G16" i="1"/>
  <c r="G7" i="1"/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75" i="1" l="1"/>
  <c r="G76" i="1" l="1"/>
</calcChain>
</file>

<file path=xl/sharedStrings.xml><?xml version="1.0" encoding="utf-8"?>
<sst xmlns="http://schemas.openxmlformats.org/spreadsheetml/2006/main" count="208" uniqueCount="137">
  <si>
    <t>Lp.</t>
  </si>
  <si>
    <t>Obmiar</t>
  </si>
  <si>
    <t>m</t>
  </si>
  <si>
    <t>szt.</t>
  </si>
  <si>
    <t>kpl.</t>
  </si>
  <si>
    <t>Indeks</t>
  </si>
  <si>
    <t>Nazwa</t>
  </si>
  <si>
    <t>Jednostka miary</t>
  </si>
  <si>
    <t>Koszt jednostkowy</t>
  </si>
  <si>
    <t>m3</t>
  </si>
  <si>
    <t>m2</t>
  </si>
  <si>
    <t>KNR 2-31 0402-04</t>
  </si>
  <si>
    <t>KNR 2-31 0114-07 0114-08</t>
  </si>
  <si>
    <t>I.</t>
  </si>
  <si>
    <t>Wartość netto</t>
  </si>
  <si>
    <t>KNR 2-31 0812-03</t>
  </si>
  <si>
    <t>Obsługa geodezyjna</t>
  </si>
  <si>
    <t>Roboty ziemne</t>
  </si>
  <si>
    <t>Ogółem netto:</t>
  </si>
  <si>
    <t>Ogółem brutto:</t>
  </si>
  <si>
    <t>Rozebranie ław pod krawężniki z betonu</t>
  </si>
  <si>
    <t>ROZBUDOWA SIECI KANALIZACJI DESZCZOWEJ</t>
  </si>
  <si>
    <t>Roboty rozbiórkowe drogi serwisowej wraz z demontażem obiektów studziennych przwidzianych do przebudowy.</t>
  </si>
  <si>
    <t>KNR 2-31 0805-03</t>
  </si>
  <si>
    <t>Ręczne rozebranie nawierzchni z kostki kamiennej nieregularnej o wysokości 8 cm na podsypce cementowo-piaskowej  (80 % materiału do odzysku)</t>
  </si>
  <si>
    <t>KNR 2-31 0802-07 0802-08</t>
  </si>
  <si>
    <t>Mechaniczne rozebranie podbudowy z kruszywa  o grubości 46 cm.</t>
  </si>
  <si>
    <t>KNR 2-31 0802-03 0802-04</t>
  </si>
  <si>
    <t>Mechaniczne rozebranie podbudowy z gruntu stabilizowanego o grubości 25 cm</t>
  </si>
  <si>
    <t>KNNR 6 0806-08</t>
  </si>
  <si>
    <t>Rozebranie obrzeży betonowych o wymiarach 8x30 cm</t>
  </si>
  <si>
    <t>KNR 4-05I 0409-05</t>
  </si>
  <si>
    <t>Demontaż studni rewizyjnych z kręgów betonowych o śr. 1500 mm w gotowym wykopie o głębokości 3 m</t>
  </si>
  <si>
    <t>KNR 4-05I 0409-06</t>
  </si>
  <si>
    <t>Demontaż studni rewizyjnych z kręgów betonowych o śr. 1500 mm w gotowym wykopie - za każde 0.5 m różnicy głębokości</t>
  </si>
  <si>
    <t>0.5m</t>
  </si>
  <si>
    <t>Demontaż studni rewizyjnych z kręgów betonowych o śr. 2000 mm w gotowym wykopie o głębokości 3 m</t>
  </si>
  <si>
    <t>KNR 4-04 1103-01</t>
  </si>
  <si>
    <t>Załadowanie gruzu koparko-ładowarką przy obsłudze na zmianę roboczą przez 3 samochody samowyładowcze</t>
  </si>
  <si>
    <t xml:space="preserve">KNR 4-04 1103-04 1103-05 </t>
  </si>
  <si>
    <t>Wywiezienie gruzu z terenu rozbiórki przy mechanicznym załadowaniu i wyładowaniu samochodem samowyładowczym na odległość 5 km</t>
  </si>
  <si>
    <t>Roboty odtworzeniowe nawierzchni i podbudowy drogi serwisowej (wydłużenie drogi serwisowej o 1,5m, szerokość bez zmian)</t>
  </si>
  <si>
    <t>KNR 2-31 0111-01 0111-02</t>
  </si>
  <si>
    <t>Podbudowa z gruntu stabilizowanego cementem wykonywana mechanicznie - grubość podbudowy po zagęszczeniu 25 cm - warstwa ulepszonego podłoża z gruntu rodzimego stab.cem. C0,4/0,5 &lt;=2Mpa.</t>
  </si>
  <si>
    <t>Podbudowa z kruszywa - warstwa o grubości po zagęszczeniu 28 cm - warstwa mrozoochronna z kruszywa 8/63 niezwiąz. o CBR&gt;=35%, k&gt;=8m/dobę stab. mech.</t>
  </si>
  <si>
    <t>KNR 2-31 0114-05 0114-06</t>
  </si>
  <si>
    <t>Podbudowa zasadnicza z kruszywa  - warstwa dolna o grubości po zagęszczeniu 18 cm - warstwa dolna podbud. zasad. z kruszywa 0/31,5 niezwiązanego C90/3 stab.mechan. ech.</t>
  </si>
  <si>
    <t>Ława pod krawężniki betonowa z oporem</t>
  </si>
  <si>
    <t>KNNR 6 0404-05</t>
  </si>
  <si>
    <t>Obrzeża betonowe o wymiarach 30x8 cm na podsypce cementowo-piaskowej, spoiny wypełnione zaprawą cementową  (materiał z odzysku 80%)</t>
  </si>
  <si>
    <t>KNNR 6 0302-04</t>
  </si>
  <si>
    <t>Nawierzchnie z kostki kamiennej nieregularnej o wysokości 8 cm na podsypce cementowo-piaskowej (materiał z odzysku 80%)</t>
  </si>
  <si>
    <t>KNNR 1 0106-01</t>
  </si>
  <si>
    <t>Ścinanie piłą ręczną lub siekierą krzewów</t>
  </si>
  <si>
    <t>KNNR 1 0104-10</t>
  </si>
  <si>
    <t>Karczowanie pni o śr. 10-15 cm koparką podsiębierną w gruntach kat.III-IV o normalnej wilgotności</t>
  </si>
  <si>
    <t>KNNR 1 0210-05</t>
  </si>
  <si>
    <t>Wykopy oraz przekopy o głębokości do 4.0 m wykonywane na odkład koparkami podsiębiernymi o pojemności łyżki 1.20 m3 w gruncie kat. III-IV - wykop mechaniczny 80%</t>
  </si>
  <si>
    <t>KNNR 1 0307-06</t>
  </si>
  <si>
    <t>Wykopy liniowe o szerokości 0,8-2,5 m i głębokości do 6,0 m o ścianach pionowych w gruntach suchych kat. III-IV z ręcznym wydobyciem urobku  - wykop ręczny 20%</t>
  </si>
  <si>
    <t>KNNR 1 0210-03</t>
  </si>
  <si>
    <t>Wykopy oraz przekopy o głębokości do 3.0 m wykonywane na odkład koparkami podsiębiernymi o pojemności łyżki 0.25 m3 w gruncie kat. III-IV  - wykop mechaniczny 80%</t>
  </si>
  <si>
    <t>Wykopy liniowe o szerokości 0,8-2,5 m i głębokości do 6,0 m o ścianach pionowych w gruntach suchych kat. III-IV z ręcznym wydobyciem urobku</t>
  </si>
  <si>
    <t>KNNR 1 0212-06</t>
  </si>
  <si>
    <t>Wykopy jamiste o głębokości do 5.0 m wykonywane na odkład koparkami podsiębiernymi o pojemności łyżki 1.20 m3 w gruncie kat. III-IV - poszerzenie i pogłębienie wykopu pod obiekty.</t>
  </si>
  <si>
    <t xml:space="preserve">KNNR 1 0313-02 0313-06 </t>
  </si>
  <si>
    <t>Pełne umocnienie ścian wykopów wraz z rozbiórką palami szalunkowymi stalowymi (wypraskami) w gruntach suchych ; wykopy o szerokości 1.9 m i głębokości do 6.0 m; grunt kat. I-IV</t>
  </si>
  <si>
    <t xml:space="preserve">KNNR 1 0313-01 0313-05 </t>
  </si>
  <si>
    <t>Pełne umocnienie ścian wykopów wraz z rozbiórką palami szalunkowymi stalowymi (wypraskami) w gruntach suchych ; wykopy o szerokości 1.6 m i głębokości do 3.0 m; grunt kat. I-IV</t>
  </si>
  <si>
    <t>KNNR 1 0315-04</t>
  </si>
  <si>
    <t>Umocnienie ścian wykopów palami szalunkowymi stalowymi na głębokość do 3,0 m pod komory, studzienki itp. na sieciach zewnętrznych w gruntach suchych kat.I-IV wraz z rozbiórką</t>
  </si>
  <si>
    <t>KNNR 1 0315-05</t>
  </si>
  <si>
    <t>Umocnienie ścian wykopów palami szalunkowymi stalowymi na głębokość do 6,0 m pod komory, studzienki itp. na sieciach zewnętrznych w gruntach suchych kat.I-IV wraz z rozbiórką</t>
  </si>
  <si>
    <t>KNNR 1 0315-06</t>
  </si>
  <si>
    <t>Umocnienie ścian wykopów palami szalunkowymi stalowymi na głębokość do 9,0 m pod komory, studzienki itp. na sieciach zewnętrznych w gruntach suchych kat.I-IV wraz z rozbiórką</t>
  </si>
  <si>
    <t>Wbijanie ścianek szczelnych stalowych z grodzic G-62 wibromłotem HVB; głębokość wbicia do 8 m, grunt kat. III  (rozwiązanie stałe - ścianka tracona)</t>
  </si>
  <si>
    <t>KNNR 4 1411-06</t>
  </si>
  <si>
    <t>Podłoża pod kanały i obiekty z materiałów sypkich grub. 20 cm z dodatkiem cementu  w stosunku 1:5</t>
  </si>
  <si>
    <t xml:space="preserve">KNNR 1 0318-05 z.o.2.11.4. 9911-02 </t>
  </si>
  <si>
    <t>Zasypywanie wykopów o ścianach pionowych o szerokości 0.8-2.5 m i głębokości do 6.0 m w gruncie kat. I-III - współczynnik zagęszczenia Js=0.98) - obsypka ręczna piaskiem 0,3m ponad rurę.</t>
  </si>
  <si>
    <t xml:space="preserve">KNNR 1 0214-05 z.o.2.11.4. 9911-02 </t>
  </si>
  <si>
    <t>Zasypanie wykopów fundamentowych podłużnych, punktowych, rowów, wykopów obiektowych spycharkami z zagęszczeniem mechanicznym ubijakami (grubość warstwy w stanie luźnym 25 cm) - kat. gruntu III-IV - współczynnik zagęszczenia Js=0.98) - zasypka mechaniczna (80%) wykopów gruntem.</t>
  </si>
  <si>
    <t>Zasypywanie wykopów o ścianach pionowych o szerokości 0.8-2.5 m i głębokości do 6.0 m w gruncie kat. I-III - współczynnik zagęszczenia Js=0.98) - zasypka ręczna (20%) wykopów gruntem</t>
  </si>
  <si>
    <t xml:space="preserve">KNNR 1 0206-04 0208-02 </t>
  </si>
  <si>
    <t>Roboty ziemne wykonywane koparkami podsiębiernymi o poj. łyżki 0.60 m3 w gruncie kat. I-III w ziemi uprzednio zmagazynowanej w hałdach z transportem urobku na odległość 5 km po drogach o nawierzchni utwardzonej samochodami samowyładowczymi</t>
  </si>
  <si>
    <t>KNNR 1 0609-02</t>
  </si>
  <si>
    <t>Drenaż rurowy jednorzędowy w uprzednio przygotowanej obsypce w wykopie suchym - sączki o śr. nom. 125 mm</t>
  </si>
  <si>
    <t>KNNR 1 0608-02</t>
  </si>
  <si>
    <t>Podsypka filtracyjna w gotowym wykopie wykonana z gotowego kruszywa.</t>
  </si>
  <si>
    <t>KNNR 1 0618-01</t>
  </si>
  <si>
    <t>Studzienki połączeniowe drenażowe w dnie wykopu (tymczasowe) o śr. nom. 400-500 mm</t>
  </si>
  <si>
    <t>Robory montażowe</t>
  </si>
  <si>
    <t xml:space="preserve">KNNR 4 1308-08 z.sz.3.4. 9913-2 </t>
  </si>
  <si>
    <t>Kanały z rur polipropylenowych PP SN 8 kN/m2 na wcisk o śr. zewn. fi800 mm - wykopy umocnione - Rura fi800mm lita PP SN8</t>
  </si>
  <si>
    <t>Kanały z rur polipropylenowych PP SN 8 kN/m2 na wcisk o śr. zewn. fi630 mm - wykopy umocnione - Rura fi630mm lita PP SN8 - wykopy umocnione</t>
  </si>
  <si>
    <t>KNNR 4 1413-03</t>
  </si>
  <si>
    <t>Studnie rewizyjne z kręgów żelbetowych o śr. 1200 mm w gotowym wykopie o głębokości 3m wraz z zwężką betonową (konus) oraz włazem żeliwnym fi600 typu C250. Studnie wyposażone w przejścia szczelne.</t>
  </si>
  <si>
    <t>stud.</t>
  </si>
  <si>
    <t>KNR 2-22 0310-01</t>
  </si>
  <si>
    <t>Krąg denny żelbetowy fi1200 mm 1000/150 mm ze stopniami złazowymi i z prefabrykowaną kinetą</t>
  </si>
  <si>
    <t>elem.</t>
  </si>
  <si>
    <t>KNNR 4 1413-04</t>
  </si>
  <si>
    <t>Studnie rewizyjne z kręgów betonowych o śr. 1200 mm w gotowym wykopie za każde 0.5 m różnicy głęb.</t>
  </si>
  <si>
    <t>[0.5 m] stud.</t>
  </si>
  <si>
    <t>KNNR 4 1413-05</t>
  </si>
  <si>
    <t>Studnie rewizyjne z kręgów żelbetowych o śr. 1500 mm w gotowym wykopie o głębokości 3m wraz z zwężką betonową (konus) oraz włazem żeliwnym  fi600 typu C250. Studnie wyposażone w przejścia szczelne.</t>
  </si>
  <si>
    <t>Krąg denny żelbetowy fi1500 mm 1000/150 mm ze stopniami złazowymi i z prefabrykowaną kinetą</t>
  </si>
  <si>
    <t xml:space="preserve">KNNR 4 1413-05 z.sz.5.4. </t>
  </si>
  <si>
    <t>Studnie rewizyjne z kręgów żelbetowych o śr. 2000 mm w gotowym wykopie o głębokości 3m wraz z zwężką żelbetową (konus) dn1000/600/600 oraz włazem żeliwnym fi600 typu C250 - z płytą przejściową i kominem włazowym</t>
  </si>
  <si>
    <t>KNNR 4 1423-02</t>
  </si>
  <si>
    <t>Kominy włazowe z kręgów żelbetowych o śr.1000 mm</t>
  </si>
  <si>
    <t>KNR 2-22 0310-02</t>
  </si>
  <si>
    <t>Krąg denny żelbetowy fi2000mm, ze stopniami złazowymi i z prefabrykowaną kinetą</t>
  </si>
  <si>
    <t>KNNR 4 1413-06</t>
  </si>
  <si>
    <t>Studnie rewizyjne z kręgów betonowych o śr. 2000 mm w gotowym wykopie za każde 0.5 m różnicy głęb.</t>
  </si>
  <si>
    <t>Studnie rewizyjne z kręgów żelbetowych o śr. 3000 mm w gotowym wykopie o głębokości 3m wraz z pokrywą nastudzienną żelb. oraz włazem żeliwnym fi600 typu D400. Studnie wyposażone w przejścia szczelne.</t>
  </si>
  <si>
    <t>Krąg denny żelbetowy fi3000mm, ze stopniami złazowymi i z prefabrykowaną kinetą</t>
  </si>
  <si>
    <t>Studnie rewizyjne z kręgów betonowych o śr. 3000 mm w gotowym wykopie za każde 0.5 m różnicy głęb.</t>
  </si>
  <si>
    <t>Montaż osadnika wraz z wyposażeniem, dn3000 V=30m3 w gotowym wykopie</t>
  </si>
  <si>
    <t>Motaż separatora dn2500mm, wraz z wyposażeniem, Qnom = 130/1300 dm3/s w gotowym wykopie w komplecie z wyposażeniem.</t>
  </si>
  <si>
    <t>KNR 2-02 0205-01</t>
  </si>
  <si>
    <t>Płyta fundamentowa z betonu B15 gr.30cm - pod studnie.</t>
  </si>
  <si>
    <t>Monitoring kanalizacji</t>
  </si>
  <si>
    <t>2.</t>
  </si>
  <si>
    <t>3.</t>
  </si>
  <si>
    <t>4.</t>
  </si>
  <si>
    <t>5.</t>
  </si>
  <si>
    <t>Oznakowanie  - projekty stałej i czasowej organizacji ruchu.</t>
  </si>
  <si>
    <t>Kalkulacja własna</t>
  </si>
  <si>
    <t>kpl</t>
  </si>
  <si>
    <t>Opracowanie projektu czasowej  organizacji ruchu, zatwierdzenie i wprowadzenie wraz z 1 tablicą informacyjną</t>
  </si>
  <si>
    <t>Naprawa Separatora i studni</t>
  </si>
  <si>
    <t>Wymiana elementów istniejącego Separatora: 1 pakiet lamelowy, 1 przegroda  wylotowa.</t>
  </si>
  <si>
    <t>Oczyścić istniejący osadnik i separator, a następnie po naprawie dotarczyć i zamontować wyjęte pakiety lamelowe,</t>
  </si>
  <si>
    <t xml:space="preserve">  Naprawić uszkodzoną studnię  – właz z obetonowaniem</t>
  </si>
  <si>
    <t>6.</t>
  </si>
  <si>
    <t>Przedmiar Poglądowy zadania pn.: "Rozbudowa kanalizacji deszczowej w ulicy Łukasiewicza"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</si>
</sst>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0"/>
    <numFmt numFmtId="165" formatCode="#\ ###\ ###\ ##0.00"/>
  </numFmts>
  <fonts count="14" x14ac:knownFonts="1"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20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4" borderId="0" xfId="0" applyFont="1" applyFill="1" applyAlignment="1">
      <alignment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164" fontId="4" fillId="5" borderId="1" xfId="0" applyNumberFormat="1" applyFont="1" applyFill="1" applyBorder="1" applyAlignment="1" applyProtection="1">
      <alignment vertical="center" wrapText="1"/>
    </xf>
    <xf numFmtId="165" fontId="4" fillId="5" borderId="1" xfId="0" applyNumberFormat="1" applyFont="1" applyFill="1" applyBorder="1" applyAlignment="1" applyProtection="1">
      <alignment vertical="center" wrapText="1"/>
    </xf>
    <xf numFmtId="4" fontId="5" fillId="5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7" fillId="6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3" borderId="1" xfId="0" applyFont="1" applyFill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165" fontId="4" fillId="3" borderId="1" xfId="0" applyNumberFormat="1" applyFont="1" applyFill="1" applyBorder="1" applyAlignment="1" applyProtection="1">
      <alignment horizontal="center" vertical="center" wrapText="1"/>
    </xf>
    <xf numFmtId="0" fontId="8" fillId="7" borderId="6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justify" vertical="center" wrapText="1"/>
    </xf>
    <xf numFmtId="0" fontId="7" fillId="6" borderId="7" xfId="0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 applyProtection="1">
      <alignment horizontal="center" vertical="center" wrapText="1"/>
    </xf>
    <xf numFmtId="164" fontId="4" fillId="6" borderId="7" xfId="0" applyNumberFormat="1" applyFont="1" applyFill="1" applyBorder="1" applyAlignment="1" applyProtection="1">
      <alignment vertical="center" wrapText="1"/>
    </xf>
    <xf numFmtId="165" fontId="4" fillId="6" borderId="7" xfId="0" applyNumberFormat="1" applyFont="1" applyFill="1" applyBorder="1" applyAlignment="1" applyProtection="1">
      <alignment vertical="center" wrapText="1"/>
    </xf>
    <xf numFmtId="4" fontId="5" fillId="6" borderId="7" xfId="0" applyNumberFormat="1" applyFont="1" applyFill="1" applyBorder="1" applyAlignment="1">
      <alignment horizontal="right" vertical="center"/>
    </xf>
    <xf numFmtId="0" fontId="8" fillId="7" borderId="1" xfId="0" applyFont="1" applyFill="1" applyBorder="1" applyAlignment="1">
      <alignment horizontal="justify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6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1" fillId="0" borderId="1" xfId="0" applyFont="1" applyBorder="1" applyAlignment="1">
      <alignment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1" fillId="6" borderId="7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left" vertical="center"/>
    </xf>
    <xf numFmtId="0" fontId="10" fillId="6" borderId="7" xfId="0" applyFont="1" applyFill="1" applyBorder="1" applyAlignment="1" applyProtection="1">
      <alignment horizontal="center" vertical="center" wrapText="1"/>
    </xf>
    <xf numFmtId="164" fontId="10" fillId="6" borderId="7" xfId="0" applyNumberFormat="1" applyFont="1" applyFill="1" applyBorder="1" applyAlignment="1" applyProtection="1">
      <alignment vertical="center" wrapText="1"/>
    </xf>
    <xf numFmtId="165" fontId="10" fillId="6" borderId="7" xfId="0" applyNumberFormat="1" applyFont="1" applyFill="1" applyBorder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vertical="center" wrapText="1"/>
    </xf>
    <xf numFmtId="4" fontId="10" fillId="4" borderId="1" xfId="0" applyNumberFormat="1" applyFont="1" applyFill="1" applyBorder="1" applyAlignment="1" applyProtection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0" fontId="12" fillId="6" borderId="1" xfId="0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vertical="center" wrapText="1"/>
    </xf>
    <xf numFmtId="4" fontId="11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165" fontId="10" fillId="4" borderId="1" xfId="0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vertical="center" wrapText="1"/>
    </xf>
    <xf numFmtId="165" fontId="10" fillId="0" borderId="1" xfId="0" applyNumberFormat="1" applyFont="1" applyFill="1" applyBorder="1" applyAlignment="1" applyProtection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1" fillId="6" borderId="1" xfId="0" applyFont="1" applyFill="1" applyBorder="1" applyAlignment="1">
      <alignment vertical="center"/>
    </xf>
    <xf numFmtId="4" fontId="11" fillId="6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right" vertical="center"/>
    </xf>
    <xf numFmtId="0" fontId="13" fillId="6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right" vertical="top" wrapText="1"/>
    </xf>
    <xf numFmtId="0" fontId="3" fillId="6" borderId="2" xfId="0" applyFont="1" applyFill="1" applyBorder="1" applyAlignment="1">
      <alignment horizontal="right" vertical="top" wrapText="1"/>
    </xf>
    <xf numFmtId="0" fontId="3" fillId="5" borderId="1" xfId="0" applyFont="1" applyFill="1" applyBorder="1" applyAlignment="1" applyProtection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2:K85"/>
  <sheetViews>
    <sheetView showGridLines="0" tabSelected="1" topLeftCell="A64" zoomScaleNormal="100" workbookViewId="0">
      <selection activeCell="J12" sqref="J12"/>
    </sheetView>
  </sheetViews>
  <sheetFormatPr defaultColWidth="8.85546875" defaultRowHeight="15.75" x14ac:dyDescent="0.25"/>
  <cols>
    <col min="1" max="1" width="6.140625" style="21" customWidth="1"/>
    <col min="2" max="2" width="25" style="21" customWidth="1"/>
    <col min="3" max="3" width="73.28515625" style="22" customWidth="1"/>
    <col min="4" max="4" width="10.42578125" style="21" bestFit="1" customWidth="1"/>
    <col min="5" max="5" width="10.85546875" style="22" bestFit="1" customWidth="1"/>
    <col min="6" max="6" width="12.7109375" style="22" customWidth="1"/>
    <col min="7" max="7" width="16" style="22" customWidth="1"/>
    <col min="8" max="8" width="15.140625" style="1" customWidth="1"/>
    <col min="9" max="9" width="8.85546875" style="1"/>
    <col min="10" max="10" width="22.140625" style="1" customWidth="1"/>
    <col min="11" max="16384" width="8.85546875" style="1"/>
  </cols>
  <sheetData>
    <row r="2" spans="1:8" ht="26.25" x14ac:dyDescent="0.25">
      <c r="A2" s="108" t="s">
        <v>136</v>
      </c>
      <c r="B2" s="108"/>
      <c r="C2" s="108"/>
      <c r="D2" s="108"/>
      <c r="E2" s="108"/>
      <c r="F2" s="108"/>
      <c r="G2" s="108"/>
    </row>
    <row r="3" spans="1:8" x14ac:dyDescent="0.25">
      <c r="A3" s="7"/>
      <c r="B3" s="7"/>
      <c r="C3" s="8"/>
      <c r="D3" s="7"/>
      <c r="E3" s="8"/>
      <c r="F3" s="8"/>
      <c r="G3" s="8"/>
    </row>
    <row r="4" spans="1:8" ht="31.5" x14ac:dyDescent="0.25">
      <c r="A4" s="9" t="s">
        <v>0</v>
      </c>
      <c r="B4" s="23" t="s">
        <v>5</v>
      </c>
      <c r="C4" s="23" t="s">
        <v>6</v>
      </c>
      <c r="D4" s="10" t="s">
        <v>7</v>
      </c>
      <c r="E4" s="24" t="s">
        <v>1</v>
      </c>
      <c r="F4" s="25" t="s">
        <v>8</v>
      </c>
      <c r="G4" s="25" t="s">
        <v>14</v>
      </c>
    </row>
    <row r="5" spans="1:8" x14ac:dyDescent="0.25">
      <c r="A5" s="11" t="s">
        <v>13</v>
      </c>
      <c r="B5" s="107" t="s">
        <v>21</v>
      </c>
      <c r="C5" s="107"/>
      <c r="D5" s="12"/>
      <c r="E5" s="13"/>
      <c r="F5" s="14"/>
      <c r="G5" s="15"/>
    </row>
    <row r="6" spans="1:8" x14ac:dyDescent="0.25">
      <c r="A6" s="28">
        <v>1</v>
      </c>
      <c r="B6" s="38" t="s">
        <v>22</v>
      </c>
      <c r="C6" s="39"/>
      <c r="D6" s="29"/>
      <c r="E6" s="30"/>
      <c r="F6" s="31"/>
      <c r="G6" s="32"/>
      <c r="H6" s="2"/>
    </row>
    <row r="7" spans="1:8" ht="47.25" customHeight="1" x14ac:dyDescent="0.25">
      <c r="A7" s="41">
        <v>1</v>
      </c>
      <c r="B7" s="40" t="s">
        <v>23</v>
      </c>
      <c r="C7" s="40" t="s">
        <v>24</v>
      </c>
      <c r="D7" s="33" t="s">
        <v>10</v>
      </c>
      <c r="E7" s="36">
        <v>56</v>
      </c>
      <c r="F7" s="36"/>
      <c r="G7" s="54">
        <f>ROUND(E7*F7,2)</f>
        <v>0</v>
      </c>
    </row>
    <row r="8" spans="1:8" ht="45.75" customHeight="1" x14ac:dyDescent="0.25">
      <c r="A8" s="41">
        <v>2</v>
      </c>
      <c r="B8" s="35" t="s">
        <v>25</v>
      </c>
      <c r="C8" s="34" t="s">
        <v>26</v>
      </c>
      <c r="D8" s="33" t="s">
        <v>10</v>
      </c>
      <c r="E8" s="36">
        <v>56</v>
      </c>
      <c r="F8" s="36"/>
      <c r="G8" s="54">
        <f t="shared" ref="G8:G16" si="0">ROUND(E8*F8,2)</f>
        <v>0</v>
      </c>
    </row>
    <row r="9" spans="1:8" ht="38.25" customHeight="1" x14ac:dyDescent="0.25">
      <c r="A9" s="41">
        <v>3</v>
      </c>
      <c r="B9" s="35" t="s">
        <v>27</v>
      </c>
      <c r="C9" s="34" t="s">
        <v>28</v>
      </c>
      <c r="D9" s="33" t="s">
        <v>10</v>
      </c>
      <c r="E9" s="36">
        <v>56</v>
      </c>
      <c r="F9" s="36"/>
      <c r="G9" s="54">
        <f t="shared" si="0"/>
        <v>0</v>
      </c>
    </row>
    <row r="10" spans="1:8" ht="37.5" customHeight="1" x14ac:dyDescent="0.25">
      <c r="A10" s="41">
        <v>4</v>
      </c>
      <c r="B10" s="35" t="s">
        <v>29</v>
      </c>
      <c r="C10" s="34" t="s">
        <v>30</v>
      </c>
      <c r="D10" s="33" t="s">
        <v>2</v>
      </c>
      <c r="E10" s="36">
        <v>32</v>
      </c>
      <c r="F10" s="36"/>
      <c r="G10" s="54">
        <f t="shared" si="0"/>
        <v>0</v>
      </c>
    </row>
    <row r="11" spans="1:8" ht="49.5" customHeight="1" x14ac:dyDescent="0.25">
      <c r="A11" s="41">
        <v>5</v>
      </c>
      <c r="B11" s="40" t="s">
        <v>15</v>
      </c>
      <c r="C11" s="40" t="s">
        <v>20</v>
      </c>
      <c r="D11" s="33" t="s">
        <v>9</v>
      </c>
      <c r="E11" s="36">
        <v>1.28</v>
      </c>
      <c r="F11" s="36"/>
      <c r="G11" s="54">
        <f t="shared" si="0"/>
        <v>0</v>
      </c>
    </row>
    <row r="12" spans="1:8" ht="30" x14ac:dyDescent="0.25">
      <c r="A12" s="41">
        <v>6</v>
      </c>
      <c r="B12" s="42" t="s">
        <v>31</v>
      </c>
      <c r="C12" s="43" t="s">
        <v>32</v>
      </c>
      <c r="D12" s="33" t="s">
        <v>4</v>
      </c>
      <c r="E12" s="36">
        <v>1</v>
      </c>
      <c r="F12" s="36"/>
      <c r="G12" s="54">
        <f t="shared" si="0"/>
        <v>0</v>
      </c>
    </row>
    <row r="13" spans="1:8" ht="30" x14ac:dyDescent="0.25">
      <c r="A13" s="41">
        <v>7</v>
      </c>
      <c r="B13" s="40" t="s">
        <v>33</v>
      </c>
      <c r="C13" s="40" t="s">
        <v>34</v>
      </c>
      <c r="D13" s="33" t="s">
        <v>35</v>
      </c>
      <c r="E13" s="36">
        <v>6</v>
      </c>
      <c r="F13" s="36"/>
      <c r="G13" s="54">
        <f t="shared" si="0"/>
        <v>0</v>
      </c>
    </row>
    <row r="14" spans="1:8" ht="30" x14ac:dyDescent="0.25">
      <c r="A14" s="41">
        <v>8</v>
      </c>
      <c r="B14" s="40" t="s">
        <v>31</v>
      </c>
      <c r="C14" s="40" t="s">
        <v>36</v>
      </c>
      <c r="D14" s="33" t="s">
        <v>4</v>
      </c>
      <c r="E14" s="36">
        <v>1</v>
      </c>
      <c r="F14" s="36"/>
      <c r="G14" s="54">
        <f t="shared" si="0"/>
        <v>0</v>
      </c>
    </row>
    <row r="15" spans="1:8" ht="30" x14ac:dyDescent="0.25">
      <c r="A15" s="41">
        <v>9</v>
      </c>
      <c r="B15" s="42" t="s">
        <v>37</v>
      </c>
      <c r="C15" s="43" t="s">
        <v>38</v>
      </c>
      <c r="D15" s="33" t="s">
        <v>9</v>
      </c>
      <c r="E15" s="36">
        <v>49.84</v>
      </c>
      <c r="F15" s="36"/>
      <c r="G15" s="54">
        <f t="shared" si="0"/>
        <v>0</v>
      </c>
    </row>
    <row r="16" spans="1:8" ht="30" x14ac:dyDescent="0.25">
      <c r="A16" s="41">
        <v>10</v>
      </c>
      <c r="B16" s="40" t="s">
        <v>39</v>
      </c>
      <c r="C16" s="40" t="s">
        <v>40</v>
      </c>
      <c r="D16" s="33" t="s">
        <v>9</v>
      </c>
      <c r="E16" s="36">
        <v>49.84</v>
      </c>
      <c r="F16" s="36"/>
      <c r="G16" s="54">
        <f t="shared" si="0"/>
        <v>0</v>
      </c>
    </row>
    <row r="17" spans="1:8" ht="30" x14ac:dyDescent="0.25">
      <c r="A17" s="55" t="s">
        <v>123</v>
      </c>
      <c r="B17" s="91"/>
      <c r="C17" s="91" t="s">
        <v>41</v>
      </c>
      <c r="D17" s="88"/>
      <c r="E17" s="89"/>
      <c r="F17" s="89"/>
      <c r="G17" s="90">
        <f t="shared" ref="G17:G73" si="1">ROUND(E17*F17,2)</f>
        <v>0</v>
      </c>
    </row>
    <row r="18" spans="1:8" ht="45" x14ac:dyDescent="0.25">
      <c r="A18" s="41">
        <v>11</v>
      </c>
      <c r="B18" s="40" t="s">
        <v>42</v>
      </c>
      <c r="C18" s="40" t="s">
        <v>43</v>
      </c>
      <c r="D18" s="33" t="s">
        <v>10</v>
      </c>
      <c r="E18" s="36">
        <v>62</v>
      </c>
      <c r="F18" s="36"/>
      <c r="G18" s="54">
        <f t="shared" si="1"/>
        <v>0</v>
      </c>
      <c r="H18" s="2"/>
    </row>
    <row r="19" spans="1:8" ht="45" x14ac:dyDescent="0.25">
      <c r="A19" s="41">
        <v>12</v>
      </c>
      <c r="B19" s="42" t="s">
        <v>12</v>
      </c>
      <c r="C19" s="34" t="s">
        <v>44</v>
      </c>
      <c r="D19" s="33" t="s">
        <v>10</v>
      </c>
      <c r="E19" s="36">
        <v>62</v>
      </c>
      <c r="F19" s="36"/>
      <c r="G19" s="54">
        <f t="shared" si="1"/>
        <v>0</v>
      </c>
    </row>
    <row r="20" spans="1:8" ht="45" x14ac:dyDescent="0.25">
      <c r="A20" s="41">
        <v>13</v>
      </c>
      <c r="B20" s="40" t="s">
        <v>45</v>
      </c>
      <c r="C20" s="34" t="s">
        <v>46</v>
      </c>
      <c r="D20" s="33" t="s">
        <v>10</v>
      </c>
      <c r="E20" s="36">
        <v>62</v>
      </c>
      <c r="F20" s="36"/>
      <c r="G20" s="54">
        <f t="shared" si="1"/>
        <v>0</v>
      </c>
    </row>
    <row r="21" spans="1:8" x14ac:dyDescent="0.25">
      <c r="A21" s="41">
        <v>14</v>
      </c>
      <c r="B21" s="40" t="s">
        <v>11</v>
      </c>
      <c r="C21" s="34" t="s">
        <v>47</v>
      </c>
      <c r="D21" s="33" t="s">
        <v>9</v>
      </c>
      <c r="E21" s="36">
        <v>1.28</v>
      </c>
      <c r="F21" s="36"/>
      <c r="G21" s="54">
        <f t="shared" si="1"/>
        <v>0</v>
      </c>
    </row>
    <row r="22" spans="1:8" ht="30" x14ac:dyDescent="0.25">
      <c r="A22" s="41">
        <v>15</v>
      </c>
      <c r="B22" s="40" t="s">
        <v>48</v>
      </c>
      <c r="C22" s="34" t="s">
        <v>49</v>
      </c>
      <c r="D22" s="33" t="s">
        <v>2</v>
      </c>
      <c r="E22" s="36">
        <v>42</v>
      </c>
      <c r="F22" s="36"/>
      <c r="G22" s="54">
        <f t="shared" si="1"/>
        <v>0</v>
      </c>
    </row>
    <row r="23" spans="1:8" ht="30.75" thickBot="1" x14ac:dyDescent="0.3">
      <c r="A23" s="41">
        <v>16</v>
      </c>
      <c r="B23" s="40" t="s">
        <v>50</v>
      </c>
      <c r="C23" s="26" t="s">
        <v>51</v>
      </c>
      <c r="D23" s="27" t="s">
        <v>10</v>
      </c>
      <c r="E23" s="37">
        <v>62</v>
      </c>
      <c r="F23" s="37"/>
      <c r="G23" s="54">
        <f t="shared" si="1"/>
        <v>0</v>
      </c>
    </row>
    <row r="24" spans="1:8" ht="31.5" customHeight="1" x14ac:dyDescent="0.25">
      <c r="A24" s="44" t="s">
        <v>124</v>
      </c>
      <c r="B24" s="45"/>
      <c r="C24" s="45" t="s">
        <v>17</v>
      </c>
      <c r="D24" s="46"/>
      <c r="E24" s="47"/>
      <c r="F24" s="48"/>
      <c r="G24" s="90">
        <f t="shared" si="1"/>
        <v>0</v>
      </c>
    </row>
    <row r="25" spans="1:8" x14ac:dyDescent="0.25">
      <c r="A25" s="49">
        <v>17</v>
      </c>
      <c r="B25" s="50" t="s">
        <v>52</v>
      </c>
      <c r="C25" s="51" t="s">
        <v>53</v>
      </c>
      <c r="D25" s="41" t="s">
        <v>3</v>
      </c>
      <c r="E25" s="52">
        <v>4</v>
      </c>
      <c r="F25" s="53"/>
      <c r="G25" s="54">
        <f t="shared" si="1"/>
        <v>0</v>
      </c>
    </row>
    <row r="26" spans="1:8" ht="30" x14ac:dyDescent="0.25">
      <c r="A26" s="49">
        <v>18</v>
      </c>
      <c r="B26" s="50" t="s">
        <v>54</v>
      </c>
      <c r="C26" s="51" t="s">
        <v>55</v>
      </c>
      <c r="D26" s="41" t="s">
        <v>3</v>
      </c>
      <c r="E26" s="52">
        <v>4</v>
      </c>
      <c r="F26" s="53"/>
      <c r="G26" s="54">
        <f t="shared" si="1"/>
        <v>0</v>
      </c>
      <c r="H26" s="2"/>
    </row>
    <row r="27" spans="1:8" ht="45" x14ac:dyDescent="0.25">
      <c r="A27" s="65">
        <v>19</v>
      </c>
      <c r="B27" s="86" t="s">
        <v>56</v>
      </c>
      <c r="C27" s="87" t="s">
        <v>57</v>
      </c>
      <c r="D27" s="65" t="s">
        <v>9</v>
      </c>
      <c r="E27" s="66">
        <v>182.4</v>
      </c>
      <c r="F27" s="67"/>
      <c r="G27" s="54">
        <f t="shared" si="1"/>
        <v>0</v>
      </c>
    </row>
    <row r="28" spans="1:8" ht="45" x14ac:dyDescent="0.25">
      <c r="A28" s="85">
        <v>20</v>
      </c>
      <c r="B28" s="63" t="s">
        <v>58</v>
      </c>
      <c r="C28" s="64" t="s">
        <v>59</v>
      </c>
      <c r="D28" s="65" t="s">
        <v>9</v>
      </c>
      <c r="E28" s="66">
        <v>45.6</v>
      </c>
      <c r="F28" s="67"/>
      <c r="G28" s="54">
        <f t="shared" si="1"/>
        <v>0</v>
      </c>
    </row>
    <row r="29" spans="1:8" ht="45" x14ac:dyDescent="0.25">
      <c r="A29" s="49">
        <v>21</v>
      </c>
      <c r="B29" s="50" t="s">
        <v>60</v>
      </c>
      <c r="C29" s="51" t="s">
        <v>61</v>
      </c>
      <c r="D29" s="41" t="s">
        <v>9</v>
      </c>
      <c r="E29" s="52">
        <v>35.479999999999997</v>
      </c>
      <c r="F29" s="53"/>
      <c r="G29" s="54">
        <f t="shared" si="1"/>
        <v>0</v>
      </c>
    </row>
    <row r="30" spans="1:8" s="3" customFormat="1" ht="45" x14ac:dyDescent="0.25">
      <c r="A30" s="49">
        <v>22</v>
      </c>
      <c r="B30" s="59" t="s">
        <v>58</v>
      </c>
      <c r="C30" s="60" t="s">
        <v>59</v>
      </c>
      <c r="D30" s="61" t="s">
        <v>9</v>
      </c>
      <c r="E30" s="52">
        <v>8.8699999999999992</v>
      </c>
      <c r="F30" s="62"/>
      <c r="G30" s="54">
        <f t="shared" si="1"/>
        <v>0</v>
      </c>
    </row>
    <row r="31" spans="1:8" ht="30" x14ac:dyDescent="0.25">
      <c r="A31" s="49">
        <v>23</v>
      </c>
      <c r="B31" s="63" t="s">
        <v>58</v>
      </c>
      <c r="C31" s="64" t="s">
        <v>62</v>
      </c>
      <c r="D31" s="65" t="s">
        <v>9</v>
      </c>
      <c r="E31" s="66">
        <v>45.6</v>
      </c>
      <c r="F31" s="67"/>
      <c r="G31" s="54">
        <f t="shared" si="1"/>
        <v>0</v>
      </c>
    </row>
    <row r="32" spans="1:8" ht="45" x14ac:dyDescent="0.25">
      <c r="A32" s="49">
        <v>24</v>
      </c>
      <c r="B32" s="63" t="s">
        <v>63</v>
      </c>
      <c r="C32" s="64" t="s">
        <v>64</v>
      </c>
      <c r="D32" s="65" t="s">
        <v>9</v>
      </c>
      <c r="E32" s="66">
        <v>272.45</v>
      </c>
      <c r="F32" s="67"/>
      <c r="G32" s="54">
        <f t="shared" si="1"/>
        <v>0</v>
      </c>
      <c r="H32" s="2"/>
    </row>
    <row r="33" spans="1:8" ht="45" x14ac:dyDescent="0.25">
      <c r="A33" s="85">
        <v>25</v>
      </c>
      <c r="B33" s="63" t="s">
        <v>65</v>
      </c>
      <c r="C33" s="64" t="s">
        <v>66</v>
      </c>
      <c r="D33" s="65" t="s">
        <v>10</v>
      </c>
      <c r="E33" s="66">
        <v>184</v>
      </c>
      <c r="F33" s="67"/>
      <c r="G33" s="54">
        <f t="shared" si="1"/>
        <v>0</v>
      </c>
    </row>
    <row r="34" spans="1:8" ht="45" x14ac:dyDescent="0.25">
      <c r="A34" s="49">
        <v>26</v>
      </c>
      <c r="B34" s="50" t="s">
        <v>67</v>
      </c>
      <c r="C34" s="51" t="s">
        <v>68</v>
      </c>
      <c r="D34" s="41" t="s">
        <v>10</v>
      </c>
      <c r="E34" s="52">
        <v>44</v>
      </c>
      <c r="F34" s="68"/>
      <c r="G34" s="54">
        <f t="shared" si="1"/>
        <v>0</v>
      </c>
    </row>
    <row r="35" spans="1:8" ht="45" x14ac:dyDescent="0.25">
      <c r="A35" s="49">
        <v>27</v>
      </c>
      <c r="B35" s="50" t="s">
        <v>69</v>
      </c>
      <c r="C35" s="51" t="s">
        <v>70</v>
      </c>
      <c r="D35" s="41" t="s">
        <v>10</v>
      </c>
      <c r="E35" s="52">
        <v>25</v>
      </c>
      <c r="F35" s="68"/>
      <c r="G35" s="54">
        <f t="shared" si="1"/>
        <v>0</v>
      </c>
    </row>
    <row r="36" spans="1:8" ht="45" x14ac:dyDescent="0.25">
      <c r="A36" s="49">
        <v>28</v>
      </c>
      <c r="B36" s="50" t="s">
        <v>71</v>
      </c>
      <c r="C36" s="51" t="s">
        <v>72</v>
      </c>
      <c r="D36" s="41" t="s">
        <v>10</v>
      </c>
      <c r="E36" s="52">
        <v>311.2</v>
      </c>
      <c r="F36" s="68"/>
      <c r="G36" s="54">
        <f t="shared" si="1"/>
        <v>0</v>
      </c>
    </row>
    <row r="37" spans="1:8" ht="45" x14ac:dyDescent="0.25">
      <c r="A37" s="49">
        <v>29</v>
      </c>
      <c r="B37" s="50" t="s">
        <v>73</v>
      </c>
      <c r="C37" s="51" t="s">
        <v>74</v>
      </c>
      <c r="D37" s="41" t="s">
        <v>10</v>
      </c>
      <c r="E37" s="52">
        <v>151.19999999999999</v>
      </c>
      <c r="F37" s="68"/>
      <c r="G37" s="54">
        <f t="shared" si="1"/>
        <v>0</v>
      </c>
    </row>
    <row r="38" spans="1:8" ht="30" x14ac:dyDescent="0.25">
      <c r="A38" s="49">
        <v>30</v>
      </c>
      <c r="B38" s="50" t="s">
        <v>128</v>
      </c>
      <c r="C38" s="51" t="s">
        <v>75</v>
      </c>
      <c r="D38" s="41" t="s">
        <v>10</v>
      </c>
      <c r="E38" s="52">
        <v>48</v>
      </c>
      <c r="F38" s="68"/>
      <c r="G38" s="54">
        <f t="shared" si="1"/>
        <v>0</v>
      </c>
    </row>
    <row r="39" spans="1:8" ht="30" x14ac:dyDescent="0.25">
      <c r="A39" s="49">
        <v>31</v>
      </c>
      <c r="B39" s="50" t="s">
        <v>76</v>
      </c>
      <c r="C39" s="51" t="s">
        <v>77</v>
      </c>
      <c r="D39" s="41" t="s">
        <v>9</v>
      </c>
      <c r="E39" s="52">
        <v>11.94</v>
      </c>
      <c r="F39" s="68"/>
      <c r="G39" s="54">
        <f t="shared" si="1"/>
        <v>0</v>
      </c>
    </row>
    <row r="40" spans="1:8" ht="45" x14ac:dyDescent="0.25">
      <c r="A40" s="49">
        <v>32</v>
      </c>
      <c r="B40" s="69" t="s">
        <v>78</v>
      </c>
      <c r="C40" s="70" t="s">
        <v>79</v>
      </c>
      <c r="D40" s="69" t="s">
        <v>9</v>
      </c>
      <c r="E40" s="52">
        <v>45.89</v>
      </c>
      <c r="F40" s="68"/>
      <c r="G40" s="54">
        <f t="shared" si="1"/>
        <v>0</v>
      </c>
    </row>
    <row r="41" spans="1:8" ht="60" x14ac:dyDescent="0.25">
      <c r="A41" s="49">
        <v>33</v>
      </c>
      <c r="B41" s="69" t="s">
        <v>80</v>
      </c>
      <c r="C41" s="70" t="s">
        <v>81</v>
      </c>
      <c r="D41" s="69" t="s">
        <v>9</v>
      </c>
      <c r="E41" s="69">
        <v>281.66000000000003</v>
      </c>
      <c r="F41" s="68"/>
      <c r="G41" s="54">
        <f t="shared" si="1"/>
        <v>0</v>
      </c>
    </row>
    <row r="42" spans="1:8" ht="45" x14ac:dyDescent="0.25">
      <c r="A42" s="49">
        <v>34</v>
      </c>
      <c r="B42" s="69" t="s">
        <v>78</v>
      </c>
      <c r="C42" s="70" t="s">
        <v>82</v>
      </c>
      <c r="D42" s="69" t="s">
        <v>9</v>
      </c>
      <c r="E42" s="69">
        <v>70.42</v>
      </c>
      <c r="F42" s="68"/>
      <c r="G42" s="54">
        <f t="shared" si="1"/>
        <v>0</v>
      </c>
    </row>
    <row r="43" spans="1:8" ht="60" x14ac:dyDescent="0.25">
      <c r="A43" s="49">
        <v>35</v>
      </c>
      <c r="B43" s="71" t="s">
        <v>83</v>
      </c>
      <c r="C43" s="72" t="s">
        <v>84</v>
      </c>
      <c r="D43" s="71" t="s">
        <v>9</v>
      </c>
      <c r="E43" s="52">
        <v>192.72</v>
      </c>
      <c r="F43" s="73"/>
      <c r="G43" s="54">
        <f t="shared" si="1"/>
        <v>0</v>
      </c>
    </row>
    <row r="44" spans="1:8" ht="30" x14ac:dyDescent="0.25">
      <c r="A44" s="49">
        <v>36</v>
      </c>
      <c r="B44" s="74" t="s">
        <v>85</v>
      </c>
      <c r="C44" s="74" t="s">
        <v>86</v>
      </c>
      <c r="D44" s="75" t="s">
        <v>2</v>
      </c>
      <c r="E44" s="52">
        <v>33</v>
      </c>
      <c r="F44" s="68"/>
      <c r="G44" s="54">
        <f t="shared" si="1"/>
        <v>0</v>
      </c>
    </row>
    <row r="45" spans="1:8" x14ac:dyDescent="0.25">
      <c r="A45" s="49">
        <v>37</v>
      </c>
      <c r="B45" s="75" t="s">
        <v>87</v>
      </c>
      <c r="C45" s="76" t="s">
        <v>88</v>
      </c>
      <c r="D45" s="75" t="s">
        <v>9</v>
      </c>
      <c r="E45" s="52">
        <v>2.97</v>
      </c>
      <c r="F45" s="68"/>
      <c r="G45" s="54">
        <f t="shared" si="1"/>
        <v>0</v>
      </c>
    </row>
    <row r="46" spans="1:8" ht="30" x14ac:dyDescent="0.25">
      <c r="A46" s="49">
        <v>38</v>
      </c>
      <c r="B46" s="77" t="s">
        <v>89</v>
      </c>
      <c r="C46" s="76" t="s">
        <v>90</v>
      </c>
      <c r="D46" s="75" t="s">
        <v>3</v>
      </c>
      <c r="E46" s="52">
        <v>2</v>
      </c>
      <c r="F46" s="68"/>
      <c r="G46" s="54">
        <f t="shared" si="1"/>
        <v>0</v>
      </c>
    </row>
    <row r="47" spans="1:8" x14ac:dyDescent="0.25">
      <c r="A47" s="58" t="s">
        <v>125</v>
      </c>
      <c r="B47" s="80"/>
      <c r="C47" s="81" t="s">
        <v>91</v>
      </c>
      <c r="D47" s="80"/>
      <c r="E47" s="56"/>
      <c r="F47" s="84"/>
      <c r="G47" s="57">
        <f t="shared" si="1"/>
        <v>0</v>
      </c>
    </row>
    <row r="48" spans="1:8" ht="30" x14ac:dyDescent="0.25">
      <c r="A48" s="49">
        <v>39</v>
      </c>
      <c r="B48" s="77" t="s">
        <v>92</v>
      </c>
      <c r="C48" s="76" t="s">
        <v>93</v>
      </c>
      <c r="D48" s="75" t="s">
        <v>2</v>
      </c>
      <c r="E48" s="52">
        <v>23</v>
      </c>
      <c r="F48" s="68"/>
      <c r="G48" s="54">
        <f t="shared" si="1"/>
        <v>0</v>
      </c>
      <c r="H48" s="2"/>
    </row>
    <row r="49" spans="1:10" ht="30" x14ac:dyDescent="0.25">
      <c r="A49" s="49">
        <v>40</v>
      </c>
      <c r="B49" s="78" t="s">
        <v>92</v>
      </c>
      <c r="C49" s="74" t="s">
        <v>94</v>
      </c>
      <c r="D49" s="75" t="s">
        <v>2</v>
      </c>
      <c r="E49" s="68">
        <v>10</v>
      </c>
      <c r="F49" s="68"/>
      <c r="G49" s="54">
        <f t="shared" si="1"/>
        <v>0</v>
      </c>
      <c r="H49" s="2"/>
    </row>
    <row r="50" spans="1:10" ht="45" x14ac:dyDescent="0.25">
      <c r="A50" s="49">
        <v>41</v>
      </c>
      <c r="B50" s="78" t="s">
        <v>95</v>
      </c>
      <c r="C50" s="74" t="s">
        <v>96</v>
      </c>
      <c r="D50" s="75" t="s">
        <v>97</v>
      </c>
      <c r="E50" s="68">
        <v>1</v>
      </c>
      <c r="F50" s="68"/>
      <c r="G50" s="54">
        <f t="shared" si="1"/>
        <v>0</v>
      </c>
      <c r="H50" s="2"/>
    </row>
    <row r="51" spans="1:10" ht="30" x14ac:dyDescent="0.25">
      <c r="A51" s="49">
        <v>42</v>
      </c>
      <c r="B51" s="78" t="s">
        <v>98</v>
      </c>
      <c r="C51" s="74" t="s">
        <v>99</v>
      </c>
      <c r="D51" s="75" t="s">
        <v>100</v>
      </c>
      <c r="E51" s="68">
        <v>1</v>
      </c>
      <c r="F51" s="68"/>
      <c r="G51" s="54">
        <f t="shared" si="1"/>
        <v>0</v>
      </c>
      <c r="H51" s="2"/>
    </row>
    <row r="52" spans="1:10" ht="30" x14ac:dyDescent="0.25">
      <c r="A52" s="49">
        <v>43</v>
      </c>
      <c r="B52" s="75" t="s">
        <v>101</v>
      </c>
      <c r="C52" s="76" t="s">
        <v>102</v>
      </c>
      <c r="D52" s="75" t="s">
        <v>103</v>
      </c>
      <c r="E52" s="79">
        <v>-3</v>
      </c>
      <c r="F52" s="79"/>
      <c r="G52" s="54">
        <f t="shared" si="1"/>
        <v>0</v>
      </c>
      <c r="H52" s="2"/>
      <c r="J52" s="2"/>
    </row>
    <row r="53" spans="1:10" ht="45" x14ac:dyDescent="0.25">
      <c r="A53" s="75">
        <v>44</v>
      </c>
      <c r="B53" s="75" t="s">
        <v>104</v>
      </c>
      <c r="C53" s="76" t="s">
        <v>105</v>
      </c>
      <c r="D53" s="75" t="s">
        <v>97</v>
      </c>
      <c r="E53" s="79">
        <v>2</v>
      </c>
      <c r="F53" s="68"/>
      <c r="G53" s="54">
        <f t="shared" si="1"/>
        <v>0</v>
      </c>
    </row>
    <row r="54" spans="1:10" ht="30" x14ac:dyDescent="0.25">
      <c r="A54" s="75">
        <v>45</v>
      </c>
      <c r="B54" s="75" t="s">
        <v>98</v>
      </c>
      <c r="C54" s="76" t="s">
        <v>106</v>
      </c>
      <c r="D54" s="75" t="s">
        <v>100</v>
      </c>
      <c r="E54" s="79">
        <v>2</v>
      </c>
      <c r="F54" s="68"/>
      <c r="G54" s="54">
        <f t="shared" si="1"/>
        <v>0</v>
      </c>
    </row>
    <row r="55" spans="1:10" ht="45" x14ac:dyDescent="0.25">
      <c r="A55" s="71">
        <v>46</v>
      </c>
      <c r="B55" s="71" t="s">
        <v>107</v>
      </c>
      <c r="C55" s="72" t="s">
        <v>108</v>
      </c>
      <c r="D55" s="71" t="s">
        <v>97</v>
      </c>
      <c r="E55" s="82">
        <v>1</v>
      </c>
      <c r="F55" s="73"/>
      <c r="G55" s="54">
        <f t="shared" si="1"/>
        <v>0</v>
      </c>
    </row>
    <row r="56" spans="1:10" x14ac:dyDescent="0.25">
      <c r="A56" s="75">
        <v>47</v>
      </c>
      <c r="B56" s="75" t="s">
        <v>109</v>
      </c>
      <c r="C56" s="76" t="s">
        <v>110</v>
      </c>
      <c r="D56" s="75" t="s">
        <v>2</v>
      </c>
      <c r="E56" s="79">
        <v>3</v>
      </c>
      <c r="F56" s="68"/>
      <c r="G56" s="54">
        <f t="shared" si="1"/>
        <v>0</v>
      </c>
    </row>
    <row r="57" spans="1:10" ht="30" x14ac:dyDescent="0.25">
      <c r="A57" s="71">
        <v>48</v>
      </c>
      <c r="B57" s="71" t="s">
        <v>111</v>
      </c>
      <c r="C57" s="72" t="s">
        <v>112</v>
      </c>
      <c r="D57" s="71" t="s">
        <v>100</v>
      </c>
      <c r="E57" s="82">
        <v>1</v>
      </c>
      <c r="F57" s="73"/>
      <c r="G57" s="54">
        <f t="shared" si="1"/>
        <v>0</v>
      </c>
    </row>
    <row r="58" spans="1:10" ht="30" x14ac:dyDescent="0.25">
      <c r="A58" s="71">
        <v>49</v>
      </c>
      <c r="B58" s="71" t="s">
        <v>113</v>
      </c>
      <c r="C58" s="72" t="s">
        <v>114</v>
      </c>
      <c r="D58" s="71" t="s">
        <v>103</v>
      </c>
      <c r="E58" s="82">
        <v>-2</v>
      </c>
      <c r="F58" s="73"/>
      <c r="G58" s="54">
        <f t="shared" si="1"/>
        <v>0</v>
      </c>
    </row>
    <row r="59" spans="1:10" ht="45" x14ac:dyDescent="0.25">
      <c r="A59" s="71">
        <v>50</v>
      </c>
      <c r="B59" s="71" t="s">
        <v>104</v>
      </c>
      <c r="C59" s="72" t="s">
        <v>115</v>
      </c>
      <c r="D59" s="71" t="s">
        <v>97</v>
      </c>
      <c r="E59" s="82">
        <v>1</v>
      </c>
      <c r="F59" s="73"/>
      <c r="G59" s="54">
        <f t="shared" si="1"/>
        <v>0</v>
      </c>
    </row>
    <row r="60" spans="1:10" ht="30" x14ac:dyDescent="0.25">
      <c r="A60" s="71">
        <v>51</v>
      </c>
      <c r="B60" s="71" t="s">
        <v>111</v>
      </c>
      <c r="C60" s="72" t="s">
        <v>116</v>
      </c>
      <c r="D60" s="71" t="s">
        <v>100</v>
      </c>
      <c r="E60" s="82">
        <v>1</v>
      </c>
      <c r="F60" s="73"/>
      <c r="G60" s="54">
        <f t="shared" si="1"/>
        <v>0</v>
      </c>
    </row>
    <row r="61" spans="1:10" ht="30" x14ac:dyDescent="0.25">
      <c r="A61" s="71">
        <v>52</v>
      </c>
      <c r="B61" s="71" t="s">
        <v>113</v>
      </c>
      <c r="C61" s="72" t="s">
        <v>117</v>
      </c>
      <c r="D61" s="71" t="s">
        <v>103</v>
      </c>
      <c r="E61" s="82">
        <v>-2</v>
      </c>
      <c r="F61" s="73"/>
      <c r="G61" s="54">
        <f t="shared" si="1"/>
        <v>0</v>
      </c>
      <c r="H61" s="2"/>
    </row>
    <row r="62" spans="1:10" x14ac:dyDescent="0.25">
      <c r="A62" s="75">
        <v>53</v>
      </c>
      <c r="B62" s="75" t="s">
        <v>104</v>
      </c>
      <c r="C62" s="76" t="s">
        <v>118</v>
      </c>
      <c r="D62" s="75" t="s">
        <v>97</v>
      </c>
      <c r="E62" s="79">
        <v>1</v>
      </c>
      <c r="F62" s="68"/>
      <c r="G62" s="54">
        <f t="shared" si="1"/>
        <v>0</v>
      </c>
      <c r="H62" s="2"/>
    </row>
    <row r="63" spans="1:10" ht="30" x14ac:dyDescent="0.25">
      <c r="A63" s="75">
        <v>54</v>
      </c>
      <c r="B63" s="75" t="s">
        <v>104</v>
      </c>
      <c r="C63" s="76" t="s">
        <v>119</v>
      </c>
      <c r="D63" s="75" t="s">
        <v>97</v>
      </c>
      <c r="E63" s="68">
        <v>1</v>
      </c>
      <c r="F63" s="68"/>
      <c r="G63" s="54">
        <f t="shared" si="1"/>
        <v>0</v>
      </c>
      <c r="H63" s="2"/>
    </row>
    <row r="64" spans="1:10" x14ac:dyDescent="0.25">
      <c r="A64" s="75">
        <v>55</v>
      </c>
      <c r="B64" s="75" t="s">
        <v>120</v>
      </c>
      <c r="C64" s="76" t="s">
        <v>121</v>
      </c>
      <c r="D64" s="75" t="s">
        <v>9</v>
      </c>
      <c r="E64" s="79">
        <v>4.6900000000000004</v>
      </c>
      <c r="F64" s="79"/>
      <c r="G64" s="54">
        <f t="shared" si="1"/>
        <v>0</v>
      </c>
    </row>
    <row r="65" spans="1:11" x14ac:dyDescent="0.25">
      <c r="A65" s="71">
        <v>56</v>
      </c>
      <c r="B65" s="71" t="s">
        <v>128</v>
      </c>
      <c r="C65" s="72" t="s">
        <v>122</v>
      </c>
      <c r="D65" s="71" t="s">
        <v>2</v>
      </c>
      <c r="E65" s="73">
        <v>33</v>
      </c>
      <c r="F65" s="82"/>
      <c r="G65" s="54">
        <f t="shared" si="1"/>
        <v>0</v>
      </c>
    </row>
    <row r="66" spans="1:11" x14ac:dyDescent="0.25">
      <c r="A66" s="80" t="s">
        <v>126</v>
      </c>
      <c r="B66" s="80"/>
      <c r="C66" s="81" t="s">
        <v>131</v>
      </c>
      <c r="D66" s="80"/>
      <c r="E66" s="83"/>
      <c r="F66" s="83"/>
      <c r="G66" s="57"/>
    </row>
    <row r="67" spans="1:11" ht="30" x14ac:dyDescent="0.25">
      <c r="A67" s="71">
        <v>57</v>
      </c>
      <c r="B67" s="95" t="s">
        <v>128</v>
      </c>
      <c r="C67" s="72" t="s">
        <v>132</v>
      </c>
      <c r="D67" s="71" t="s">
        <v>4</v>
      </c>
      <c r="E67" s="82">
        <v>1</v>
      </c>
      <c r="F67" s="73"/>
      <c r="G67" s="54">
        <f t="shared" si="1"/>
        <v>0</v>
      </c>
      <c r="H67" s="2"/>
    </row>
    <row r="68" spans="1:11" ht="30" x14ac:dyDescent="0.25">
      <c r="A68" s="102">
        <v>58</v>
      </c>
      <c r="B68" s="95" t="s">
        <v>128</v>
      </c>
      <c r="C68" s="103" t="s">
        <v>133</v>
      </c>
      <c r="D68" s="71" t="s">
        <v>4</v>
      </c>
      <c r="E68" s="82">
        <v>1</v>
      </c>
      <c r="F68" s="73"/>
      <c r="G68" s="54">
        <f t="shared" si="1"/>
        <v>0</v>
      </c>
      <c r="H68" s="2"/>
    </row>
    <row r="69" spans="1:11" x14ac:dyDescent="0.25">
      <c r="A69" s="92">
        <v>59</v>
      </c>
      <c r="B69" s="95" t="s">
        <v>128</v>
      </c>
      <c r="C69" s="95" t="s">
        <v>134</v>
      </c>
      <c r="D69" s="93" t="s">
        <v>129</v>
      </c>
      <c r="E69" s="94">
        <v>1</v>
      </c>
      <c r="F69" s="96"/>
      <c r="G69" s="54">
        <f t="shared" si="1"/>
        <v>0</v>
      </c>
    </row>
    <row r="70" spans="1:11" x14ac:dyDescent="0.25">
      <c r="A70" s="80" t="s">
        <v>135</v>
      </c>
      <c r="B70" s="80"/>
      <c r="C70" s="81" t="s">
        <v>16</v>
      </c>
      <c r="D70" s="80"/>
      <c r="E70" s="83"/>
      <c r="F70" s="83"/>
      <c r="G70" s="57"/>
      <c r="H70" s="2"/>
    </row>
    <row r="71" spans="1:11" x14ac:dyDescent="0.25">
      <c r="A71" s="71">
        <v>60</v>
      </c>
      <c r="B71" s="71" t="s">
        <v>128</v>
      </c>
      <c r="C71" s="72" t="s">
        <v>16</v>
      </c>
      <c r="D71" s="71" t="s">
        <v>4</v>
      </c>
      <c r="E71" s="82">
        <v>1</v>
      </c>
      <c r="F71" s="73"/>
      <c r="G71" s="54">
        <f t="shared" si="1"/>
        <v>0</v>
      </c>
    </row>
    <row r="72" spans="1:11" x14ac:dyDescent="0.25">
      <c r="A72" s="97" t="s">
        <v>135</v>
      </c>
      <c r="B72" s="98"/>
      <c r="C72" s="99" t="s">
        <v>127</v>
      </c>
      <c r="D72" s="100"/>
      <c r="E72" s="101"/>
      <c r="F72" s="101"/>
      <c r="G72" s="101"/>
    </row>
    <row r="73" spans="1:11" ht="31.5" x14ac:dyDescent="0.25">
      <c r="A73" s="92">
        <v>61</v>
      </c>
      <c r="B73" s="95" t="s">
        <v>128</v>
      </c>
      <c r="C73" s="95" t="s">
        <v>130</v>
      </c>
      <c r="D73" s="93" t="s">
        <v>129</v>
      </c>
      <c r="E73" s="94">
        <v>1</v>
      </c>
      <c r="F73" s="96"/>
      <c r="G73" s="54">
        <f t="shared" si="1"/>
        <v>0</v>
      </c>
    </row>
    <row r="74" spans="1:11" ht="6" customHeight="1" x14ac:dyDescent="0.25">
      <c r="A74" s="19"/>
      <c r="B74" s="4"/>
      <c r="C74" s="4"/>
      <c r="D74" s="5"/>
      <c r="E74" s="6"/>
      <c r="F74" s="17"/>
      <c r="G74" s="16"/>
    </row>
    <row r="75" spans="1:11" x14ac:dyDescent="0.25">
      <c r="A75" s="104" t="s">
        <v>18</v>
      </c>
      <c r="B75" s="105"/>
      <c r="C75" s="105"/>
      <c r="D75" s="105"/>
      <c r="E75" s="105"/>
      <c r="F75" s="106"/>
      <c r="G75" s="18">
        <f>SUM(G7:G74)</f>
        <v>0</v>
      </c>
    </row>
    <row r="76" spans="1:11" x14ac:dyDescent="0.25">
      <c r="A76" s="104" t="s">
        <v>19</v>
      </c>
      <c r="B76" s="105"/>
      <c r="C76" s="105"/>
      <c r="D76" s="105"/>
      <c r="E76" s="105"/>
      <c r="F76" s="106"/>
      <c r="G76" s="18">
        <f>SUM(G75)*1.23</f>
        <v>0</v>
      </c>
    </row>
    <row r="78" spans="1:11" x14ac:dyDescent="0.25">
      <c r="F78" s="20"/>
      <c r="G78" s="20"/>
      <c r="H78" s="2"/>
      <c r="I78" s="2"/>
      <c r="J78" s="2"/>
      <c r="K78" s="2"/>
    </row>
    <row r="79" spans="1:11" x14ac:dyDescent="0.25">
      <c r="F79" s="20"/>
      <c r="G79" s="20"/>
      <c r="H79" s="2"/>
      <c r="I79" s="2"/>
      <c r="J79" s="2"/>
      <c r="K79" s="2"/>
    </row>
    <row r="80" spans="1:11" x14ac:dyDescent="0.25">
      <c r="F80" s="20"/>
      <c r="G80" s="20"/>
      <c r="H80" s="2"/>
      <c r="I80" s="2"/>
      <c r="J80" s="2"/>
      <c r="K80" s="2"/>
    </row>
    <row r="81" spans="6:11" x14ac:dyDescent="0.25">
      <c r="F81" s="20"/>
      <c r="G81" s="20"/>
      <c r="H81" s="2"/>
      <c r="I81" s="2"/>
      <c r="J81" s="2"/>
      <c r="K81" s="2"/>
    </row>
    <row r="82" spans="6:11" x14ac:dyDescent="0.25">
      <c r="F82" s="20"/>
      <c r="G82" s="20"/>
      <c r="H82" s="2"/>
      <c r="I82" s="2"/>
      <c r="J82" s="2"/>
      <c r="K82" s="2"/>
    </row>
    <row r="83" spans="6:11" x14ac:dyDescent="0.25">
      <c r="F83" s="20"/>
      <c r="G83" s="20"/>
      <c r="H83" s="2"/>
      <c r="I83" s="2"/>
      <c r="J83" s="2"/>
      <c r="K83" s="2"/>
    </row>
    <row r="84" spans="6:11" x14ac:dyDescent="0.25">
      <c r="F84" s="20"/>
      <c r="G84" s="20"/>
      <c r="H84" s="2"/>
      <c r="I84" s="2"/>
      <c r="J84" s="2"/>
      <c r="K84" s="2"/>
    </row>
    <row r="85" spans="6:11" x14ac:dyDescent="0.25">
      <c r="F85" s="20"/>
      <c r="G85" s="20"/>
      <c r="H85" s="2"/>
      <c r="I85" s="2"/>
      <c r="J85" s="2"/>
      <c r="K85" s="2"/>
    </row>
  </sheetData>
  <mergeCells count="4">
    <mergeCell ref="A75:F75"/>
    <mergeCell ref="A76:F76"/>
    <mergeCell ref="B5:C5"/>
    <mergeCell ref="A2:G2"/>
  </mergeCells>
  <phoneticPr fontId="0" type="noConversion"/>
  <pageMargins left="0.7" right="0.7" top="0.75" bottom="0.75" header="0.3" footer="0.3"/>
  <pageSetup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</vt:lpstr>
      <vt:lpstr>P!Obszar_wydruku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Czesław Panek</dc:creator>
  <cp:lastModifiedBy>Izabela Cijarska</cp:lastModifiedBy>
  <cp:lastPrinted>2024-12-02T08:12:27Z</cp:lastPrinted>
  <dcterms:created xsi:type="dcterms:W3CDTF">2021-08-17T12:39:35Z</dcterms:created>
  <dcterms:modified xsi:type="dcterms:W3CDTF">2024-12-04T07:16:59Z</dcterms:modified>
</cp:coreProperties>
</file>