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2. Dominika\PRZETARGI 2023\2. Krajowe\27 TP - Środki ochrony\2. SWZ + dokumenty\SWZ + załączniki\"/>
    </mc:Choice>
  </mc:AlternateContent>
  <xr:revisionPtr revIDLastSave="0" documentId="13_ncr:1_{E298043B-E8C0-4B6B-968D-C60F10676499}" xr6:coauthVersionLast="47" xr6:coauthVersionMax="47" xr10:uidLastSave="{00000000-0000-0000-0000-000000000000}"/>
  <bookViews>
    <workbookView xWindow="-120" yWindow="-120" windowWidth="29040" windowHeight="15840" tabRatio="500" activeTab="8" xr2:uid="{00000000-000D-0000-FFFF-FFFF00000000}"/>
  </bookViews>
  <sheets>
    <sheet name="Pakiet 1" sheetId="1" r:id="rId1"/>
    <sheet name="Pakiet 2 " sheetId="2" r:id="rId2"/>
    <sheet name="Pakiet nr 3 " sheetId="6" r:id="rId3"/>
    <sheet name="Pakiet nr 4" sheetId="8" r:id="rId4"/>
    <sheet name="Pakiet 5" sheetId="5" r:id="rId5"/>
    <sheet name="Pakiet nr 6" sheetId="3" r:id="rId6"/>
    <sheet name="Pakiet 7" sheetId="7" r:id="rId7"/>
    <sheet name="Pakiet nr 8" sheetId="4" r:id="rId8"/>
    <sheet name="Pakiet 9" sheetId="9" r:id="rId9"/>
  </sheets>
  <definedNames>
    <definedName name="__xlfn_BAHTTEXT">NA()</definedName>
    <definedName name="_xlnm.Print_Area" localSheetId="0">'Pakiet 1'!$A$3:$K$27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9" l="1"/>
  <c r="G7" i="9" s="1"/>
  <c r="G6" i="8"/>
  <c r="G7" i="8" s="1"/>
  <c r="G7" i="7"/>
  <c r="I7" i="7" s="1"/>
  <c r="G6" i="7"/>
  <c r="G9" i="6"/>
  <c r="G8" i="6"/>
  <c r="I8" i="6" s="1"/>
  <c r="G7" i="6"/>
  <c r="I7" i="6" s="1"/>
  <c r="K7" i="6" s="1"/>
  <c r="J7" i="6" s="1"/>
  <c r="G6" i="6"/>
  <c r="G6" i="5"/>
  <c r="I6" i="5" s="1"/>
  <c r="I7" i="5" s="1"/>
  <c r="G7" i="4"/>
  <c r="I7" i="4" s="1"/>
  <c r="K7" i="4" s="1"/>
  <c r="J7" i="4" s="1"/>
  <c r="G6" i="4"/>
  <c r="G6" i="3"/>
  <c r="I6" i="3" s="1"/>
  <c r="I7" i="3" s="1"/>
  <c r="G7" i="2"/>
  <c r="I7" i="2" s="1"/>
  <c r="K7" i="2" s="1"/>
  <c r="J7" i="2" s="1"/>
  <c r="G6" i="2"/>
  <c r="I6" i="2" s="1"/>
  <c r="G8" i="1"/>
  <c r="I8" i="1" s="1"/>
  <c r="G7" i="1"/>
  <c r="G6" i="1"/>
  <c r="I6" i="1" s="1"/>
  <c r="I6" i="8" l="1"/>
  <c r="I7" i="8" s="1"/>
  <c r="G10" i="6"/>
  <c r="K8" i="6"/>
  <c r="J8" i="6" s="1"/>
  <c r="I9" i="6"/>
  <c r="K9" i="6" s="1"/>
  <c r="J9" i="6" s="1"/>
  <c r="I6" i="6"/>
  <c r="K6" i="6" s="1"/>
  <c r="G8" i="4"/>
  <c r="I6" i="4"/>
  <c r="K6" i="4" s="1"/>
  <c r="K8" i="4" s="1"/>
  <c r="I8" i="2"/>
  <c r="K6" i="2"/>
  <c r="K6" i="1"/>
  <c r="I7" i="1"/>
  <c r="I9" i="1" s="1"/>
  <c r="K8" i="1"/>
  <c r="J8" i="1" s="1"/>
  <c r="G8" i="2"/>
  <c r="K6" i="3"/>
  <c r="K6" i="5"/>
  <c r="I6" i="7"/>
  <c r="I8" i="7" s="1"/>
  <c r="K7" i="7"/>
  <c r="J7" i="7" s="1"/>
  <c r="I6" i="9"/>
  <c r="I7" i="9" s="1"/>
  <c r="G8" i="7"/>
  <c r="G9" i="1"/>
  <c r="G7" i="3"/>
  <c r="G7" i="5"/>
  <c r="K7" i="1" l="1"/>
  <c r="J7" i="1" s="1"/>
  <c r="K6" i="9"/>
  <c r="J6" i="9" s="1"/>
  <c r="K6" i="8"/>
  <c r="K7" i="8" s="1"/>
  <c r="K6" i="7"/>
  <c r="K8" i="7" s="1"/>
  <c r="K10" i="6"/>
  <c r="J6" i="6"/>
  <c r="I10" i="6"/>
  <c r="I8" i="4"/>
  <c r="J6" i="4"/>
  <c r="J6" i="3"/>
  <c r="K7" i="3"/>
  <c r="J6" i="5"/>
  <c r="K7" i="5"/>
  <c r="K8" i="2"/>
  <c r="J6" i="2"/>
  <c r="K9" i="1"/>
  <c r="J6" i="1"/>
  <c r="K7" i="9" l="1"/>
  <c r="J6" i="7"/>
  <c r="J6" i="8"/>
</calcChain>
</file>

<file path=xl/sharedStrings.xml><?xml version="1.0" encoding="utf-8"?>
<sst xmlns="http://schemas.openxmlformats.org/spreadsheetml/2006/main" count="289" uniqueCount="106">
  <si>
    <t>Lp.</t>
  </si>
  <si>
    <t>Nr katalogowy, producent</t>
  </si>
  <si>
    <t>Rodzaj sprzętu</t>
  </si>
  <si>
    <t>Jednostka miary</t>
  </si>
  <si>
    <t>Ilość</t>
  </si>
  <si>
    <t>Cena jednostkowa netto</t>
  </si>
  <si>
    <t>Wartość netto</t>
  </si>
  <si>
    <t>VAT %</t>
  </si>
  <si>
    <t>Wartość VAT</t>
  </si>
  <si>
    <t>Cena jednostkowa brutto</t>
  </si>
  <si>
    <t>Wartość brutto</t>
  </si>
  <si>
    <t>a</t>
  </si>
  <si>
    <t>b</t>
  </si>
  <si>
    <t>d</t>
  </si>
  <si>
    <t>f = g : a</t>
  </si>
  <si>
    <t>g = c + e</t>
  </si>
  <si>
    <t>Fartuch chirurgiczny sterylny wzmocniony z mankietem (S/M, L, XL)</t>
  </si>
  <si>
    <t>szt.</t>
  </si>
  <si>
    <t>Fartuchy chirurgiczne sterylne wzmocnione typu Spunlace z mankietem (S/M, L, XL, XXL)</t>
  </si>
  <si>
    <t>Fartuchy chirurgiczne niewzmocnione, sterylne z mankietem  (S, M, L, XL, XXL)</t>
  </si>
  <si>
    <t>RAZEM:</t>
  </si>
  <si>
    <r>
      <rPr>
        <b/>
        <u/>
        <sz val="10"/>
        <rFont val="Arial"/>
        <family val="2"/>
        <charset val="238"/>
      </rPr>
      <t>Wymagania:</t>
    </r>
    <r>
      <rPr>
        <sz val="10"/>
        <rFont val="Arial"/>
        <family val="2"/>
        <charset val="238"/>
      </rPr>
      <t xml:space="preserve"> </t>
    </r>
  </si>
  <si>
    <r>
      <rPr>
        <b/>
        <u/>
        <sz val="10"/>
        <rFont val="Arial"/>
        <family val="2"/>
        <charset val="238"/>
      </rPr>
      <t xml:space="preserve">Poz. 1 </t>
    </r>
    <r>
      <rPr>
        <b/>
        <sz val="10"/>
        <rFont val="Arial"/>
        <family val="2"/>
        <charset val="238"/>
      </rPr>
      <t xml:space="preserve"> Fartuch wykonany z materiału SMMS</t>
    </r>
  </si>
  <si>
    <t>Sterylny fartuch chirurgiczny ze wzmocnieniami, z zakładanymi połami, złożony w sposób zachowujący sterylny obszar na plecach. Gramatura 35g/m².</t>
  </si>
  <si>
    <t>Dodatkowe nieprzemakalne wzmocnienia: w części przedniej i na rękawach min. 75 g/m² (materiał bazowy plus wzmocnienie).</t>
  </si>
  <si>
    <t>Dodatkowo po stronie wewnętrznej rękawa, taśma poliestrowa zabezpieczająca łączenie materiału wzmocnienia rękawa.</t>
  </si>
  <si>
    <t>Umiejscowienie troków umożliwiające zawiązanie ich w sposób aseptyczny. Z tyłu przy szyi zapięcie na rzep, mankiet miękka dzianina poliestrowa: szerokość min. 7 cm., długość fartucha S/M 120 cm, L 130 cm,XL 150 cm. Fartuch zgodny z normą EN 13795:2019</t>
  </si>
  <si>
    <t>Na opakowaniu zewnętrznym cztery etykiety samoprzylepne zawierające nr katalogowy, serię, datę ważności oraz dane producenta – dla potrzeb dokumentacji.</t>
  </si>
  <si>
    <t xml:space="preserve">Poz. 2 Fartuch z włókniny  typu Spunlace </t>
  </si>
  <si>
    <t>Jałowy chirurgiczny fartuch z zakładanymi połami, złożony w sposób zachowujący sterylny obszar na plecach (złożenie typu book fold).</t>
  </si>
  <si>
    <t>Umiejscowienie troków w kartoniku umożliwiające zawiązanie ich w sposób aseptyczny, z tyłu przy szyi zapięcie na rzep.</t>
  </si>
  <si>
    <t xml:space="preserve">Wykonany z materiału typu Spunlace o gramaturze min. 68g/m2 z dodatkowymi nieprzemakalnymi wzmocnieniami w części przedniej i na rękawach min. 108 g/m² (materiał bazowy plus wzmocnienie). Dodatkowo po stronie wewnętrznej rękawa taśma poliestrowa zabezpieczająca łączenie materiału wzmocnienia rękawa. </t>
  </si>
  <si>
    <t>Fartuch przeznaczony do operacji generujących dużą ilość płynów. Fartuch podwójnie pakowany ze sterylnym opakowaniem wewnętrznym.</t>
  </si>
  <si>
    <t>Dodatkowo dwa ręczniki w rozmiarze 30x40cm.</t>
  </si>
  <si>
    <t>Długość fartucha:S/M 120 cm, L 130 cm,XL 150 cm,XXL150 large</t>
  </si>
  <si>
    <t>Fartuch musi spełniać wymogi normy EN 13795: 2019</t>
  </si>
  <si>
    <t>Poz. 3. Fartuch wykonany z włókniny SMMS.</t>
  </si>
  <si>
    <t>Sterylny fartuch chirurgiczny, zapewniający wysoki komfort termiczny pracy operatora, wykonany z miękkiej, przewiewnej włókniny  SMMS (gramatura 35 g/m2), o właściwościach hydrofobowych – odporność na przenikanie cieczy &gt; 37 cm H2O; szwy fartucha powinny być w całości wykonane metodą ultradźwiękową. Fartuch powinien być złożony w sposób zapewniający aseptyczną aplikację, wiązany na troki wewnętrzne oraz troki zewnętrzne z kartonikiem, z tyłu w okolicach szyi, zapięcie na rzep nie mniejszy niż 3 x 13 cm, mankiety o długości min. 7 cm, wykonane z poliestru.  Indywidualne oznakowanie rozmiaru  w postaci naklejki  naklejone na fartuchu, pozwalające na identyfikację przed rozłożeniem. Fartuch musi być  zgodny z normą PN EN 13795:2019  wymagania standardowe.  Rozmiar fartucha S/M 120cm, L 130cm, XL 150cm, XXL 170cm. Fartuch pakowany podwójnie ze sterylnym opakowaniem wewnętrznym, dodatkowo dwa ręczniki w rozmiarze 30x40 cm. Wymaga się, aby na opakowaniu zewnętrznym znajdowały się cztery etykiety samoprzylepne dla potrzeb dokumentacji zawierające: nr katalogowy, LOT, datę ważności oraz nazwę producenta.</t>
  </si>
  <si>
    <t>Komplety ubraniowe jedn.  (S- XXL)</t>
  </si>
  <si>
    <t>kpl.</t>
  </si>
  <si>
    <t>Komplety ubraniowe jedn. użytku oddychające (XS- XXL)</t>
  </si>
  <si>
    <t xml:space="preserve">Poz 1. Komplety ubraniowe jedn. użytku </t>
  </si>
  <si>
    <r>
      <rPr>
        <b/>
        <sz val="10"/>
        <rFont val="Arial"/>
        <family val="2"/>
        <charset val="238"/>
      </rPr>
      <t xml:space="preserve">Poz.2. Komplety ubraniowe jednorazowe , oddychające       </t>
    </r>
    <r>
      <rPr>
        <sz val="10"/>
        <rFont val="Arial"/>
        <family val="2"/>
        <charset val="238"/>
      </rPr>
      <t xml:space="preserve">                     </t>
    </r>
  </si>
  <si>
    <t>Ochraniacze na buty  krótkie (w opak. 100szt.)</t>
  </si>
  <si>
    <t>opak.</t>
  </si>
  <si>
    <t>Jednorazowa bluza chirurgiczna wykonana z oddychajacego (termofizjologiczny komfort noszenia) materiału SMS o gram 44 g/m2, antystatyczna, przy szyi wykończona białą lamówką z wycięciem V, krój typu kimono, krótki rękaw, trzy duże kieszenie.Produkt zgodny z EN 10993 w zakresie kontaktu z ciałem użytkownika oraz EN 13 795. Wyrób medyczny. Kolor niebieski  Rozmiary XS-XXXL</t>
  </si>
  <si>
    <t>Jednorazowe spodnie chirurgiczne wykonana z oddychajacego (termofizjologiczny komfort noszenia) materiału SMS o gram 44 g/m2, antystatyczne. W pasie spodni  przeszyta taśma oraz 2 duże kieszenie.Produkt zgodny z EN 10993 w zakresie kontaktu z ciałem użytkownika oraz EN 13 795. Wyrób medyczny. Kolor niebieski. Rozmiary XS- XXXL</t>
  </si>
  <si>
    <t>Komplety chirurgiczne XS</t>
  </si>
  <si>
    <t>Poz 1. Komplety chirurgiczne w rozmiarze XS</t>
  </si>
  <si>
    <t xml:space="preserve">Oddychające, czasowo nieprzemakalne ubranie operacyjne z antystatycznej włókniny SMS 35g. </t>
  </si>
  <si>
    <t xml:space="preserve">Komplet budują - bluza z krótkim rękawem z trzema kieszeniami oraz wiązane w pasie spodnie z długimi nogawkami. </t>
  </si>
  <si>
    <t xml:space="preserve">Rozmiar XS. </t>
  </si>
  <si>
    <t xml:space="preserve">Wymiary bluzy: 70 (dł.) x 51 (szer.). </t>
  </si>
  <si>
    <t xml:space="preserve">Wymiary spodni: 101 (dł.) x 97 (pas - szer.).  </t>
  </si>
  <si>
    <t xml:space="preserve">Kolor - niebieski/ zielony/ fioletowy. </t>
  </si>
  <si>
    <t>Każdy komplet pakowany indywidualnie.</t>
  </si>
  <si>
    <t xml:space="preserve">Maska chirurgiczna trzywarstwowa z tasiemkami dla osób ze skórą wrażliwą, o gramaturze 60 g/m2. Maska z elastycznym wkładem, niebarwiona. Materiał filtracyjny, wewnętrzna i zewnętrzna warstwa oraz troki zgrzewane ultradźwiękowo. Zgodna z normą EN 14683, typ II, BFE &gt; /=98 %, ciśnienie różnicowe  &lt;29,4 Pa/cm2. </t>
  </si>
  <si>
    <t xml:space="preserve">Maska chirurgiczna trzywarstwowa z gumką o gramaturze 50- 55g/m2. Materiał filtracyjny, wewnetrzna i zewnętrzna warstwa oraz troki zgrzewane ultradźwiękowo. Zgodna z normą EN 14683,typ II, BFE &gt; /=98 %, ciśnienie różnicowe  &lt;29,4 Pa/cm2. </t>
  </si>
  <si>
    <t xml:space="preserve">Maska chirurgiczna czterowarstwowa z tasiemkami o gramaturze 83g/m2 z przeźroczystą, antyrefleksyjną i nie zachodzącą parą osłoną na oczy. Zgodna z normą EN 14683, typ IIR , BFE &gt; /=98 %, ciśnienie różnicowe  &lt;49,0 Pa/cm2, odporna na przesiąkanie (&gt;120mmHg) . </t>
  </si>
  <si>
    <t>Maska chirurgiczna trzywarstwowa z trokami o gramaturze  55g/m2. Materiał filtracyjny, wewnetrzna i zewnętrzna warstwa oraz troki zgrzewane ultradźwiękowo. Zgodna z normą EN 14683,typ II, BFE &gt; /=98 %, ciśnienie różnicowe  &lt;29,4 Pa/cm2 Kolor niebieski. Pakowana po 50 szt. w kartonik w formie podajnika</t>
  </si>
  <si>
    <t>Czepek chirurgiczny z brzegiem wywijanym na czole, wiązany z tyłu, wykonany z perforowanej włókniny wiskozowej o gramaturze 25 g/m2. Kolor zielony. Pakowane po 100 szt.</t>
  </si>
  <si>
    <t>Czepek chirurgiczny o kształcie beretu wykończony bezlateksową gumką, wykonany z włókniny polipropylenowej o gramaturze 14 g/m2. Kolor niebieski, zielony lub biały.  Pakowane po 100 szt.</t>
  </si>
  <si>
    <t>Czepek typu furażeka z napotnikiem, wiązany. Otok: Spunlace 45g/m2, denko: Polipropylen 25g/m2, wkładka chłonąca pot:5 warstwowa włóknina perforowana typu Spunlance 38g/m2 w rozm. 7x29 cm (+/-0,5cm), oddychajacy, niebieski,rozmiar uniwersalny.</t>
  </si>
  <si>
    <t xml:space="preserve">Maski FP2 </t>
  </si>
  <si>
    <t>Wymogi:</t>
  </si>
  <si>
    <t>1. Środek ochrony indywidualnej,kategorii III, stosowany przez pracowników opieki zdrowotnej, dla zapewnienia ochrony dróg
 Oddechowych.</t>
  </si>
  <si>
    <t>3. Maska zbudowana jest z minimum czterech warstw włóknin w tym 3 filtrujących, zgrzanych krawędziami ultradźwiękowo oraz z włókniny polipropylenowej.</t>
  </si>
  <si>
    <t>4. Maska wyposażona w elastyczne gumki zakładane na uszy pozwalające na szczelne dopasowanie maski do twarzy użytkownika oraz zacisk nosowy dla formowania maski wokół nosa.</t>
  </si>
  <si>
    <t>5. Produkt musi spełniać dwie normy; zgodnie z normą:  - PN- EN 149683:2019 + AC dla masek medycznych Typu IIR BFE  ≥ 98%, - EN 149:2001 + A1:2009</t>
  </si>
  <si>
    <t>c = a x b</t>
  </si>
  <si>
    <t>e = c x d</t>
  </si>
  <si>
    <t>Cena jedn. netto</t>
  </si>
  <si>
    <t>Cena jedn. brutto</t>
  </si>
  <si>
    <t>Załącznik nr 2.1 do SWZ</t>
  </si>
  <si>
    <t>Komplet zabiegowy złożony z bluzy i spodni, wykonany z materiału typu SMS, masa powierzchniowa 35g/m2, kolor zielony lub niebieski (do wyboru przez zamawiającego), w 5 rozmiarach S-XXL.
Bluza z krótkim rękawem, z dekoltem ‘V’ wykończonym lamówką, wyposażona w 3 kieszenie (2 w dolnej części bluzy symetrycznie po bokach, 1 na wysokości klatki piersiowej po lewej stronie).
Spodnie posiadają w pasie troki do wiązania.
Komplet zabiegowy spełnia normę EN 13795-2 (2019) w zakresie: wymagania standardowe. Materiał SMS charakteryzuje się odpornością na przenikanie drobnoustrojów (na sucho) na poziomie 73 CFU i czystością mikrobiologiczną &lt;3 CFU/100cm2.</t>
  </si>
  <si>
    <t>Załącznik nr 2.2 do SWZ</t>
  </si>
  <si>
    <t>Załącznik nr 2.3 do SWZ</t>
  </si>
  <si>
    <t>Załącznik nr 2.4 do SWZ</t>
  </si>
  <si>
    <r>
      <t xml:space="preserve">Pakiet nr 2 - </t>
    </r>
    <r>
      <rPr>
        <b/>
        <i/>
        <sz val="10"/>
        <color rgb="FF333333"/>
        <rFont val="Arial"/>
        <family val="2"/>
        <charset val="238"/>
      </rPr>
      <t>Komplety chirurgiczne jedn. użytku</t>
    </r>
  </si>
  <si>
    <t>Załącznik nr 2.5 do SWZ</t>
  </si>
  <si>
    <t>Załącznik nr 2.6 do SWZ</t>
  </si>
  <si>
    <t>Cena jedn.  brutto</t>
  </si>
  <si>
    <t>Załącznik nr 2.7 do SWZ</t>
  </si>
  <si>
    <t>Załącznik nr 2.8 do SWZ</t>
  </si>
  <si>
    <t>Wymogi: Medycznej półmaski filtrującej typu FFP2 bez zaworu</t>
  </si>
  <si>
    <t>Załącznik nr 2.9 do SWZ</t>
  </si>
  <si>
    <t xml:space="preserve">Niesterylny jednorazowy komplet odzieży zabiegowej (bluza + spodnie) przeznaczony do użytku przez personel na bloku operacyjnym. Komplet wykonany z lekkiej i miękkiej włókniny typu spunbond o gramaturze 50 g/m2. Komplet zapakowany w zgrzaną torebkę z foli PE. Bluza z krótkim rękawem o kroju reglanowym, pod szyją posiada wycięcie w kształcie litery V wykończone lamówką, oraz trzy kieszenie (dwie na dole bluzy i jedną, dwudzielną na piersi), a także metkę z rozmiarem widoczną przed rozłożeniem. Spodnie z długimi, prostymi nogawkami i możliwością regulacji obwodu pasa za pomocą troków, wykonanych z tego samego materiału co spodnie, wyposażone w dwie kieszenie oraz metkę z rozmiarem. Produkt spełnia wymagania normy PN EN 13795.                                                                                                 </t>
  </si>
  <si>
    <t>2. Maska jest jednorazowym wyrobem medycznym, zakrywającym usta, nos i podbródek jej użytkownika, zaprojektowanym do blokowania bakterii                 i czynników zakaźnych, przenoszonych w wielocząsteczkowych kropelkach w powietrzu wydychanym z ust i nosa użytkownika. Maska powinna posiadać odporność na przenikanie płynów, pochodzących z rozprysków płynów fizjologicznych.</t>
  </si>
  <si>
    <t>FORMULARZ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DOSTAWY ŚRODKÓW OCHRONY INDYWIDUALNEJ - 27/2023/TP</t>
  </si>
  <si>
    <r>
      <t xml:space="preserve">FORMULARZ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333333"/>
        <rFont val="Arial"/>
        <family val="2"/>
        <charset val="238"/>
      </rPr>
      <t xml:space="preserve">              </t>
    </r>
    <r>
      <rPr>
        <b/>
        <sz val="11"/>
        <color rgb="FF333333"/>
        <rFont val="Arial"/>
        <family val="2"/>
        <charset val="238"/>
      </rPr>
      <t xml:space="preserve">          DOSTAWY ŚRODKÓW OCHRONY INDYWIDUALNEJ - 27/2023/TP</t>
    </r>
  </si>
  <si>
    <t xml:space="preserve">Proponowany termin realizacji zamówienia: od dnia 19.10.2023 r do dnia 31.12.2024 r. </t>
  </si>
  <si>
    <t xml:space="preserve">Proponowany termin realizacji zamówienia od dnia zawarcia umowy do dnia 31.12.2024 r. </t>
  </si>
  <si>
    <t xml:space="preserve">Proponowany termin realizacji zamówienia od dnia 19.10.2023 r. do dnia 31.12.2025 r. </t>
  </si>
  <si>
    <r>
      <rPr>
        <b/>
        <sz val="10"/>
        <color rgb="FF333333"/>
        <rFont val="Arial"/>
        <family val="2"/>
        <charset val="238"/>
      </rPr>
      <t xml:space="preserve">WYKONAWCA            </t>
    </r>
    <r>
      <rPr>
        <b/>
        <i/>
        <sz val="8"/>
        <color rgb="FF333333"/>
        <rFont val="Arial"/>
        <family val="2"/>
        <charset val="238"/>
      </rPr>
      <t xml:space="preserve">                                                                                                                                            (należy wpisać pełną nazwę/firmę, adres, w zależności od podmiotu: NIP/PESEL, KRS/CEiDG)</t>
    </r>
  </si>
  <si>
    <r>
      <rPr>
        <b/>
        <sz val="10"/>
        <color rgb="FF333333"/>
        <rFont val="Arial"/>
        <family val="2"/>
        <charset val="238"/>
      </rPr>
      <t xml:space="preserve">WYKONAWCA            </t>
    </r>
    <r>
      <rPr>
        <b/>
        <i/>
        <sz val="8"/>
        <color rgb="FF333333"/>
        <rFont val="Arial"/>
        <family val="2"/>
        <charset val="238"/>
      </rPr>
      <t xml:space="preserve">                                                                                                                                             (należy wpisać pełną nazwę/firmę, adres, w zależności od podmiotu: NIP/PESEL, KRS/CEiDG))</t>
    </r>
  </si>
  <si>
    <r>
      <rPr>
        <b/>
        <sz val="10"/>
        <color rgb="FF333333"/>
        <rFont val="Arial"/>
        <family val="2"/>
        <charset val="238"/>
      </rPr>
      <t xml:space="preserve">WYKONAWCA            </t>
    </r>
    <r>
      <rPr>
        <b/>
        <i/>
        <sz val="8"/>
        <color rgb="FF333333"/>
        <rFont val="Arial"/>
        <family val="2"/>
        <charset val="238"/>
      </rPr>
      <t xml:space="preserve">                                                                                                                                            (należy wpisać pełną nazwę/firmę, adres, w zależności od podmiotu: NIP/PESEL, KRS/CEiDG))</t>
    </r>
  </si>
  <si>
    <r>
      <rPr>
        <b/>
        <sz val="10"/>
        <color rgb="FF333333"/>
        <rFont val="Arial"/>
        <family val="2"/>
        <charset val="238"/>
      </rPr>
      <t xml:space="preserve">WYKONAWCA            </t>
    </r>
    <r>
      <rPr>
        <b/>
        <i/>
        <sz val="8"/>
        <color rgb="FF333333"/>
        <rFont val="Arial"/>
        <family val="2"/>
        <charset val="238"/>
      </rPr>
      <t xml:space="preserve">                                                                                                                                                (należy wpisać pełną nazwę/firmę, adres, w zależności od podmiotu: NIP/PESEL, KRS/CEiDG))</t>
    </r>
  </si>
  <si>
    <r>
      <rPr>
        <b/>
        <sz val="10"/>
        <color rgb="FF333333"/>
        <rFont val="Arial"/>
        <family val="2"/>
        <charset val="238"/>
      </rPr>
      <t xml:space="preserve">WYKONAWCA            </t>
    </r>
    <r>
      <rPr>
        <b/>
        <i/>
        <sz val="8"/>
        <color rgb="FF333333"/>
        <rFont val="Arial"/>
        <family val="2"/>
        <charset val="238"/>
      </rPr>
      <t xml:space="preserve">                                                                                                                                                (należy wpisać pełną nazwę/firmę, adres, w zależności od podmiotu: NIP/PESEL, KRS/CEiDG)</t>
    </r>
  </si>
  <si>
    <r>
      <t xml:space="preserve">Pakiet nr 1 - </t>
    </r>
    <r>
      <rPr>
        <b/>
        <i/>
        <sz val="10"/>
        <rFont val="Arial"/>
        <family val="2"/>
        <charset val="238"/>
      </rPr>
      <t>Fartuchy chirurgiczne i ubrania chirurgiczne</t>
    </r>
    <r>
      <rPr>
        <b/>
        <sz val="10"/>
        <rFont val="Arial"/>
        <family val="2"/>
        <charset val="238"/>
      </rPr>
      <t xml:space="preserve"> jedn. użytku</t>
    </r>
  </si>
  <si>
    <r>
      <t xml:space="preserve">Pakiet nr 3 - </t>
    </r>
    <r>
      <rPr>
        <b/>
        <i/>
        <sz val="10"/>
        <rFont val="Arial"/>
        <family val="2"/>
        <charset val="238"/>
      </rPr>
      <t xml:space="preserve">Maski chirurgiczne </t>
    </r>
    <r>
      <rPr>
        <b/>
        <sz val="10"/>
        <rFont val="Arial"/>
        <family val="2"/>
        <charset val="238"/>
      </rPr>
      <t>jedn. użytku</t>
    </r>
  </si>
  <si>
    <r>
      <t xml:space="preserve">Pakiet nr 4 - </t>
    </r>
    <r>
      <rPr>
        <b/>
        <i/>
        <sz val="10"/>
        <rFont val="Arial"/>
        <family val="2"/>
        <charset val="238"/>
      </rPr>
      <t>Czepki operacyjne</t>
    </r>
    <r>
      <rPr>
        <b/>
        <sz val="10"/>
        <rFont val="Arial"/>
        <family val="2"/>
        <charset val="238"/>
      </rPr>
      <t xml:space="preserve"> jedn. użytku</t>
    </r>
  </si>
  <si>
    <r>
      <t xml:space="preserve">Pakiet nr 5 - </t>
    </r>
    <r>
      <rPr>
        <b/>
        <i/>
        <sz val="10"/>
        <rFont val="Arial"/>
        <family val="2"/>
        <charset val="238"/>
      </rPr>
      <t>Komplety chirurgiczne XS</t>
    </r>
    <r>
      <rPr>
        <b/>
        <sz val="10"/>
        <rFont val="Arial"/>
        <family val="2"/>
        <charset val="238"/>
      </rPr>
      <t xml:space="preserve"> jedn. użytku</t>
    </r>
  </si>
  <si>
    <r>
      <t>Pakiet nr 6 -</t>
    </r>
    <r>
      <rPr>
        <b/>
        <i/>
        <sz val="10"/>
        <color rgb="FF333333"/>
        <rFont val="Arial"/>
        <family val="2"/>
        <charset val="238"/>
      </rPr>
      <t xml:space="preserve"> Ochraniacze na buty</t>
    </r>
    <r>
      <rPr>
        <b/>
        <sz val="10"/>
        <color rgb="FF333333"/>
        <rFont val="Arial"/>
        <family val="2"/>
        <charset val="238"/>
      </rPr>
      <t xml:space="preserve"> jedn. użytku</t>
    </r>
  </si>
  <si>
    <r>
      <t xml:space="preserve">Pakiet nr 7 - </t>
    </r>
    <r>
      <rPr>
        <b/>
        <i/>
        <sz val="10"/>
        <rFont val="Arial"/>
        <family val="2"/>
        <charset val="238"/>
      </rPr>
      <t xml:space="preserve">Czepki chirurgiczne </t>
    </r>
    <r>
      <rPr>
        <b/>
        <sz val="10"/>
        <rFont val="Arial"/>
        <family val="2"/>
        <charset val="238"/>
      </rPr>
      <t>jedn. użytku</t>
    </r>
  </si>
  <si>
    <t>Pakiet nr 8 - Komplety chirurgiczne jedn. użytku</t>
  </si>
  <si>
    <r>
      <t xml:space="preserve">Pakiet nr 9 - </t>
    </r>
    <r>
      <rPr>
        <b/>
        <i/>
        <sz val="10"/>
        <color rgb="FF333333"/>
        <rFont val="Arial"/>
        <family val="2"/>
        <charset val="238"/>
      </rPr>
      <t>Maski jedn. FP2</t>
    </r>
    <r>
      <rPr>
        <b/>
        <sz val="10"/>
        <color rgb="FF333333"/>
        <rFont val="Arial"/>
        <family val="2"/>
        <charset val="238"/>
      </rPr>
      <t xml:space="preserve"> jedn. użytku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</si>
</sst>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i/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i/>
      <sz val="8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333333"/>
      <name val="Arial"/>
      <family val="2"/>
      <charset val="238"/>
    </font>
    <font>
      <i/>
      <sz val="8"/>
      <name val="Arial"/>
      <family val="2"/>
      <charset val="238"/>
    </font>
    <font>
      <sz val="11"/>
      <color rgb="FF333333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6" tint="0.79998168889431442"/>
        <b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rgb="FFF2F2F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FFFFF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rgb="FF7F7F7F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rgb="FF7F7F7F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medium">
        <color auto="1"/>
      </top>
      <bottom/>
      <diagonal/>
    </border>
    <border>
      <left style="thin">
        <color rgb="FF7F7F7F"/>
      </left>
      <right/>
      <top style="medium">
        <color auto="1"/>
      </top>
      <bottom/>
      <diagonal/>
    </border>
    <border>
      <left style="thin">
        <color rgb="FF7F7F7F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/>
  </cellStyleXfs>
  <cellXfs count="9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/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9" fontId="1" fillId="0" borderId="12" xfId="1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1" xfId="0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" fillId="0" borderId="16" xfId="0" applyNumberFormat="1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0" fontId="1" fillId="3" borderId="11" xfId="0" applyFont="1" applyFill="1" applyBorder="1" applyAlignment="1">
      <alignment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0" fontId="8" fillId="0" borderId="0" xfId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8" fillId="0" borderId="0" xfId="1" applyAlignment="1">
      <alignment horizontal="left" vertical="center" wrapText="1"/>
    </xf>
    <xf numFmtId="0" fontId="8" fillId="0" borderId="0" xfId="1" applyAlignment="1">
      <alignment wrapText="1"/>
    </xf>
    <xf numFmtId="0" fontId="3" fillId="6" borderId="11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9" fontId="1" fillId="0" borderId="11" xfId="1" applyNumberFormat="1" applyFont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2" fillId="8" borderId="11" xfId="0" applyFont="1" applyFill="1" applyBorder="1" applyAlignment="1">
      <alignment vertical="center" wrapText="1"/>
    </xf>
    <xf numFmtId="2" fontId="1" fillId="10" borderId="10" xfId="0" applyNumberFormat="1" applyFont="1" applyFill="1" applyBorder="1" applyAlignment="1">
      <alignment horizontal="center" vertical="center" wrapText="1"/>
    </xf>
    <xf numFmtId="2" fontId="1" fillId="10" borderId="13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2" fontId="1" fillId="10" borderId="11" xfId="0" applyNumberFormat="1" applyFont="1" applyFill="1" applyBorder="1" applyAlignment="1">
      <alignment horizontal="center" vertical="center" wrapText="1"/>
    </xf>
    <xf numFmtId="2" fontId="1" fillId="10" borderId="11" xfId="0" applyNumberFormat="1" applyFont="1" applyFill="1" applyBorder="1" applyAlignment="1">
      <alignment horizontal="right" vertical="center" wrapText="1"/>
    </xf>
    <xf numFmtId="49" fontId="1" fillId="0" borderId="11" xfId="0" applyNumberFormat="1" applyFont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vertical="center" wrapText="1"/>
    </xf>
    <xf numFmtId="4" fontId="1" fillId="0" borderId="23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 wrapText="1"/>
    </xf>
    <xf numFmtId="4" fontId="15" fillId="0" borderId="0" xfId="0" applyNumberFormat="1" applyFont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2" fillId="8" borderId="20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15" xfId="0" applyFont="1" applyBorder="1" applyAlignment="1">
      <alignment horizontal="left" vertical="center"/>
    </xf>
    <xf numFmtId="0" fontId="0" fillId="0" borderId="0" xfId="1" applyFont="1" applyAlignment="1">
      <alignment horizontal="left" vertical="center" wrapText="1"/>
    </xf>
    <xf numFmtId="0" fontId="8" fillId="0" borderId="0" xfId="1" applyAlignment="1">
      <alignment horizontal="left" vertical="center" wrapText="1"/>
    </xf>
    <xf numFmtId="0" fontId="8" fillId="0" borderId="0" xfId="1" applyAlignment="1">
      <alignment horizontal="left" wrapText="1"/>
    </xf>
  </cellXfs>
  <cellStyles count="2">
    <cellStyle name="Excel Built-in Explanatory Text" xfId="1" xr:uid="{00000000-0005-0000-0000-000006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2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4"/>
  <sheetViews>
    <sheetView zoomScaleNormal="100" workbookViewId="0">
      <selection activeCell="O12" sqref="O12"/>
    </sheetView>
  </sheetViews>
  <sheetFormatPr defaultColWidth="9.140625" defaultRowHeight="12.75" x14ac:dyDescent="0.2"/>
  <cols>
    <col min="1" max="1" width="4.5703125" style="4" customWidth="1"/>
    <col min="2" max="2" width="14.42578125" style="4" customWidth="1"/>
    <col min="3" max="3" width="40.140625" style="4" customWidth="1"/>
    <col min="4" max="4" width="10.85546875" style="4" customWidth="1"/>
    <col min="5" max="5" width="6.7109375" style="4" customWidth="1"/>
    <col min="6" max="6" width="12.85546875" style="5" customWidth="1"/>
    <col min="7" max="7" width="12.42578125" style="5" customWidth="1"/>
    <col min="8" max="8" width="6.42578125" style="4" customWidth="1"/>
    <col min="9" max="9" width="9.85546875" style="5" customWidth="1"/>
    <col min="10" max="10" width="11.28515625" style="5" customWidth="1"/>
    <col min="11" max="11" width="13.140625" style="5" customWidth="1"/>
    <col min="12" max="1024" width="9.140625" style="4"/>
  </cols>
  <sheetData>
    <row r="1" spans="1:1024" ht="51" customHeight="1" x14ac:dyDescent="0.2">
      <c r="A1" s="73" t="s">
        <v>94</v>
      </c>
      <c r="B1" s="74"/>
      <c r="C1" s="74"/>
      <c r="D1" s="74"/>
      <c r="E1" s="74"/>
      <c r="F1" s="75" t="s">
        <v>73</v>
      </c>
      <c r="G1" s="75"/>
      <c r="H1" s="75"/>
      <c r="I1" s="75"/>
      <c r="J1" s="75"/>
      <c r="K1" s="75"/>
    </row>
    <row r="2" spans="1:1024" ht="58.5" customHeight="1" x14ac:dyDescent="0.2">
      <c r="A2" s="77" t="s">
        <v>88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5.5" customHeight="1" x14ac:dyDescent="0.2">
      <c r="A3" s="79" t="s">
        <v>98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4" x14ac:dyDescent="0.2">
      <c r="A4" s="28" t="s">
        <v>0</v>
      </c>
      <c r="B4" s="29" t="s">
        <v>1</v>
      </c>
      <c r="C4" s="29" t="s">
        <v>2</v>
      </c>
      <c r="D4" s="30" t="s">
        <v>3</v>
      </c>
      <c r="E4" s="31" t="s">
        <v>4</v>
      </c>
      <c r="F4" s="31" t="s">
        <v>71</v>
      </c>
      <c r="G4" s="31" t="s">
        <v>6</v>
      </c>
      <c r="H4" s="29" t="s">
        <v>7</v>
      </c>
      <c r="I4" s="31" t="s">
        <v>8</v>
      </c>
      <c r="J4" s="32" t="s">
        <v>72</v>
      </c>
      <c r="K4" s="33" t="s">
        <v>10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8" customHeight="1" x14ac:dyDescent="0.2">
      <c r="A5" s="80"/>
      <c r="B5" s="80"/>
      <c r="C5" s="27"/>
      <c r="D5" s="34"/>
      <c r="E5" s="35" t="s">
        <v>11</v>
      </c>
      <c r="F5" s="35" t="s">
        <v>12</v>
      </c>
      <c r="G5" s="35" t="s">
        <v>69</v>
      </c>
      <c r="H5" s="35" t="s">
        <v>13</v>
      </c>
      <c r="I5" s="35" t="s">
        <v>70</v>
      </c>
      <c r="J5" s="35" t="s">
        <v>14</v>
      </c>
      <c r="K5" s="36" t="s">
        <v>15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5.5" x14ac:dyDescent="0.2">
      <c r="A6" s="6">
        <v>1</v>
      </c>
      <c r="B6" s="7"/>
      <c r="C6" s="8" t="s">
        <v>16</v>
      </c>
      <c r="D6" s="9" t="s">
        <v>17</v>
      </c>
      <c r="E6" s="9">
        <v>2200</v>
      </c>
      <c r="F6" s="10"/>
      <c r="G6" s="54">
        <f>E6*F6</f>
        <v>0</v>
      </c>
      <c r="H6" s="11">
        <v>0.08</v>
      </c>
      <c r="I6" s="52">
        <f>G6*H6</f>
        <v>0</v>
      </c>
      <c r="J6" s="52">
        <f>K6/E6</f>
        <v>0</v>
      </c>
      <c r="K6" s="53">
        <f>G6+I6</f>
        <v>0</v>
      </c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30.75" customHeight="1" x14ac:dyDescent="0.2">
      <c r="A7" s="12">
        <v>2</v>
      </c>
      <c r="B7" s="13"/>
      <c r="C7" s="8" t="s">
        <v>18</v>
      </c>
      <c r="D7" s="9" t="s">
        <v>17</v>
      </c>
      <c r="E7" s="9">
        <v>300</v>
      </c>
      <c r="F7" s="10"/>
      <c r="G7" s="54">
        <f>E7*F7</f>
        <v>0</v>
      </c>
      <c r="H7" s="11">
        <v>0.08</v>
      </c>
      <c r="I7" s="52">
        <f>G7*H7</f>
        <v>0</v>
      </c>
      <c r="J7" s="52">
        <f>K7/E7</f>
        <v>0</v>
      </c>
      <c r="K7" s="53">
        <f>G7+I7</f>
        <v>0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31.5" customHeight="1" x14ac:dyDescent="0.2">
      <c r="A8" s="12">
        <v>3</v>
      </c>
      <c r="B8" s="13"/>
      <c r="C8" s="8" t="s">
        <v>19</v>
      </c>
      <c r="D8" s="9" t="s">
        <v>17</v>
      </c>
      <c r="E8" s="9">
        <v>500</v>
      </c>
      <c r="F8" s="10"/>
      <c r="G8" s="54">
        <f>E8*F8</f>
        <v>0</v>
      </c>
      <c r="H8" s="11">
        <v>0.08</v>
      </c>
      <c r="I8" s="52">
        <f>G8*H8</f>
        <v>0</v>
      </c>
      <c r="J8" s="52">
        <f>K8/E8</f>
        <v>0</v>
      </c>
      <c r="K8" s="53">
        <f>G8+I8</f>
        <v>0</v>
      </c>
    </row>
    <row r="9" spans="1:1024" ht="24.75" customHeight="1" x14ac:dyDescent="0.2">
      <c r="A9" s="81" t="s">
        <v>20</v>
      </c>
      <c r="B9" s="81"/>
      <c r="C9" s="81"/>
      <c r="D9" s="81"/>
      <c r="E9" s="81"/>
      <c r="F9" s="81"/>
      <c r="G9" s="45">
        <f>SUM(G6:G8)</f>
        <v>0</v>
      </c>
      <c r="H9" s="9"/>
      <c r="I9" s="45">
        <f>SUM(I6:I8)</f>
        <v>0</v>
      </c>
      <c r="J9" s="9"/>
      <c r="K9" s="45">
        <f>SUM(K6:K8)</f>
        <v>0</v>
      </c>
    </row>
    <row r="10" spans="1:1024" ht="23.8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1:1024" ht="17.25" customHeight="1" x14ac:dyDescent="0.2">
      <c r="A11" s="78" t="s">
        <v>22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</row>
    <row r="12" spans="1:1024" ht="22.5" customHeight="1" x14ac:dyDescent="0.2">
      <c r="A12" s="14"/>
      <c r="B12" s="72" t="s">
        <v>23</v>
      </c>
      <c r="C12" s="72"/>
      <c r="D12" s="72"/>
      <c r="E12" s="72"/>
      <c r="F12" s="72"/>
      <c r="G12" s="72"/>
      <c r="H12" s="72"/>
      <c r="I12" s="72"/>
      <c r="J12" s="72"/>
      <c r="K12" s="72"/>
    </row>
    <row r="13" spans="1:1024" ht="28.5" customHeight="1" x14ac:dyDescent="0.2">
      <c r="A13" s="14"/>
      <c r="B13" s="71" t="s">
        <v>24</v>
      </c>
      <c r="C13" s="71"/>
      <c r="D13" s="71"/>
      <c r="E13" s="71"/>
      <c r="F13" s="71"/>
      <c r="G13" s="71"/>
      <c r="H13" s="71"/>
      <c r="I13" s="71"/>
      <c r="J13" s="71"/>
      <c r="K13" s="71"/>
    </row>
    <row r="14" spans="1:1024" ht="28.5" customHeight="1" x14ac:dyDescent="0.2">
      <c r="A14" s="14"/>
      <c r="B14" s="71" t="s">
        <v>25</v>
      </c>
      <c r="C14" s="71"/>
      <c r="D14" s="71"/>
      <c r="E14" s="71"/>
      <c r="F14" s="71"/>
      <c r="G14" s="71"/>
      <c r="H14" s="71"/>
      <c r="I14" s="71"/>
      <c r="J14" s="71"/>
      <c r="K14" s="71"/>
    </row>
    <row r="15" spans="1:1024" ht="38.25" customHeight="1" x14ac:dyDescent="0.2">
      <c r="A15" s="14"/>
      <c r="B15" s="72" t="s">
        <v>26</v>
      </c>
      <c r="C15" s="72"/>
      <c r="D15" s="72"/>
      <c r="E15" s="72"/>
      <c r="F15" s="72"/>
      <c r="G15" s="72"/>
      <c r="H15" s="72"/>
      <c r="I15" s="72"/>
      <c r="J15" s="72"/>
      <c r="K15" s="72"/>
    </row>
    <row r="16" spans="1:1024" ht="25.5" customHeight="1" x14ac:dyDescent="0.2">
      <c r="A16" s="14"/>
      <c r="B16" s="72" t="s">
        <v>27</v>
      </c>
      <c r="C16" s="72"/>
      <c r="D16" s="72"/>
      <c r="E16" s="72"/>
      <c r="F16" s="72"/>
      <c r="G16" s="72"/>
      <c r="H16" s="72"/>
      <c r="I16" s="72"/>
      <c r="J16" s="72"/>
      <c r="K16" s="72"/>
      <c r="L16" s="5"/>
    </row>
    <row r="17" spans="1:13" ht="19.5" customHeight="1" x14ac:dyDescent="0.2">
      <c r="A17" s="78" t="s">
        <v>28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5"/>
    </row>
    <row r="18" spans="1:13" ht="24" customHeight="1" x14ac:dyDescent="0.2">
      <c r="A18" s="2"/>
      <c r="B18" s="72" t="s">
        <v>29</v>
      </c>
      <c r="C18" s="72"/>
      <c r="D18" s="72"/>
      <c r="E18" s="72"/>
      <c r="F18" s="72"/>
      <c r="G18" s="72"/>
      <c r="H18" s="72"/>
      <c r="I18" s="72"/>
      <c r="J18" s="72"/>
      <c r="K18" s="72"/>
      <c r="L18" s="14"/>
      <c r="M18" s="14"/>
    </row>
    <row r="19" spans="1:13" ht="21.75" customHeight="1" x14ac:dyDescent="0.2">
      <c r="A19" s="2"/>
      <c r="B19" s="72" t="s">
        <v>30</v>
      </c>
      <c r="C19" s="72"/>
      <c r="D19" s="72"/>
      <c r="E19" s="72"/>
      <c r="F19" s="72"/>
      <c r="G19" s="72"/>
      <c r="H19" s="72"/>
      <c r="I19" s="72"/>
      <c r="J19" s="72"/>
      <c r="K19" s="72"/>
      <c r="L19" s="5"/>
    </row>
    <row r="20" spans="1:13" ht="33.75" customHeight="1" x14ac:dyDescent="0.2">
      <c r="A20" s="2"/>
      <c r="B20" s="72" t="s">
        <v>31</v>
      </c>
      <c r="C20" s="72"/>
      <c r="D20" s="72"/>
      <c r="E20" s="72"/>
      <c r="F20" s="72"/>
      <c r="G20" s="72"/>
      <c r="H20" s="72"/>
      <c r="I20" s="72"/>
      <c r="J20" s="72"/>
      <c r="K20" s="72"/>
      <c r="L20" s="5"/>
    </row>
    <row r="21" spans="1:13" ht="20.100000000000001" customHeight="1" x14ac:dyDescent="0.2">
      <c r="A21" s="2"/>
      <c r="B21" s="72" t="s">
        <v>32</v>
      </c>
      <c r="C21" s="72"/>
      <c r="D21" s="72"/>
      <c r="E21" s="72"/>
      <c r="F21" s="72"/>
      <c r="G21" s="72"/>
      <c r="H21" s="72"/>
      <c r="I21" s="72"/>
      <c r="J21" s="72"/>
      <c r="K21" s="72"/>
      <c r="L21" s="5"/>
    </row>
    <row r="22" spans="1:13" ht="19.350000000000001" customHeight="1" x14ac:dyDescent="0.2">
      <c r="A22" s="2"/>
      <c r="B22" s="72" t="s">
        <v>33</v>
      </c>
      <c r="C22" s="72"/>
      <c r="D22" s="72"/>
      <c r="E22" s="72"/>
      <c r="F22" s="72"/>
      <c r="G22" s="72"/>
      <c r="H22" s="72"/>
      <c r="I22" s="72"/>
      <c r="J22" s="72"/>
      <c r="K22" s="72"/>
      <c r="L22" s="5"/>
    </row>
    <row r="23" spans="1:13" ht="32.1" customHeight="1" x14ac:dyDescent="0.2">
      <c r="A23" s="2"/>
      <c r="B23" s="72" t="s">
        <v>34</v>
      </c>
      <c r="C23" s="72"/>
      <c r="D23" s="72"/>
      <c r="E23" s="72"/>
      <c r="F23" s="72"/>
      <c r="G23" s="72"/>
      <c r="H23" s="72"/>
      <c r="I23" s="72"/>
      <c r="J23" s="72"/>
      <c r="K23" s="72"/>
      <c r="L23" s="5"/>
    </row>
    <row r="24" spans="1:13" ht="26.85" customHeight="1" x14ac:dyDescent="0.2">
      <c r="A24" s="2"/>
      <c r="B24" s="72" t="s">
        <v>35</v>
      </c>
      <c r="C24" s="72"/>
      <c r="D24" s="72"/>
      <c r="E24" s="72"/>
      <c r="F24" s="72"/>
      <c r="G24" s="72"/>
      <c r="H24" s="72"/>
      <c r="I24" s="72"/>
      <c r="J24" s="72"/>
      <c r="K24" s="72"/>
    </row>
    <row r="25" spans="1:13" ht="30.75" customHeight="1" x14ac:dyDescent="0.2">
      <c r="A25" s="2"/>
      <c r="B25" s="72" t="s">
        <v>27</v>
      </c>
      <c r="C25" s="72"/>
      <c r="D25" s="72"/>
      <c r="E25" s="72"/>
      <c r="F25" s="72"/>
      <c r="G25" s="72"/>
      <c r="H25" s="72"/>
      <c r="I25" s="72"/>
      <c r="J25" s="72"/>
      <c r="K25" s="72"/>
      <c r="L25" s="5"/>
    </row>
    <row r="26" spans="1:13" ht="25.5" customHeight="1" x14ac:dyDescent="0.2">
      <c r="A26" s="76" t="s">
        <v>36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13" ht="110.25" customHeight="1" x14ac:dyDescent="0.2">
      <c r="A27" s="2"/>
      <c r="B27" s="72" t="s">
        <v>37</v>
      </c>
      <c r="C27" s="72"/>
      <c r="D27" s="72"/>
      <c r="E27" s="72"/>
      <c r="F27" s="72"/>
      <c r="G27" s="72"/>
      <c r="H27" s="72"/>
      <c r="I27" s="72"/>
      <c r="J27" s="72"/>
      <c r="K27" s="72"/>
    </row>
    <row r="28" spans="1:13" ht="12.75" customHeight="1" x14ac:dyDescent="0.2"/>
    <row r="29" spans="1:13" ht="12.75" customHeight="1" x14ac:dyDescent="0.2">
      <c r="A29" s="70" t="s">
        <v>90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</row>
    <row r="30" spans="1:13" ht="12.75" customHeight="1" x14ac:dyDescent="0.2"/>
    <row r="31" spans="1:13" ht="12.75" customHeight="1" x14ac:dyDescent="0.2">
      <c r="L31" s="5"/>
    </row>
    <row r="32" spans="1:13" ht="12.75" customHeight="1" x14ac:dyDescent="0.2">
      <c r="L32" s="66"/>
    </row>
    <row r="33" spans="10:11" x14ac:dyDescent="0.2">
      <c r="J33" s="66"/>
      <c r="K33" s="66"/>
    </row>
    <row r="34" spans="10:11" x14ac:dyDescent="0.2">
      <c r="J34" s="66"/>
      <c r="K34" s="66"/>
    </row>
  </sheetData>
  <mergeCells count="25">
    <mergeCell ref="B19:K19"/>
    <mergeCell ref="B20:K20"/>
    <mergeCell ref="A11:K11"/>
    <mergeCell ref="A3:K3"/>
    <mergeCell ref="A5:B5"/>
    <mergeCell ref="A9:F9"/>
    <mergeCell ref="A10:K10"/>
    <mergeCell ref="B12:K12"/>
    <mergeCell ref="B13:K13"/>
    <mergeCell ref="A29:K29"/>
    <mergeCell ref="B14:K14"/>
    <mergeCell ref="B15:K15"/>
    <mergeCell ref="A1:E1"/>
    <mergeCell ref="F1:K1"/>
    <mergeCell ref="B27:K27"/>
    <mergeCell ref="A26:K26"/>
    <mergeCell ref="B23:K23"/>
    <mergeCell ref="B24:K24"/>
    <mergeCell ref="B25:K25"/>
    <mergeCell ref="A2:K2"/>
    <mergeCell ref="B21:K21"/>
    <mergeCell ref="B22:K22"/>
    <mergeCell ref="B16:K16"/>
    <mergeCell ref="A17:K17"/>
    <mergeCell ref="B18:K18"/>
  </mergeCells>
  <pageMargins left="0.74791666666666701" right="0.35416666666666702" top="0.42708333333333298" bottom="0.312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4"/>
  <sheetViews>
    <sheetView zoomScaleNormal="100" workbookViewId="0">
      <selection activeCell="I19" sqref="I19:K19"/>
    </sheetView>
  </sheetViews>
  <sheetFormatPr defaultColWidth="9.140625" defaultRowHeight="12.75" x14ac:dyDescent="0.2"/>
  <cols>
    <col min="1" max="1" width="4.5703125" style="4" customWidth="1"/>
    <col min="2" max="2" width="16.5703125" style="4" customWidth="1"/>
    <col min="3" max="3" width="40.140625" style="4" customWidth="1"/>
    <col min="4" max="4" width="9.5703125" style="4" customWidth="1"/>
    <col min="5" max="5" width="6" style="4" customWidth="1"/>
    <col min="6" max="6" width="7.5703125" style="5" customWidth="1"/>
    <col min="7" max="7" width="12.42578125" style="5" customWidth="1"/>
    <col min="8" max="8" width="8" style="4" customWidth="1"/>
    <col min="9" max="9" width="9.85546875" style="5" customWidth="1"/>
    <col min="10" max="10" width="9.28515625" style="5" customWidth="1"/>
    <col min="11" max="11" width="13.140625" style="5" customWidth="1"/>
    <col min="12" max="1024" width="9.140625" style="4"/>
  </cols>
  <sheetData>
    <row r="1" spans="1:1024" s="1" customFormat="1" ht="49.5" customHeight="1" x14ac:dyDescent="0.2">
      <c r="A1" s="73" t="s">
        <v>95</v>
      </c>
      <c r="B1" s="74"/>
      <c r="C1" s="74"/>
      <c r="D1" s="74"/>
      <c r="E1" s="74"/>
      <c r="F1" s="75" t="s">
        <v>75</v>
      </c>
      <c r="G1" s="75"/>
      <c r="H1" s="75"/>
      <c r="I1" s="75"/>
      <c r="J1" s="75"/>
      <c r="K1" s="75"/>
    </row>
    <row r="2" spans="1:1024" ht="54.75" customHeight="1" x14ac:dyDescent="0.2">
      <c r="A2" s="77" t="s">
        <v>88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4" customHeight="1" x14ac:dyDescent="0.2">
      <c r="A3" s="84" t="s">
        <v>78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39.75" customHeight="1" x14ac:dyDescent="0.2">
      <c r="A4" s="41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71</v>
      </c>
      <c r="G4" s="39" t="s">
        <v>6</v>
      </c>
      <c r="H4" s="39" t="s">
        <v>7</v>
      </c>
      <c r="I4" s="39" t="s">
        <v>8</v>
      </c>
      <c r="J4" s="39" t="s">
        <v>72</v>
      </c>
      <c r="K4" s="40" t="s">
        <v>10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7.25" customHeight="1" x14ac:dyDescent="0.2">
      <c r="A5" s="86"/>
      <c r="B5" s="86"/>
      <c r="C5" s="42"/>
      <c r="D5" s="42"/>
      <c r="E5" s="46" t="s">
        <v>11</v>
      </c>
      <c r="F5" s="46" t="s">
        <v>12</v>
      </c>
      <c r="G5" s="46" t="s">
        <v>69</v>
      </c>
      <c r="H5" s="46" t="s">
        <v>13</v>
      </c>
      <c r="I5" s="46" t="s">
        <v>70</v>
      </c>
      <c r="J5" s="46" t="s">
        <v>14</v>
      </c>
      <c r="K5" s="47" t="s">
        <v>15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7" customHeight="1" x14ac:dyDescent="0.2">
      <c r="A6" s="9">
        <v>1</v>
      </c>
      <c r="B6" s="13"/>
      <c r="C6" s="8" t="s">
        <v>38</v>
      </c>
      <c r="D6" s="9" t="s">
        <v>39</v>
      </c>
      <c r="E6" s="9">
        <v>5000</v>
      </c>
      <c r="F6" s="10"/>
      <c r="G6" s="45">
        <f>E6*F6</f>
        <v>0</v>
      </c>
      <c r="H6" s="43">
        <v>0.08</v>
      </c>
      <c r="I6" s="44">
        <f>G6*H6</f>
        <v>0</v>
      </c>
      <c r="J6" s="44">
        <f>K6/E6</f>
        <v>0</v>
      </c>
      <c r="K6" s="44">
        <f>G6+I6</f>
        <v>0</v>
      </c>
    </row>
    <row r="7" spans="1:1024" ht="33.75" customHeight="1" x14ac:dyDescent="0.2">
      <c r="A7" s="9">
        <v>2</v>
      </c>
      <c r="B7" s="13"/>
      <c r="C7" s="8" t="s">
        <v>40</v>
      </c>
      <c r="D7" s="9" t="s">
        <v>39</v>
      </c>
      <c r="E7" s="9">
        <v>25000</v>
      </c>
      <c r="F7" s="10"/>
      <c r="G7" s="45">
        <f>E7*F7</f>
        <v>0</v>
      </c>
      <c r="H7" s="43">
        <v>0.08</v>
      </c>
      <c r="I7" s="44">
        <f>G7*H7</f>
        <v>0</v>
      </c>
      <c r="J7" s="44">
        <f>K7/E7</f>
        <v>0</v>
      </c>
      <c r="K7" s="44">
        <f>G7+I7</f>
        <v>0</v>
      </c>
    </row>
    <row r="8" spans="1:1024" ht="25.5" customHeight="1" x14ac:dyDescent="0.2">
      <c r="A8" s="81" t="s">
        <v>20</v>
      </c>
      <c r="B8" s="81"/>
      <c r="C8" s="81"/>
      <c r="D8" s="81"/>
      <c r="E8" s="81"/>
      <c r="F8" s="81"/>
      <c r="G8" s="45">
        <f>SUM(G6:G7)</f>
        <v>0</v>
      </c>
      <c r="H8" s="9"/>
      <c r="I8" s="45">
        <f>SUM(I6:I7)</f>
        <v>0</v>
      </c>
      <c r="J8" s="9"/>
      <c r="K8" s="45">
        <f>SUM(K6:K7)</f>
        <v>0</v>
      </c>
      <c r="L8" s="15"/>
    </row>
    <row r="9" spans="1:1024" ht="30" customHeight="1" x14ac:dyDescent="0.2">
      <c r="A9" s="83" t="s">
        <v>21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024" ht="24.75" customHeight="1" x14ac:dyDescent="0.2">
      <c r="A10" s="85" t="s">
        <v>41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</row>
    <row r="11" spans="1:1024" ht="101.25" customHeight="1" x14ac:dyDescent="0.2">
      <c r="A11" s="72" t="s">
        <v>74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024" ht="21" customHeight="1" x14ac:dyDescent="0.2">
      <c r="A12" s="70" t="s">
        <v>42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</row>
    <row r="13" spans="1:1024" ht="81.75" customHeight="1" x14ac:dyDescent="0.2">
      <c r="A13" s="72" t="s">
        <v>86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</row>
    <row r="14" spans="1:1024" ht="21" customHeight="1" x14ac:dyDescent="0.2">
      <c r="A14" s="70" t="s">
        <v>90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</sheetData>
  <mergeCells count="12">
    <mergeCell ref="A13:K13"/>
    <mergeCell ref="A14:K14"/>
    <mergeCell ref="A1:E1"/>
    <mergeCell ref="F1:K1"/>
    <mergeCell ref="A2:K2"/>
    <mergeCell ref="A5:B5"/>
    <mergeCell ref="A8:F8"/>
    <mergeCell ref="A9:K9"/>
    <mergeCell ref="A3:K3"/>
    <mergeCell ref="A10:K10"/>
    <mergeCell ref="A11:K11"/>
    <mergeCell ref="A12:K12"/>
  </mergeCells>
  <pageMargins left="0.74791666666666701" right="0.35416666666666702" top="0.98402777777777795" bottom="0.9840277777777779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3"/>
  <sheetViews>
    <sheetView zoomScaleNormal="100" workbookViewId="0">
      <selection activeCell="N3" sqref="N3"/>
    </sheetView>
  </sheetViews>
  <sheetFormatPr defaultColWidth="9.140625" defaultRowHeight="12.75" x14ac:dyDescent="0.2"/>
  <cols>
    <col min="1" max="1" width="5.5703125" style="16" customWidth="1"/>
    <col min="2" max="2" width="43.42578125" style="16" customWidth="1"/>
    <col min="3" max="3" width="16.85546875" style="16" customWidth="1"/>
    <col min="4" max="4" width="12" style="16" customWidth="1"/>
    <col min="5" max="5" width="6.85546875" style="16" customWidth="1"/>
    <col min="6" max="6" width="11" style="16" customWidth="1"/>
    <col min="7" max="7" width="9.42578125" style="16" customWidth="1"/>
    <col min="8" max="8" width="7.85546875" style="16" customWidth="1"/>
    <col min="9" max="9" width="8.85546875" style="16" customWidth="1"/>
    <col min="10" max="10" width="13.42578125" style="16" customWidth="1"/>
    <col min="11" max="11" width="11.85546875" style="16" customWidth="1"/>
    <col min="12" max="1024" width="9.140625" style="16"/>
  </cols>
  <sheetData>
    <row r="1" spans="1:11" s="4" customFormat="1" ht="54.75" customHeight="1" x14ac:dyDescent="0.2">
      <c r="A1" s="73" t="s">
        <v>97</v>
      </c>
      <c r="B1" s="74"/>
      <c r="C1" s="74"/>
      <c r="D1" s="74"/>
      <c r="E1" s="74"/>
      <c r="F1" s="75" t="s">
        <v>76</v>
      </c>
      <c r="G1" s="75"/>
      <c r="H1" s="75"/>
      <c r="I1" s="75"/>
      <c r="J1" s="75"/>
      <c r="K1" s="75"/>
    </row>
    <row r="2" spans="1:11" s="17" customFormat="1" ht="44.85" customHeight="1" x14ac:dyDescent="0.2">
      <c r="A2" s="77" t="s">
        <v>88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 s="17" customFormat="1" ht="27.75" customHeight="1" x14ac:dyDescent="0.2">
      <c r="A3" s="70" t="s">
        <v>99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s="17" customFormat="1" ht="54.75" customHeight="1" x14ac:dyDescent="0.2">
      <c r="A4" s="41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71</v>
      </c>
      <c r="G4" s="39" t="s">
        <v>6</v>
      </c>
      <c r="H4" s="39" t="s">
        <v>7</v>
      </c>
      <c r="I4" s="39" t="s">
        <v>8</v>
      </c>
      <c r="J4" s="39" t="s">
        <v>81</v>
      </c>
      <c r="K4" s="40" t="s">
        <v>10</v>
      </c>
    </row>
    <row r="5" spans="1:11" s="17" customFormat="1" ht="24" customHeight="1" x14ac:dyDescent="0.2">
      <c r="A5" s="51"/>
      <c r="B5" s="51"/>
      <c r="C5" s="42"/>
      <c r="D5" s="42"/>
      <c r="E5" s="46" t="s">
        <v>11</v>
      </c>
      <c r="F5" s="46" t="s">
        <v>12</v>
      </c>
      <c r="G5" s="46" t="s">
        <v>69</v>
      </c>
      <c r="H5" s="46" t="s">
        <v>13</v>
      </c>
      <c r="I5" s="46" t="s">
        <v>70</v>
      </c>
      <c r="J5" s="46" t="s">
        <v>14</v>
      </c>
      <c r="K5" s="47" t="s">
        <v>15</v>
      </c>
    </row>
    <row r="6" spans="1:11" s="17" customFormat="1" ht="99.75" customHeight="1" x14ac:dyDescent="0.2">
      <c r="A6" s="9">
        <v>1</v>
      </c>
      <c r="B6" s="61" t="s">
        <v>56</v>
      </c>
      <c r="C6" s="9"/>
      <c r="D6" s="19" t="s">
        <v>17</v>
      </c>
      <c r="E6" s="21">
        <v>500</v>
      </c>
      <c r="F6" s="58"/>
      <c r="G6" s="45">
        <f>E6*F6</f>
        <v>0</v>
      </c>
      <c r="H6" s="43">
        <v>0.08</v>
      </c>
      <c r="I6" s="59">
        <f>G6*H6</f>
        <v>0</v>
      </c>
      <c r="J6" s="59">
        <f>K6/E6</f>
        <v>0</v>
      </c>
      <c r="K6" s="59">
        <f>G6+I6</f>
        <v>0</v>
      </c>
    </row>
    <row r="7" spans="1:11" ht="90.75" customHeight="1" x14ac:dyDescent="0.2">
      <c r="A7" s="9">
        <v>2</v>
      </c>
      <c r="B7" s="61" t="s">
        <v>57</v>
      </c>
      <c r="C7" s="9"/>
      <c r="D7" s="19" t="s">
        <v>17</v>
      </c>
      <c r="E7" s="22">
        <v>20000</v>
      </c>
      <c r="F7" s="58"/>
      <c r="G7" s="45">
        <f>E7*F7</f>
        <v>0</v>
      </c>
      <c r="H7" s="43">
        <v>0.08</v>
      </c>
      <c r="I7" s="59">
        <f>G7*H7</f>
        <v>0</v>
      </c>
      <c r="J7" s="59">
        <f>K7/E7</f>
        <v>0</v>
      </c>
      <c r="K7" s="59">
        <f>G7+I7</f>
        <v>0</v>
      </c>
    </row>
    <row r="8" spans="1:11" ht="87" customHeight="1" x14ac:dyDescent="0.2">
      <c r="A8" s="9">
        <v>3</v>
      </c>
      <c r="B8" s="61" t="s">
        <v>58</v>
      </c>
      <c r="C8" s="9"/>
      <c r="D8" s="19" t="s">
        <v>17</v>
      </c>
      <c r="E8" s="21">
        <v>200</v>
      </c>
      <c r="F8" s="58"/>
      <c r="G8" s="45">
        <f>E8*F8</f>
        <v>0</v>
      </c>
      <c r="H8" s="43">
        <v>0.08</v>
      </c>
      <c r="I8" s="59">
        <f>G8*H8</f>
        <v>0</v>
      </c>
      <c r="J8" s="59">
        <f>K8/E8</f>
        <v>0</v>
      </c>
      <c r="K8" s="59">
        <f>G8+I8</f>
        <v>0</v>
      </c>
    </row>
    <row r="9" spans="1:11" ht="104.25" customHeight="1" x14ac:dyDescent="0.2">
      <c r="A9" s="9">
        <v>4</v>
      </c>
      <c r="B9" s="62" t="s">
        <v>59</v>
      </c>
      <c r="C9" s="9"/>
      <c r="D9" s="19" t="s">
        <v>17</v>
      </c>
      <c r="E9" s="21">
        <v>10000</v>
      </c>
      <c r="F9" s="58"/>
      <c r="G9" s="45">
        <f>E9*F9</f>
        <v>0</v>
      </c>
      <c r="H9" s="43">
        <v>0.08</v>
      </c>
      <c r="I9" s="59">
        <f>G9*H9</f>
        <v>0</v>
      </c>
      <c r="J9" s="59">
        <f>K9/E9</f>
        <v>0</v>
      </c>
      <c r="K9" s="59">
        <f>G9+I9</f>
        <v>0</v>
      </c>
    </row>
    <row r="10" spans="1:11" ht="27" customHeight="1" x14ac:dyDescent="0.2">
      <c r="A10" s="81" t="s">
        <v>20</v>
      </c>
      <c r="B10" s="81"/>
      <c r="C10" s="81"/>
      <c r="D10" s="81"/>
      <c r="E10" s="81"/>
      <c r="F10" s="81"/>
      <c r="G10" s="45">
        <f>SUM(G6:G9)</f>
        <v>0</v>
      </c>
      <c r="H10" s="9"/>
      <c r="I10" s="45">
        <f>SUM(I6:I9)</f>
        <v>0</v>
      </c>
      <c r="J10" s="9"/>
      <c r="K10" s="45">
        <f>SUM(K6:K9)</f>
        <v>0</v>
      </c>
    </row>
    <row r="13" spans="1:11" x14ac:dyDescent="0.2">
      <c r="A13" s="70" t="s">
        <v>90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</row>
  </sheetData>
  <mergeCells count="6">
    <mergeCell ref="A13:K13"/>
    <mergeCell ref="A1:E1"/>
    <mergeCell ref="F1:K1"/>
    <mergeCell ref="A2:K2"/>
    <mergeCell ref="A3:K3"/>
    <mergeCell ref="A10:F10"/>
  </mergeCells>
  <pageMargins left="0.74791666666666701" right="0.74791666666666701" top="0.98402777777777795" bottom="0.196527777777778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10"/>
  <sheetViews>
    <sheetView zoomScaleNormal="100" workbookViewId="0">
      <selection activeCell="E23" sqref="E23"/>
    </sheetView>
  </sheetViews>
  <sheetFormatPr defaultColWidth="9.140625" defaultRowHeight="12.75" x14ac:dyDescent="0.2"/>
  <cols>
    <col min="1" max="1" width="5.5703125" style="16" customWidth="1"/>
    <col min="2" max="2" width="21.140625" style="16" customWidth="1"/>
    <col min="3" max="3" width="27.5703125" style="16" customWidth="1"/>
    <col min="4" max="4" width="10.140625" style="16" customWidth="1"/>
    <col min="5" max="5" width="6.85546875" style="16" customWidth="1"/>
    <col min="6" max="6" width="12.7109375" style="16" customWidth="1"/>
    <col min="7" max="7" width="10.85546875" style="16" customWidth="1"/>
    <col min="8" max="8" width="6.42578125" style="16" customWidth="1"/>
    <col min="9" max="9" width="8.85546875" style="16" customWidth="1"/>
    <col min="10" max="10" width="13" style="16" customWidth="1"/>
    <col min="11" max="11" width="11.85546875" style="16" customWidth="1"/>
    <col min="12" max="1024" width="9.140625" style="16"/>
  </cols>
  <sheetData>
    <row r="1" spans="1:11" ht="42.75" customHeight="1" x14ac:dyDescent="0.2">
      <c r="A1" s="73" t="s">
        <v>97</v>
      </c>
      <c r="B1" s="74"/>
      <c r="C1" s="74"/>
      <c r="D1" s="74"/>
      <c r="E1" s="74"/>
      <c r="F1" s="75" t="s">
        <v>77</v>
      </c>
      <c r="G1" s="75"/>
      <c r="H1" s="75"/>
      <c r="I1" s="75"/>
      <c r="J1" s="75"/>
      <c r="K1" s="75"/>
    </row>
    <row r="2" spans="1:11" s="17" customFormat="1" ht="43.5" customHeight="1" x14ac:dyDescent="0.2">
      <c r="A2" s="77" t="s">
        <v>88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 s="15" customFormat="1" ht="21.75" customHeight="1" x14ac:dyDescent="0.2">
      <c r="A3" s="70" t="s">
        <v>100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36.75" customHeight="1" x14ac:dyDescent="0.2">
      <c r="A4" s="41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5</v>
      </c>
      <c r="G4" s="39" t="s">
        <v>6</v>
      </c>
      <c r="H4" s="39" t="s">
        <v>7</v>
      </c>
      <c r="I4" s="39" t="s">
        <v>8</v>
      </c>
      <c r="J4" s="39" t="s">
        <v>9</v>
      </c>
      <c r="K4" s="40" t="s">
        <v>10</v>
      </c>
    </row>
    <row r="5" spans="1:11" ht="15.75" customHeight="1" x14ac:dyDescent="0.2">
      <c r="A5" s="86"/>
      <c r="B5" s="86"/>
      <c r="C5" s="42"/>
      <c r="D5" s="42"/>
      <c r="E5" s="46" t="s">
        <v>11</v>
      </c>
      <c r="F5" s="46" t="s">
        <v>12</v>
      </c>
      <c r="G5" s="46" t="s">
        <v>69</v>
      </c>
      <c r="H5" s="46" t="s">
        <v>13</v>
      </c>
      <c r="I5" s="46" t="s">
        <v>70</v>
      </c>
      <c r="J5" s="46" t="s">
        <v>14</v>
      </c>
      <c r="K5" s="47" t="s">
        <v>15</v>
      </c>
    </row>
    <row r="6" spans="1:11" ht="127.5" x14ac:dyDescent="0.2">
      <c r="A6" s="6">
        <v>1</v>
      </c>
      <c r="B6" s="7"/>
      <c r="C6" s="63" t="s">
        <v>62</v>
      </c>
      <c r="D6" s="25" t="s">
        <v>17</v>
      </c>
      <c r="E6" s="56">
        <v>5000</v>
      </c>
      <c r="F6" s="64"/>
      <c r="G6" s="65">
        <f>E6*F6</f>
        <v>0</v>
      </c>
      <c r="H6" s="11">
        <v>0.08</v>
      </c>
      <c r="I6" s="52">
        <f>G6*H6</f>
        <v>0</v>
      </c>
      <c r="J6" s="52">
        <f>K6/E6</f>
        <v>0</v>
      </c>
      <c r="K6" s="53">
        <f>G6+I6</f>
        <v>0</v>
      </c>
    </row>
    <row r="7" spans="1:11" ht="28.5" customHeight="1" x14ac:dyDescent="0.2">
      <c r="A7" s="81" t="s">
        <v>20</v>
      </c>
      <c r="B7" s="81"/>
      <c r="C7" s="81"/>
      <c r="D7" s="81"/>
      <c r="E7" s="81"/>
      <c r="F7" s="81"/>
      <c r="G7" s="45">
        <f>SUM(G6:G6)</f>
        <v>0</v>
      </c>
      <c r="H7" s="9"/>
      <c r="I7" s="45">
        <f>SUM(I6:I6)</f>
        <v>0</v>
      </c>
      <c r="J7" s="9"/>
      <c r="K7" s="45">
        <f>SUM(K6:K6)</f>
        <v>0</v>
      </c>
    </row>
    <row r="10" spans="1:11" x14ac:dyDescent="0.2">
      <c r="A10" s="70" t="s">
        <v>90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</row>
  </sheetData>
  <mergeCells count="7">
    <mergeCell ref="A10:K10"/>
    <mergeCell ref="A7:F7"/>
    <mergeCell ref="A1:E1"/>
    <mergeCell ref="F1:K1"/>
    <mergeCell ref="A2:K2"/>
    <mergeCell ref="A3:K3"/>
    <mergeCell ref="A5:B5"/>
  </mergeCells>
  <pageMargins left="0.74791666666666701" right="0.74791666666666701" top="0.98402777777777795" bottom="0.196527777777778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8"/>
  <sheetViews>
    <sheetView zoomScale="90" zoomScaleNormal="90" workbookViewId="0">
      <selection activeCell="A11" sqref="A11:K11"/>
    </sheetView>
  </sheetViews>
  <sheetFormatPr defaultColWidth="9.140625" defaultRowHeight="12.75" x14ac:dyDescent="0.2"/>
  <cols>
    <col min="1" max="1" width="4.5703125" style="4" customWidth="1"/>
    <col min="2" max="2" width="24.42578125" style="4" customWidth="1"/>
    <col min="3" max="3" width="33" style="4" customWidth="1"/>
    <col min="4" max="4" width="10" style="4" customWidth="1"/>
    <col min="5" max="5" width="6" style="4" customWidth="1"/>
    <col min="6" max="6" width="13.140625" style="5" customWidth="1"/>
    <col min="7" max="7" width="12.42578125" style="5" customWidth="1"/>
    <col min="8" max="8" width="9.85546875" style="4" customWidth="1"/>
    <col min="9" max="9" width="9.85546875" style="5" customWidth="1"/>
    <col min="10" max="10" width="11" style="5" customWidth="1"/>
    <col min="11" max="11" width="13.140625" style="5" customWidth="1"/>
    <col min="12" max="1024" width="9.140625" style="4"/>
  </cols>
  <sheetData>
    <row r="1" spans="1:11" s="1" customFormat="1" ht="65.25" customHeight="1" x14ac:dyDescent="0.2">
      <c r="A1" s="73" t="s">
        <v>93</v>
      </c>
      <c r="B1" s="74"/>
      <c r="C1" s="74"/>
      <c r="D1" s="74"/>
      <c r="E1" s="74"/>
      <c r="F1" s="75" t="s">
        <v>79</v>
      </c>
      <c r="G1" s="75"/>
      <c r="H1" s="75"/>
      <c r="I1" s="75"/>
      <c r="J1" s="75"/>
      <c r="K1" s="75"/>
    </row>
    <row r="2" spans="1:11" s="1" customFormat="1" ht="49.5" customHeight="1" x14ac:dyDescent="0.2">
      <c r="A2" s="77" t="s">
        <v>88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 s="1" customFormat="1" ht="21.75" customHeight="1" x14ac:dyDescent="0.2">
      <c r="A3" s="70" t="s">
        <v>101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33.75" customHeight="1" x14ac:dyDescent="0.2">
      <c r="A4" s="41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71</v>
      </c>
      <c r="G4" s="39" t="s">
        <v>6</v>
      </c>
      <c r="H4" s="39" t="s">
        <v>7</v>
      </c>
      <c r="I4" s="39" t="s">
        <v>8</v>
      </c>
      <c r="J4" s="39" t="s">
        <v>72</v>
      </c>
      <c r="K4" s="40" t="s">
        <v>10</v>
      </c>
    </row>
    <row r="5" spans="1:11" ht="28.5" customHeight="1" x14ac:dyDescent="0.2">
      <c r="A5" s="86"/>
      <c r="B5" s="86"/>
      <c r="C5" s="42"/>
      <c r="D5" s="42"/>
      <c r="E5" s="46" t="s">
        <v>11</v>
      </c>
      <c r="F5" s="46" t="s">
        <v>12</v>
      </c>
      <c r="G5" s="46" t="s">
        <v>69</v>
      </c>
      <c r="H5" s="46" t="s">
        <v>13</v>
      </c>
      <c r="I5" s="46" t="s">
        <v>70</v>
      </c>
      <c r="J5" s="46" t="s">
        <v>14</v>
      </c>
      <c r="K5" s="47" t="s">
        <v>15</v>
      </c>
    </row>
    <row r="6" spans="1:11" ht="26.25" customHeight="1" x14ac:dyDescent="0.2">
      <c r="A6" s="9">
        <v>1</v>
      </c>
      <c r="B6" s="13"/>
      <c r="C6" s="3" t="s">
        <v>47</v>
      </c>
      <c r="D6" s="9" t="s">
        <v>17</v>
      </c>
      <c r="E6" s="9">
        <v>2500</v>
      </c>
      <c r="F6" s="10"/>
      <c r="G6" s="45">
        <f>E6*F6</f>
        <v>0</v>
      </c>
      <c r="H6" s="43">
        <v>0.08</v>
      </c>
      <c r="I6" s="59">
        <f>G6*H6</f>
        <v>0</v>
      </c>
      <c r="J6" s="59">
        <f>K6/E6</f>
        <v>0</v>
      </c>
      <c r="K6" s="59">
        <f>G6+I6</f>
        <v>0</v>
      </c>
    </row>
    <row r="7" spans="1:11" ht="26.25" customHeight="1" x14ac:dyDescent="0.2">
      <c r="A7" s="81" t="s">
        <v>20</v>
      </c>
      <c r="B7" s="81"/>
      <c r="C7" s="81"/>
      <c r="D7" s="81"/>
      <c r="E7" s="81"/>
      <c r="F7" s="81"/>
      <c r="G7" s="45">
        <f>SUM(G6:G6)</f>
        <v>0</v>
      </c>
      <c r="H7" s="9"/>
      <c r="I7" s="45">
        <f>SUM(I6:I6)</f>
        <v>0</v>
      </c>
      <c r="J7" s="9"/>
      <c r="K7" s="45">
        <f>SUM(K6:K6)</f>
        <v>0</v>
      </c>
    </row>
    <row r="8" spans="1:11" ht="24.75" customHeight="1" x14ac:dyDescent="0.2">
      <c r="A8" s="83" t="s">
        <v>21</v>
      </c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ht="21" customHeight="1" x14ac:dyDescent="0.2">
      <c r="A9" s="78" t="s">
        <v>48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ht="17.25" customHeight="1" x14ac:dyDescent="0.2">
      <c r="A10" s="88" t="s">
        <v>49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</row>
    <row r="11" spans="1:11" ht="18.75" customHeight="1" x14ac:dyDescent="0.2">
      <c r="A11" s="88" t="s">
        <v>50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</row>
    <row r="12" spans="1:11" ht="15.75" customHeight="1" x14ac:dyDescent="0.2">
      <c r="A12" s="88" t="s">
        <v>51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</row>
    <row r="13" spans="1:11" ht="21" customHeight="1" x14ac:dyDescent="0.2">
      <c r="A13" s="88" t="s">
        <v>52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spans="1:11" ht="18" customHeight="1" x14ac:dyDescent="0.2">
      <c r="A14" s="88" t="s">
        <v>53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</row>
    <row r="15" spans="1:11" ht="18" customHeight="1" x14ac:dyDescent="0.2">
      <c r="A15" s="88" t="s">
        <v>54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spans="1:11" ht="23.25" customHeight="1" x14ac:dyDescent="0.2">
      <c r="A16" s="88" t="s">
        <v>55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</row>
    <row r="17" spans="1:11" ht="21.75" customHeight="1" x14ac:dyDescent="0.2">
      <c r="A17" s="70" t="s">
        <v>91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</row>
    <row r="18" spans="1:11" x14ac:dyDescent="0.2">
      <c r="F18" s="4"/>
      <c r="G18" s="4"/>
      <c r="I18" s="4"/>
      <c r="J18" s="4"/>
      <c r="K18" s="4"/>
    </row>
  </sheetData>
  <mergeCells count="16">
    <mergeCell ref="A15:K15"/>
    <mergeCell ref="A16:K16"/>
    <mergeCell ref="A17:K17"/>
    <mergeCell ref="A9:K9"/>
    <mergeCell ref="A1:E1"/>
    <mergeCell ref="F1:K1"/>
    <mergeCell ref="A2:K2"/>
    <mergeCell ref="A3:K3"/>
    <mergeCell ref="A5:B5"/>
    <mergeCell ref="A7:F7"/>
    <mergeCell ref="A8:K8"/>
    <mergeCell ref="A10:K10"/>
    <mergeCell ref="A11:K11"/>
    <mergeCell ref="A12:K12"/>
    <mergeCell ref="A13:K13"/>
    <mergeCell ref="A14:K14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9"/>
  <sheetViews>
    <sheetView zoomScaleNormal="100" workbookViewId="0">
      <selection activeCell="I10" sqref="I10"/>
    </sheetView>
  </sheetViews>
  <sheetFormatPr defaultColWidth="9.140625" defaultRowHeight="12.75" x14ac:dyDescent="0.2"/>
  <cols>
    <col min="1" max="1" width="4.5703125" style="4" customWidth="1"/>
    <col min="2" max="2" width="19.85546875" style="4" customWidth="1"/>
    <col min="3" max="3" width="36.7109375" style="4" customWidth="1"/>
    <col min="4" max="4" width="9.85546875" style="4" customWidth="1"/>
    <col min="5" max="5" width="9.7109375" style="4" customWidth="1"/>
    <col min="6" max="6" width="11" style="5" customWidth="1"/>
    <col min="7" max="7" width="12.42578125" style="5" customWidth="1"/>
    <col min="8" max="8" width="6.42578125" style="4" customWidth="1"/>
    <col min="9" max="9" width="9.85546875" style="5" customWidth="1"/>
    <col min="10" max="10" width="10.140625" style="5" customWidth="1"/>
    <col min="11" max="11" width="13.140625" style="5" customWidth="1"/>
    <col min="12" max="1024" width="9.140625" style="4"/>
  </cols>
  <sheetData>
    <row r="1" spans="1:1024" s="1" customFormat="1" ht="54" customHeight="1" x14ac:dyDescent="0.2">
      <c r="A1" s="73" t="s">
        <v>96</v>
      </c>
      <c r="B1" s="74"/>
      <c r="C1" s="74"/>
      <c r="D1" s="74"/>
      <c r="E1" s="74"/>
      <c r="F1" s="75" t="s">
        <v>80</v>
      </c>
      <c r="G1" s="75"/>
      <c r="H1" s="75"/>
      <c r="I1" s="75"/>
      <c r="J1" s="75"/>
      <c r="K1" s="75"/>
    </row>
    <row r="2" spans="1:1024" ht="47.25" customHeight="1" x14ac:dyDescent="0.2">
      <c r="A2" s="77" t="s">
        <v>88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7.75" customHeight="1" thickBot="1" x14ac:dyDescent="0.25">
      <c r="A3" s="89" t="s">
        <v>102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41.25" customHeight="1" x14ac:dyDescent="0.2">
      <c r="A4" s="28" t="s">
        <v>0</v>
      </c>
      <c r="B4" s="29" t="s">
        <v>1</v>
      </c>
      <c r="C4" s="29" t="s">
        <v>2</v>
      </c>
      <c r="D4" s="30" t="s">
        <v>3</v>
      </c>
      <c r="E4" s="31" t="s">
        <v>4</v>
      </c>
      <c r="F4" s="31" t="s">
        <v>71</v>
      </c>
      <c r="G4" s="31" t="s">
        <v>6</v>
      </c>
      <c r="H4" s="29" t="s">
        <v>7</v>
      </c>
      <c r="I4" s="31" t="s">
        <v>8</v>
      </c>
      <c r="J4" s="32" t="s">
        <v>72</v>
      </c>
      <c r="K4" s="33" t="s">
        <v>10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9.5" customHeight="1" x14ac:dyDescent="0.2">
      <c r="A5" s="51"/>
      <c r="B5" s="51"/>
      <c r="C5" s="42"/>
      <c r="D5" s="42"/>
      <c r="E5" s="46" t="s">
        <v>11</v>
      </c>
      <c r="F5" s="46" t="s">
        <v>12</v>
      </c>
      <c r="G5" s="46" t="s">
        <v>69</v>
      </c>
      <c r="H5" s="46" t="s">
        <v>13</v>
      </c>
      <c r="I5" s="46" t="s">
        <v>70</v>
      </c>
      <c r="J5" s="46" t="s">
        <v>14</v>
      </c>
      <c r="K5" s="47" t="s">
        <v>15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34.5" customHeight="1" x14ac:dyDescent="0.2">
      <c r="A6" s="6">
        <v>1</v>
      </c>
      <c r="B6" s="7"/>
      <c r="C6" s="48" t="s">
        <v>43</v>
      </c>
      <c r="D6" s="49" t="s">
        <v>44</v>
      </c>
      <c r="E6" s="49">
        <v>40</v>
      </c>
      <c r="F6" s="50"/>
      <c r="G6" s="54">
        <f>E6*F6</f>
        <v>0</v>
      </c>
      <c r="H6" s="11">
        <v>0.08</v>
      </c>
      <c r="I6" s="52">
        <f>G6*H6</f>
        <v>0</v>
      </c>
      <c r="J6" s="52">
        <f>K6/E6</f>
        <v>0</v>
      </c>
      <c r="K6" s="53">
        <f>G6+I6</f>
        <v>0</v>
      </c>
    </row>
    <row r="7" spans="1:1024" ht="24" customHeight="1" x14ac:dyDescent="0.2">
      <c r="A7" s="81" t="s">
        <v>20</v>
      </c>
      <c r="B7" s="81"/>
      <c r="C7" s="81"/>
      <c r="D7" s="81"/>
      <c r="E7" s="81"/>
      <c r="F7" s="81"/>
      <c r="G7" s="45">
        <f>SUM(G6:G6)</f>
        <v>0</v>
      </c>
      <c r="H7" s="9"/>
      <c r="I7" s="45">
        <f>SUM(I6:I6)</f>
        <v>0</v>
      </c>
      <c r="J7" s="9"/>
      <c r="K7" s="45">
        <f>SUM(K6:K6)</f>
        <v>0</v>
      </c>
    </row>
    <row r="9" spans="1:1024" x14ac:dyDescent="0.2">
      <c r="A9" s="70" t="s">
        <v>91</v>
      </c>
      <c r="B9" s="70"/>
      <c r="C9" s="70"/>
      <c r="D9" s="70"/>
      <c r="E9" s="70"/>
      <c r="F9" s="70"/>
      <c r="G9" s="70"/>
      <c r="H9" s="70"/>
      <c r="I9" s="70"/>
      <c r="J9" s="70"/>
      <c r="K9" s="70"/>
    </row>
  </sheetData>
  <mergeCells count="6">
    <mergeCell ref="A9:K9"/>
    <mergeCell ref="A1:E1"/>
    <mergeCell ref="F1:K1"/>
    <mergeCell ref="A2:K2"/>
    <mergeCell ref="A7:F7"/>
    <mergeCell ref="A3:K3"/>
  </mergeCells>
  <pageMargins left="0.74791666666666701" right="0.35416666666666702" top="0.98402777777777795" bottom="0.98402777777777795" header="0.51180555555555496" footer="0.51180555555555496"/>
  <pageSetup paperSize="9" scale="96" firstPageNumber="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11"/>
  <sheetViews>
    <sheetView zoomScaleNormal="100" workbookViewId="0">
      <selection activeCell="L5" sqref="L5"/>
    </sheetView>
  </sheetViews>
  <sheetFormatPr defaultColWidth="9.140625" defaultRowHeight="12.75" x14ac:dyDescent="0.2"/>
  <cols>
    <col min="1" max="1" width="5.5703125" style="16" customWidth="1"/>
    <col min="2" max="2" width="27.140625" style="16" customWidth="1"/>
    <col min="3" max="3" width="27.28515625" style="16" customWidth="1"/>
    <col min="4" max="4" width="10.5703125" style="16" customWidth="1"/>
    <col min="5" max="5" width="6.85546875" style="16" customWidth="1"/>
    <col min="6" max="6" width="9.28515625" style="16" customWidth="1"/>
    <col min="7" max="7" width="10.85546875" style="16" customWidth="1"/>
    <col min="8" max="8" width="5.5703125" style="16" customWidth="1"/>
    <col min="9" max="9" width="8.85546875" style="16" customWidth="1"/>
    <col min="10" max="10" width="9.5703125" style="16" customWidth="1"/>
    <col min="11" max="11" width="11.85546875" style="16" customWidth="1"/>
    <col min="12" max="1024" width="9.140625" style="16"/>
  </cols>
  <sheetData>
    <row r="1" spans="1:11" s="4" customFormat="1" ht="48" customHeight="1" x14ac:dyDescent="0.2">
      <c r="A1" s="73" t="s">
        <v>97</v>
      </c>
      <c r="B1" s="74"/>
      <c r="C1" s="74"/>
      <c r="D1" s="74"/>
      <c r="E1" s="74"/>
      <c r="F1" s="75" t="s">
        <v>82</v>
      </c>
      <c r="G1" s="75"/>
      <c r="H1" s="75"/>
      <c r="I1" s="75"/>
      <c r="J1" s="75"/>
      <c r="K1" s="75"/>
    </row>
    <row r="2" spans="1:11" s="17" customFormat="1" ht="43.5" customHeight="1" x14ac:dyDescent="0.2">
      <c r="A2" s="77" t="s">
        <v>88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 s="17" customFormat="1" ht="21" customHeight="1" x14ac:dyDescent="0.2">
      <c r="A3" s="70" t="s">
        <v>103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s="17" customFormat="1" ht="58.5" customHeight="1" x14ac:dyDescent="0.2">
      <c r="A4" s="41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71</v>
      </c>
      <c r="G4" s="39" t="s">
        <v>6</v>
      </c>
      <c r="H4" s="39" t="s">
        <v>7</v>
      </c>
      <c r="I4" s="39" t="s">
        <v>8</v>
      </c>
      <c r="J4" s="39" t="s">
        <v>72</v>
      </c>
      <c r="K4" s="40" t="s">
        <v>10</v>
      </c>
    </row>
    <row r="5" spans="1:11" ht="21" customHeight="1" x14ac:dyDescent="0.2">
      <c r="A5" s="86"/>
      <c r="B5" s="86"/>
      <c r="C5" s="42"/>
      <c r="D5" s="42"/>
      <c r="E5" s="46" t="s">
        <v>11</v>
      </c>
      <c r="F5" s="46" t="s">
        <v>12</v>
      </c>
      <c r="G5" s="46" t="s">
        <v>69</v>
      </c>
      <c r="H5" s="46" t="s">
        <v>13</v>
      </c>
      <c r="I5" s="46" t="s">
        <v>70</v>
      </c>
      <c r="J5" s="46" t="s">
        <v>14</v>
      </c>
      <c r="K5" s="47" t="s">
        <v>15</v>
      </c>
    </row>
    <row r="6" spans="1:11" ht="88.5" customHeight="1" x14ac:dyDescent="0.2">
      <c r="A6" s="9">
        <v>1</v>
      </c>
      <c r="B6" s="13"/>
      <c r="C6" s="24" t="s">
        <v>60</v>
      </c>
      <c r="D6" s="19" t="s">
        <v>17</v>
      </c>
      <c r="E6" s="21">
        <v>10000</v>
      </c>
      <c r="F6" s="58"/>
      <c r="G6" s="45">
        <f>E6*F6</f>
        <v>0</v>
      </c>
      <c r="H6" s="43">
        <v>0.08</v>
      </c>
      <c r="I6" s="59">
        <f>G6*H6</f>
        <v>0</v>
      </c>
      <c r="J6" s="59">
        <f>K6/E6</f>
        <v>0</v>
      </c>
      <c r="K6" s="60">
        <f>G6+I6</f>
        <v>0</v>
      </c>
    </row>
    <row r="7" spans="1:11" ht="102" x14ac:dyDescent="0.2">
      <c r="A7" s="9">
        <v>2</v>
      </c>
      <c r="B7" s="13"/>
      <c r="C7" s="24" t="s">
        <v>61</v>
      </c>
      <c r="D7" s="19" t="s">
        <v>17</v>
      </c>
      <c r="E7" s="22">
        <v>10000</v>
      </c>
      <c r="F7" s="58"/>
      <c r="G7" s="45">
        <f>E7*F7</f>
        <v>0</v>
      </c>
      <c r="H7" s="43">
        <v>0.08</v>
      </c>
      <c r="I7" s="59">
        <f>G7*H7</f>
        <v>0</v>
      </c>
      <c r="J7" s="59">
        <f>K7/E7</f>
        <v>0</v>
      </c>
      <c r="K7" s="60">
        <f>G7+I7</f>
        <v>0</v>
      </c>
    </row>
    <row r="8" spans="1:11" ht="20.25" customHeight="1" x14ac:dyDescent="0.2">
      <c r="A8" s="81" t="s">
        <v>20</v>
      </c>
      <c r="B8" s="81"/>
      <c r="C8" s="81"/>
      <c r="D8" s="81"/>
      <c r="E8" s="81"/>
      <c r="F8" s="81"/>
      <c r="G8" s="45">
        <f>SUM(G6:G7)</f>
        <v>0</v>
      </c>
      <c r="H8" s="9"/>
      <c r="I8" s="45">
        <f>SUM(I6:I7)</f>
        <v>0</v>
      </c>
      <c r="J8" s="9"/>
      <c r="K8" s="45">
        <f>SUM(K6:K7)</f>
        <v>0</v>
      </c>
    </row>
    <row r="11" spans="1:11" x14ac:dyDescent="0.2">
      <c r="A11" s="70" t="s">
        <v>91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</row>
  </sheetData>
  <mergeCells count="7">
    <mergeCell ref="A8:F8"/>
    <mergeCell ref="A11:K11"/>
    <mergeCell ref="A1:E1"/>
    <mergeCell ref="F1:K1"/>
    <mergeCell ref="A2:K2"/>
    <mergeCell ref="A3:K3"/>
    <mergeCell ref="A5:B5"/>
  </mergeCells>
  <pageMargins left="0.74791666666666701" right="0.74791666666666701" top="0.98402777777777795" bottom="0.196527777777778" header="0.51180555555555496" footer="0.51180555555555496"/>
  <pageSetup paperSize="9" firstPageNumber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0"/>
  <sheetViews>
    <sheetView zoomScale="90" zoomScaleNormal="90" workbookViewId="0">
      <selection activeCell="N4" sqref="N4"/>
    </sheetView>
  </sheetViews>
  <sheetFormatPr defaultColWidth="9.140625" defaultRowHeight="12.75" x14ac:dyDescent="0.2"/>
  <cols>
    <col min="1" max="1" width="5.5703125" style="16" customWidth="1"/>
    <col min="2" max="2" width="26" style="16" customWidth="1"/>
    <col min="3" max="3" width="31.5703125" style="16" customWidth="1"/>
    <col min="4" max="4" width="10.140625" style="16" customWidth="1"/>
    <col min="5" max="5" width="6.85546875" style="16" customWidth="1"/>
    <col min="6" max="6" width="9.140625" style="16" customWidth="1"/>
    <col min="7" max="7" width="10.85546875" style="16" customWidth="1"/>
    <col min="8" max="8" width="7.140625" style="16" customWidth="1"/>
    <col min="9" max="9" width="8.85546875" style="16" customWidth="1"/>
    <col min="10" max="10" width="11" style="16" customWidth="1"/>
    <col min="11" max="11" width="10.7109375" style="16" customWidth="1"/>
    <col min="12" max="1024" width="9.140625" style="16"/>
  </cols>
  <sheetData>
    <row r="1" spans="1:1024" s="4" customFormat="1" ht="62.25" customHeight="1" x14ac:dyDescent="0.2">
      <c r="A1" s="73" t="s">
        <v>97</v>
      </c>
      <c r="B1" s="74"/>
      <c r="C1" s="74"/>
      <c r="D1" s="74"/>
      <c r="E1" s="74"/>
      <c r="F1" s="75" t="s">
        <v>83</v>
      </c>
      <c r="G1" s="75"/>
      <c r="H1" s="75"/>
      <c r="I1" s="75"/>
      <c r="J1" s="75"/>
      <c r="K1" s="75"/>
    </row>
    <row r="2" spans="1:1024" ht="53.25" customHeight="1" x14ac:dyDescent="0.2">
      <c r="A2" s="77" t="s">
        <v>88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4" customHeight="1" x14ac:dyDescent="0.2">
      <c r="A3" s="90" t="s">
        <v>104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68.25" customHeight="1" x14ac:dyDescent="0.2">
      <c r="A4" s="41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71</v>
      </c>
      <c r="G4" s="39" t="s">
        <v>6</v>
      </c>
      <c r="H4" s="39" t="s">
        <v>7</v>
      </c>
      <c r="I4" s="39" t="s">
        <v>8</v>
      </c>
      <c r="J4" s="39" t="s">
        <v>72</v>
      </c>
      <c r="K4" s="40" t="s">
        <v>10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17" customFormat="1" ht="24" customHeight="1" thickBot="1" x14ac:dyDescent="0.25">
      <c r="A5" s="91"/>
      <c r="B5" s="92"/>
      <c r="C5" s="42"/>
      <c r="D5" s="42"/>
      <c r="E5" s="46" t="s">
        <v>11</v>
      </c>
      <c r="F5" s="46" t="s">
        <v>12</v>
      </c>
      <c r="G5" s="46" t="s">
        <v>69</v>
      </c>
      <c r="H5" s="46" t="s">
        <v>13</v>
      </c>
      <c r="I5" s="46" t="s">
        <v>70</v>
      </c>
      <c r="J5" s="46" t="s">
        <v>14</v>
      </c>
      <c r="K5" s="47" t="s">
        <v>15</v>
      </c>
    </row>
    <row r="6" spans="1:1024" ht="177.75" customHeight="1" x14ac:dyDescent="0.2">
      <c r="A6" s="6">
        <v>1</v>
      </c>
      <c r="B6" s="7"/>
      <c r="C6" s="55" t="s">
        <v>45</v>
      </c>
      <c r="D6" s="23" t="s">
        <v>17</v>
      </c>
      <c r="E6" s="56">
        <v>5000</v>
      </c>
      <c r="F6" s="57"/>
      <c r="G6" s="54">
        <f>E6*F6</f>
        <v>0</v>
      </c>
      <c r="H6" s="11">
        <v>0.08</v>
      </c>
      <c r="I6" s="52">
        <f>G6*H6</f>
        <v>0</v>
      </c>
      <c r="J6" s="52">
        <f>K6/E6</f>
        <v>0</v>
      </c>
      <c r="K6" s="53">
        <f>G6+I6</f>
        <v>0</v>
      </c>
    </row>
    <row r="7" spans="1:1024" ht="142.5" customHeight="1" x14ac:dyDescent="0.2">
      <c r="A7" s="12">
        <v>2</v>
      </c>
      <c r="B7" s="13"/>
      <c r="C7" s="18" t="s">
        <v>46</v>
      </c>
      <c r="D7" s="19" t="s">
        <v>17</v>
      </c>
      <c r="E7" s="21">
        <v>5000</v>
      </c>
      <c r="F7" s="20"/>
      <c r="G7" s="54">
        <f>E7*F7</f>
        <v>0</v>
      </c>
      <c r="H7" s="11">
        <v>0.08</v>
      </c>
      <c r="I7" s="52">
        <f>G7*H7</f>
        <v>0</v>
      </c>
      <c r="J7" s="52">
        <f>K7/E7</f>
        <v>0</v>
      </c>
      <c r="K7" s="53">
        <f>G7+I7</f>
        <v>0</v>
      </c>
    </row>
    <row r="8" spans="1:1024" ht="21.75" customHeight="1" x14ac:dyDescent="0.2">
      <c r="A8" s="81" t="s">
        <v>20</v>
      </c>
      <c r="B8" s="81"/>
      <c r="C8" s="81"/>
      <c r="D8" s="81"/>
      <c r="E8" s="81"/>
      <c r="F8" s="81"/>
      <c r="G8" s="45">
        <f>SUM(G6:G7)</f>
        <v>0</v>
      </c>
      <c r="H8" s="9"/>
      <c r="I8" s="45">
        <f>SUM(I6:I7)</f>
        <v>0</v>
      </c>
      <c r="J8" s="9"/>
      <c r="K8" s="45">
        <f>SUM(K6:K7)</f>
        <v>0</v>
      </c>
    </row>
    <row r="10" spans="1:1024" x14ac:dyDescent="0.2">
      <c r="A10" s="70" t="s">
        <v>91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</row>
  </sheetData>
  <mergeCells count="7">
    <mergeCell ref="A8:F8"/>
    <mergeCell ref="A10:K10"/>
    <mergeCell ref="A2:K2"/>
    <mergeCell ref="A1:E1"/>
    <mergeCell ref="F1:K1"/>
    <mergeCell ref="A3:K3"/>
    <mergeCell ref="A5:B5"/>
  </mergeCells>
  <pageMargins left="0.74791666666666701" right="0.34375" top="0.98402777777777795" bottom="0.196527777777778" header="0.51180555555555496" footer="0.51180555555555496"/>
  <pageSetup paperSize="9" firstPageNumber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I16"/>
  <sheetViews>
    <sheetView tabSelected="1" zoomScaleNormal="100" workbookViewId="0">
      <selection activeCell="P2" sqref="P2"/>
    </sheetView>
  </sheetViews>
  <sheetFormatPr defaultColWidth="9.140625" defaultRowHeight="12.75" x14ac:dyDescent="0.2"/>
  <cols>
    <col min="1" max="1" width="5.5703125" style="16" customWidth="1"/>
    <col min="2" max="2" width="27.28515625" style="16" customWidth="1"/>
    <col min="3" max="3" width="16.85546875" style="16" customWidth="1"/>
    <col min="4" max="4" width="12" style="16" customWidth="1"/>
    <col min="5" max="5" width="6.85546875" style="16" customWidth="1"/>
    <col min="6" max="6" width="9.85546875" style="16" customWidth="1"/>
    <col min="7" max="7" width="10.85546875" style="16" customWidth="1"/>
    <col min="8" max="8" width="6.42578125" style="16" customWidth="1"/>
    <col min="9" max="9" width="8.85546875" style="16" customWidth="1"/>
    <col min="10" max="10" width="7.5703125" style="16" customWidth="1"/>
    <col min="11" max="11" width="12.85546875" style="16" customWidth="1"/>
    <col min="12" max="12" width="15.140625" style="16" customWidth="1"/>
    <col min="13" max="1023" width="9.140625" style="16"/>
  </cols>
  <sheetData>
    <row r="1" spans="1:1023" s="17" customFormat="1" ht="47.25" customHeight="1" x14ac:dyDescent="0.2">
      <c r="A1" s="73" t="s">
        <v>93</v>
      </c>
      <c r="B1" s="74"/>
      <c r="C1" s="74"/>
      <c r="D1" s="74"/>
      <c r="E1" s="74"/>
      <c r="F1" s="75" t="s">
        <v>85</v>
      </c>
      <c r="G1" s="75"/>
      <c r="H1" s="75"/>
      <c r="I1" s="75"/>
      <c r="J1" s="75"/>
      <c r="K1" s="75"/>
    </row>
    <row r="2" spans="1:1023" s="17" customFormat="1" ht="63.75" customHeight="1" x14ac:dyDescent="0.2">
      <c r="A2" s="77" t="s">
        <v>89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023" s="17" customFormat="1" ht="23.25" customHeight="1" x14ac:dyDescent="0.2">
      <c r="A3" s="84" t="s">
        <v>105</v>
      </c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023" ht="53.25" customHeight="1" x14ac:dyDescent="0.2">
      <c r="A4" s="41" t="s">
        <v>0</v>
      </c>
      <c r="B4" s="39" t="s">
        <v>1</v>
      </c>
      <c r="C4" s="39" t="s">
        <v>2</v>
      </c>
      <c r="D4" s="39" t="s">
        <v>3</v>
      </c>
      <c r="E4" s="39" t="s">
        <v>4</v>
      </c>
      <c r="F4" s="39" t="s">
        <v>5</v>
      </c>
      <c r="G4" s="39" t="s">
        <v>6</v>
      </c>
      <c r="H4" s="39" t="s">
        <v>7</v>
      </c>
      <c r="I4" s="39" t="s">
        <v>8</v>
      </c>
      <c r="J4" s="39" t="s">
        <v>9</v>
      </c>
      <c r="K4" s="40" t="s">
        <v>10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ht="20.25" customHeight="1" x14ac:dyDescent="0.2">
      <c r="A5" s="93"/>
      <c r="B5" s="93"/>
      <c r="C5" s="68"/>
      <c r="D5" s="68"/>
      <c r="E5" s="46" t="s">
        <v>11</v>
      </c>
      <c r="F5" s="46" t="s">
        <v>12</v>
      </c>
      <c r="G5" s="46" t="s">
        <v>69</v>
      </c>
      <c r="H5" s="46" t="s">
        <v>13</v>
      </c>
      <c r="I5" s="46" t="s">
        <v>70</v>
      </c>
      <c r="J5" s="46" t="s">
        <v>14</v>
      </c>
      <c r="K5" s="47" t="s">
        <v>15</v>
      </c>
    </row>
    <row r="6" spans="1:1023" ht="21" customHeight="1" x14ac:dyDescent="0.2">
      <c r="A6" s="9">
        <v>1</v>
      </c>
      <c r="B6" s="13"/>
      <c r="C6" s="69" t="s">
        <v>63</v>
      </c>
      <c r="D6" s="19" t="s">
        <v>17</v>
      </c>
      <c r="E6" s="21">
        <v>3000</v>
      </c>
      <c r="F6" s="58"/>
      <c r="G6" s="67">
        <f>E6*F6</f>
        <v>0</v>
      </c>
      <c r="H6" s="43">
        <v>0.08</v>
      </c>
      <c r="I6" s="59">
        <f>G6*H6</f>
        <v>0</v>
      </c>
      <c r="J6" s="59">
        <f>K6/E6</f>
        <v>0</v>
      </c>
      <c r="K6" s="59">
        <f>G6+I6</f>
        <v>0</v>
      </c>
      <c r="L6" s="26"/>
    </row>
    <row r="7" spans="1:1023" ht="24.75" customHeight="1" x14ac:dyDescent="0.2">
      <c r="A7" s="81" t="s">
        <v>20</v>
      </c>
      <c r="B7" s="81"/>
      <c r="C7" s="81"/>
      <c r="D7" s="81"/>
      <c r="E7" s="81"/>
      <c r="F7" s="81"/>
      <c r="G7" s="45">
        <f>SUM(G6:G6)</f>
        <v>0</v>
      </c>
      <c r="H7" s="9"/>
      <c r="I7" s="45">
        <f>SUM(I6:I6)</f>
        <v>0</v>
      </c>
      <c r="J7" s="9"/>
      <c r="K7" s="45">
        <f>SUM(K6:K6)</f>
        <v>0</v>
      </c>
      <c r="L7" s="37"/>
    </row>
    <row r="8" spans="1:1023" ht="26.25" customHeight="1" x14ac:dyDescent="0.2">
      <c r="A8" s="95" t="s">
        <v>64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37"/>
    </row>
    <row r="9" spans="1:1023" ht="21.75" customHeight="1" x14ac:dyDescent="0.2">
      <c r="A9" s="94" t="s">
        <v>84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38"/>
    </row>
    <row r="10" spans="1:1023" ht="29.25" customHeight="1" x14ac:dyDescent="0.2">
      <c r="A10" s="97" t="s">
        <v>65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38"/>
    </row>
    <row r="11" spans="1:1023" ht="48.75" customHeight="1" x14ac:dyDescent="0.2">
      <c r="A11" s="96" t="s">
        <v>87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37"/>
    </row>
    <row r="12" spans="1:1023" ht="25.5" customHeight="1" x14ac:dyDescent="0.2">
      <c r="A12" s="98" t="s">
        <v>66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37"/>
    </row>
    <row r="13" spans="1:1023" ht="35.25" customHeight="1" x14ac:dyDescent="0.2">
      <c r="A13" s="98" t="s">
        <v>67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</row>
    <row r="14" spans="1:1023" ht="36" customHeight="1" x14ac:dyDescent="0.2">
      <c r="A14" s="96" t="s">
        <v>68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</row>
    <row r="15" spans="1:1023" x14ac:dyDescent="0.2">
      <c r="B15" s="37"/>
      <c r="C15" s="37"/>
      <c r="D15" s="37"/>
      <c r="E15" s="37"/>
      <c r="F15" s="37"/>
      <c r="G15" s="37"/>
      <c r="H15" s="37"/>
      <c r="I15" s="37"/>
      <c r="J15" s="37"/>
      <c r="K15" s="37"/>
    </row>
    <row r="16" spans="1:1023" ht="16.5" customHeight="1" x14ac:dyDescent="0.2">
      <c r="A16" s="70" t="s">
        <v>92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</row>
  </sheetData>
  <mergeCells count="14">
    <mergeCell ref="A12:K12"/>
    <mergeCell ref="A13:K13"/>
    <mergeCell ref="A14:K14"/>
    <mergeCell ref="A16:K16"/>
    <mergeCell ref="A1:E1"/>
    <mergeCell ref="F1:K1"/>
    <mergeCell ref="A2:K2"/>
    <mergeCell ref="A3:K3"/>
    <mergeCell ref="A10:K10"/>
    <mergeCell ref="A5:B5"/>
    <mergeCell ref="A7:F7"/>
    <mergeCell ref="A9:K9"/>
    <mergeCell ref="A8:K8"/>
    <mergeCell ref="A11:K11"/>
  </mergeCells>
  <pageMargins left="0.74791666666666701" right="0.74791666666666701" top="0.98402777777777795" bottom="0.19652777777777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1</vt:i4>
      </vt:variant>
    </vt:vector>
  </HeadingPairs>
  <TitlesOfParts>
    <vt:vector size="10" baseType="lpstr">
      <vt:lpstr>Pakiet 1</vt:lpstr>
      <vt:lpstr>Pakiet 2 </vt:lpstr>
      <vt:lpstr>Pakiet nr 3 </vt:lpstr>
      <vt:lpstr>Pakiet nr 4</vt:lpstr>
      <vt:lpstr>Pakiet 5</vt:lpstr>
      <vt:lpstr>Pakiet nr 6</vt:lpstr>
      <vt:lpstr>Pakiet 7</vt:lpstr>
      <vt:lpstr>Pakiet nr 8</vt:lpstr>
      <vt:lpstr>Pakiet 9</vt:lpstr>
      <vt:lpstr>'Pakiet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wsduser</dc:creator>
  <dc:description/>
  <cp:lastModifiedBy>wsduser</cp:lastModifiedBy>
  <cp:revision>31</cp:revision>
  <cp:lastPrinted>2023-08-09T05:43:19Z</cp:lastPrinted>
  <dcterms:created xsi:type="dcterms:W3CDTF">2019-07-15T07:52:57Z</dcterms:created>
  <dcterms:modified xsi:type="dcterms:W3CDTF">2023-08-16T08:17:14Z</dcterms:modified>
  <dc:language>pl-PL</dc:language>
</cp:coreProperties>
</file>