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709AD842-6E5B-421A-9D1F-0F77A603E50C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3" i="1"/>
  <c r="F72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8" i="1"/>
  <c r="K48" i="1"/>
  <c r="I48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<sst xmlns="http://schemas.openxmlformats.org/spreadsheetml/2006/main" count="187" uniqueCount="115">
  <si>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</si>
  <si>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</si>
  <si>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</si>
  <si>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</si>
  <si>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</si>
  <si>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</si>
  <si>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</si>
  <si>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</si>
  <si>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</si>
  <si>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</si>
  <si>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</si>
  <si>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</si>
  <si>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</si>
  <si>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</si>
  <si>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</si>
  <si>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</si>
  <si>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</si>
  <si>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</si>
  <si>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5</t>
  </si>
  <si>
    <t>ZRYW BP</t>
  </si>
  <si>
    <t>Zrywka ZUL bez pozyskania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</si>
  <si>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</si>
  <si>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</si>
  <si>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</si>
  <si>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</si>
  <si>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</si>
  <si>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</si>
  <si>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</si>
  <si>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</si>
  <si>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</si>
  <si>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</si>
  <si>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</si>
  <si>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</si>
  <si>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</si>
  <si>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</si>
  <si>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</si>
  <si>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</si>
  <si>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</si>
  <si>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</si>
  <si>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</si>
  <si>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</si>
  <si>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</si>
  <si>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</si>
  <si>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</si>
  <si>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</si>
  <si>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</si>
  <si>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</si>
  <si>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</si>
  <si>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</si>
  <si>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</si>
  <si>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144</t>
  </si>
  <si>
    <t>SZUK-OWA2</t>
  </si>
  <si>
    <t>Próbne poszukiwania owadów w ściole metodą dwóch drzew próbnych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</si>
  <si>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</si>
  <si>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</si>
  <si>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</si>
  <si>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</si>
  <si>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</si>
  <si>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</si>
  <si>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</si>
  <si>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</si>
  <si>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</si>
  <si>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</si>
  <si>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</si>
  <si>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</si>
  <si>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</si>
  <si>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</si>
  <si>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</si>
  <si>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</si>
  <si>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</si>
  <si>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</si>
  <si>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</si>
  <si>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</si>
  <si>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</si>
  <si>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</si>
  <si>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</si>
  <si>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</si>
  <si>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</si>
  <si>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</si>
  <si>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</si>
  <si>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</si>
  <si>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</si>
  <si>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</si>
  <si>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</si>
  <si>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</si>
  <si>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</si>
  <si>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</si>
  <si>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</si>
  <si>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</si>
  <si>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</si>
  <si>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</si>
  <si>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</si>
  <si>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</si>
  <si>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</si>
  <si>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</si>
  <si>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</si>
  <si>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</si>
  <si>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2/2024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</si>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</sst>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2"/>
  <sheetViews>
    <sheetView tabSelected="1" topLeftCell="A109" workbookViewId="0">
      <selection activeCell="B111" sqref="B111:J11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89</v>
      </c>
      <c r="J2" s="12"/>
      <c r="K2" s="12"/>
      <c r="L2" s="12"/>
      <c r="M2" s="12"/>
      <c r="N2" s="12"/>
      <c r="O2" s="12"/>
    </row>
    <row r="3" spans="2:15" s="1" customFormat="1" ht="28.9" customHeight="1" x14ac:dyDescent="0.2">
      <c r="B3" s="38"/>
      <c r="C3" s="38"/>
      <c r="D3" s="38"/>
      <c r="E3" s="38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8"/>
      <c r="C5" s="38"/>
      <c r="D5" s="38"/>
      <c r="E5" s="38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8"/>
      <c r="C7" s="38"/>
      <c r="D7" s="38"/>
      <c r="E7" s="38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20" t="s">
        <v>90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9" t="s">
        <v>91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6" t="s">
        <v>92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9" t="s">
        <v>93</v>
      </c>
      <c r="C16" s="9"/>
      <c r="D16" s="9"/>
      <c r="E16" s="9"/>
      <c r="F16" s="9"/>
      <c r="G16" s="9"/>
      <c r="H16" s="9"/>
      <c r="I16" s="9"/>
    </row>
    <row r="17" spans="2:13" s="1" customFormat="1" ht="2.65" customHeight="1" x14ac:dyDescent="0.2"/>
    <row r="18" spans="2:13" s="1" customFormat="1" ht="20.65" customHeight="1" x14ac:dyDescent="0.2">
      <c r="B18" s="9" t="s">
        <v>94</v>
      </c>
      <c r="C18" s="9"/>
      <c r="D18" s="9"/>
      <c r="E18" s="9"/>
      <c r="F18" s="9"/>
      <c r="G18" s="9"/>
      <c r="H18" s="9"/>
      <c r="I18" s="9"/>
    </row>
    <row r="19" spans="2:13" s="1" customFormat="1" ht="2.65" customHeight="1" x14ac:dyDescent="0.2"/>
    <row r="20" spans="2:13" s="1" customFormat="1" ht="20.65" customHeight="1" x14ac:dyDescent="0.2">
      <c r="B20" s="9" t="s">
        <v>95</v>
      </c>
      <c r="C20" s="9"/>
      <c r="D20" s="9"/>
      <c r="E20" s="9"/>
      <c r="F20" s="9"/>
      <c r="G20" s="9"/>
      <c r="H20" s="9"/>
      <c r="I20" s="9"/>
    </row>
    <row r="21" spans="2:13" s="1" customFormat="1" ht="2.65" customHeight="1" x14ac:dyDescent="0.2"/>
    <row r="22" spans="2:13" s="1" customFormat="1" ht="20.65" customHeight="1" x14ac:dyDescent="0.2">
      <c r="B22" s="9" t="s">
        <v>96</v>
      </c>
      <c r="C22" s="9"/>
      <c r="D22" s="9"/>
      <c r="E22" s="9"/>
      <c r="F22" s="9"/>
      <c r="G22" s="9"/>
      <c r="H22" s="9"/>
      <c r="I22" s="9"/>
    </row>
    <row r="23" spans="2:13" s="1" customFormat="1" ht="34.700000000000003" customHeight="1" x14ac:dyDescent="0.2"/>
    <row r="24" spans="2:13" s="1" customFormat="1" ht="50.1" customHeight="1" x14ac:dyDescent="0.2">
      <c r="B24" s="18" t="s">
        <v>97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s="1" customFormat="1" ht="2.65" customHeight="1" x14ac:dyDescent="0.2"/>
    <row r="26" spans="2:13" s="1" customFormat="1" ht="57" customHeight="1" x14ac:dyDescent="0.2">
      <c r="B26" s="30" t="str">
        <f xml:space="preserve"> "1.  Za wykonanie przedmiotu zamówienia w tym Pakiecie oferujemy następujące wynagrodzenie brutto: " &amp; TEXT(F73,"#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9" t="s">
        <v>98</v>
      </c>
      <c r="C29" s="9"/>
      <c r="D29" s="9"/>
      <c r="E29" s="9"/>
      <c r="F29" s="9"/>
      <c r="G29" s="9"/>
      <c r="H29" s="9"/>
      <c r="I29" s="9"/>
      <c r="J29" s="9"/>
      <c r="K29" s="9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6996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0"/>
    </row>
    <row r="33" spans="2:13" s="1" customFormat="1" ht="3.2" customHeight="1" x14ac:dyDescent="0.2"/>
    <row r="34" spans="2:13" s="1" customFormat="1" ht="18.2" customHeight="1" x14ac:dyDescent="0.2">
      <c r="B34" s="9" t="s">
        <v>99</v>
      </c>
      <c r="C34" s="9"/>
      <c r="D34" s="9"/>
      <c r="E34" s="9"/>
      <c r="F34" s="9"/>
      <c r="G34" s="9"/>
      <c r="H34" s="9"/>
      <c r="I34" s="9"/>
      <c r="J34" s="9"/>
      <c r="K34" s="9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10</v>
      </c>
      <c r="M36" s="13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7991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0"/>
    </row>
    <row r="38" spans="2:13" s="1" customFormat="1" ht="3.2" customHeight="1" x14ac:dyDescent="0.2"/>
    <row r="39" spans="2:13" s="1" customFormat="1" ht="18.2" customHeight="1" x14ac:dyDescent="0.2">
      <c r="B39" s="9" t="s">
        <v>100</v>
      </c>
      <c r="C39" s="9"/>
      <c r="D39" s="9"/>
      <c r="E39" s="9"/>
      <c r="F39" s="9"/>
      <c r="G39" s="9"/>
      <c r="H39" s="9"/>
      <c r="I39" s="9"/>
      <c r="J39" s="9"/>
      <c r="K39" s="9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3" t="s">
        <v>10</v>
      </c>
      <c r="M41" s="13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1203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0"/>
    </row>
    <row r="43" spans="2:13" s="1" customFormat="1" ht="3.2" customHeight="1" x14ac:dyDescent="0.2"/>
    <row r="44" spans="2:13" s="1" customFormat="1" ht="18.2" customHeight="1" x14ac:dyDescent="0.2">
      <c r="B44" s="9" t="s">
        <v>101</v>
      </c>
      <c r="C44" s="9"/>
      <c r="D44" s="9"/>
      <c r="E44" s="9"/>
      <c r="F44" s="9"/>
      <c r="G44" s="9"/>
      <c r="H44" s="9"/>
      <c r="I44" s="9"/>
      <c r="J44" s="9"/>
      <c r="K44" s="9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3" t="s">
        <v>10</v>
      </c>
      <c r="M46" s="13"/>
    </row>
    <row r="47" spans="2:13" s="1" customFormat="1" ht="19.7" customHeight="1" x14ac:dyDescent="0.2">
      <c r="B47" s="5">
        <v>4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465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0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744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10"/>
    </row>
    <row r="49" spans="2:13" s="1" customFormat="1" ht="19.7" customHeight="1" x14ac:dyDescent="0.2">
      <c r="B49" s="5">
        <v>6</v>
      </c>
      <c r="C49" s="6" t="s">
        <v>18</v>
      </c>
      <c r="D49" s="6" t="s">
        <v>19</v>
      </c>
      <c r="E49" s="7" t="s">
        <v>20</v>
      </c>
      <c r="F49" s="6" t="s">
        <v>14</v>
      </c>
      <c r="G49" s="8">
        <v>100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10"/>
    </row>
    <row r="50" spans="2:13" s="1" customFormat="1" ht="9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3" t="s">
        <v>10</v>
      </c>
      <c r="M51" s="13"/>
    </row>
    <row r="52" spans="2:13" s="1" customFormat="1" ht="38.85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9.85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0"/>
    </row>
    <row r="53" spans="2:13" s="1" customFormat="1" ht="19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0.05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0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4.42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0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31.7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0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36.42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0"/>
    </row>
    <row r="57" spans="2:13" s="1" customFormat="1" ht="28.9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24</v>
      </c>
      <c r="G57" s="8">
        <v>0.16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0"/>
    </row>
    <row r="58" spans="2:13" s="1" customFormat="1" ht="28.9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24</v>
      </c>
      <c r="G58" s="8">
        <v>0.5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0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24</v>
      </c>
      <c r="G59" s="8">
        <v>2.68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0"/>
    </row>
    <row r="60" spans="2:13" s="1" customFormat="1" ht="19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24</v>
      </c>
      <c r="G60" s="8">
        <v>1.52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0"/>
    </row>
    <row r="61" spans="2:13" s="1" customFormat="1" ht="28.9" customHeight="1" x14ac:dyDescent="0.2">
      <c r="B61" s="5">
        <v>16</v>
      </c>
      <c r="C61" s="6" t="s">
        <v>50</v>
      </c>
      <c r="D61" s="6" t="s">
        <v>51</v>
      </c>
      <c r="E61" s="7" t="s">
        <v>52</v>
      </c>
      <c r="F61" s="6" t="s">
        <v>53</v>
      </c>
      <c r="G61" s="8">
        <v>29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0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57</v>
      </c>
      <c r="G62" s="8">
        <v>4.5999999999999996</v>
      </c>
      <c r="H62" s="23">
        <v>0</v>
      </c>
      <c r="I62" s="21">
        <f>ROUND(G62* H62,2)</f>
        <v>0</v>
      </c>
      <c r="J62" s="5">
        <v>23</v>
      </c>
      <c r="K62" s="21">
        <f>ROUND(I62* J62/100,2)</f>
        <v>0</v>
      </c>
      <c r="L62" s="22">
        <f>ROUND(I62+ K62,2)</f>
        <v>0</v>
      </c>
      <c r="M62" s="10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53</v>
      </c>
      <c r="G63" s="8">
        <v>160</v>
      </c>
      <c r="H63" s="23">
        <v>0</v>
      </c>
      <c r="I63" s="21">
        <f>ROUND(G63* H63,2)</f>
        <v>0</v>
      </c>
      <c r="J63" s="5">
        <v>23</v>
      </c>
      <c r="K63" s="21">
        <f>ROUND(I63* J63/100,2)</f>
        <v>0</v>
      </c>
      <c r="L63" s="22">
        <f>ROUND(I63+ K63,2)</f>
        <v>0</v>
      </c>
      <c r="M63" s="10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48</v>
      </c>
      <c r="H64" s="23">
        <v>0</v>
      </c>
      <c r="I64" s="21">
        <f>ROUND(G64* H64,2)</f>
        <v>0</v>
      </c>
      <c r="J64" s="5">
        <v>23</v>
      </c>
      <c r="K64" s="21">
        <f>ROUND(I64* J64/100,2)</f>
        <v>0</v>
      </c>
      <c r="L64" s="22">
        <f>ROUND(I64+ K64,2)</f>
        <v>0</v>
      </c>
      <c r="M64" s="10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24</v>
      </c>
      <c r="G65" s="8">
        <v>2.7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0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64</v>
      </c>
      <c r="G66" s="8">
        <v>160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0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64</v>
      </c>
      <c r="G67" s="8">
        <v>30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0"/>
    </row>
    <row r="68" spans="2:14" s="1" customFormat="1" ht="19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64</v>
      </c>
      <c r="G68" s="8">
        <v>3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0"/>
    </row>
    <row r="69" spans="2:14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64</v>
      </c>
      <c r="G69" s="8">
        <v>39</v>
      </c>
      <c r="H69" s="23">
        <v>0</v>
      </c>
      <c r="I69" s="21">
        <f>ROUND(G69* H69,2)</f>
        <v>0</v>
      </c>
      <c r="J69" s="5">
        <v>23</v>
      </c>
      <c r="K69" s="21">
        <f>ROUND(I69* J69/100,2)</f>
        <v>0</v>
      </c>
      <c r="L69" s="22">
        <f>ROUND(I69+ K69,2)</f>
        <v>0</v>
      </c>
      <c r="M69" s="10"/>
    </row>
    <row r="70" spans="2:14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64</v>
      </c>
      <c r="G70" s="8">
        <v>58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0"/>
    </row>
    <row r="71" spans="2:14" s="1" customFormat="1" ht="55.9" customHeight="1" x14ac:dyDescent="0.2"/>
    <row r="72" spans="2:14" s="1" customFormat="1" ht="21.4" customHeight="1" x14ac:dyDescent="0.2">
      <c r="B72" s="15" t="s">
        <v>83</v>
      </c>
      <c r="C72" s="15"/>
      <c r="D72" s="15"/>
      <c r="E72" s="15"/>
      <c r="F72" s="24">
        <f>ROUND(I32+I37+I42+I47+I48+I49+I52+I53+I54+I55+I56+I57+I58+I59+I60+I61+I62+I63+I64+I65+I66+I67+I68+I69+I70,2)</f>
        <v>0</v>
      </c>
      <c r="G72" s="25"/>
      <c r="H72" s="25"/>
      <c r="I72" s="25"/>
      <c r="J72" s="25"/>
      <c r="K72" s="25"/>
      <c r="L72" s="25"/>
      <c r="M72" s="26"/>
    </row>
    <row r="73" spans="2:14" s="1" customFormat="1" ht="21.4" customHeight="1" x14ac:dyDescent="0.2">
      <c r="B73" s="15" t="s">
        <v>84</v>
      </c>
      <c r="C73" s="15"/>
      <c r="D73" s="15"/>
      <c r="E73" s="15"/>
      <c r="F73" s="27">
        <f>ROUND(L32+L37+L42+L47+L48+L49+L52+L53+L54+L55+L56+L57+L58+L59+L60+L61+L62+L63+L64+L65+L66+L67+L68+L69+L70,2)</f>
        <v>0</v>
      </c>
      <c r="G73" s="28"/>
      <c r="H73" s="28"/>
      <c r="I73" s="28"/>
      <c r="J73" s="28"/>
      <c r="K73" s="28"/>
      <c r="L73" s="28"/>
      <c r="M73" s="29"/>
    </row>
    <row r="74" spans="2:14" s="1" customFormat="1" ht="11.1" customHeight="1" x14ac:dyDescent="0.2"/>
    <row r="75" spans="2:14" s="1" customFormat="1" ht="80.099999999999994" customHeight="1" x14ac:dyDescent="0.2">
      <c r="B75" s="31" t="s">
        <v>102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2.65" customHeight="1" x14ac:dyDescent="0.2"/>
    <row r="77" spans="2:14" s="1" customFormat="1" ht="110.1" customHeight="1" x14ac:dyDescent="0.2">
      <c r="B77" s="31" t="s">
        <v>103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5.25" customHeight="1" x14ac:dyDescent="0.2"/>
    <row r="79" spans="2:14" s="1" customFormat="1" ht="110.1" customHeight="1" x14ac:dyDescent="0.2">
      <c r="B79" s="19" t="s">
        <v>104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s="1" customFormat="1" ht="5.25" customHeight="1" x14ac:dyDescent="0.2"/>
    <row r="81" spans="2:14" s="1" customFormat="1" ht="37.9" customHeight="1" x14ac:dyDescent="0.2">
      <c r="B81" s="32" t="s">
        <v>85</v>
      </c>
      <c r="C81" s="32"/>
      <c r="D81" s="32"/>
      <c r="E81" s="32"/>
      <c r="F81" s="34" t="s">
        <v>86</v>
      </c>
      <c r="G81" s="34"/>
      <c r="H81" s="34"/>
      <c r="I81" s="34"/>
      <c r="J81" s="34"/>
      <c r="K81" s="34"/>
      <c r="L81" s="34"/>
    </row>
    <row r="82" spans="2:14" s="1" customFormat="1" ht="28.9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9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9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9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.65" customHeight="1" x14ac:dyDescent="0.2"/>
    <row r="87" spans="2:14" s="1" customFormat="1" ht="203.1" customHeight="1" x14ac:dyDescent="0.2">
      <c r="B87" s="31" t="s">
        <v>105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36.950000000000003" customHeight="1" x14ac:dyDescent="0.2">
      <c r="B89" s="35" t="s">
        <v>106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s="1" customFormat="1" ht="2.65" customHeight="1" x14ac:dyDescent="0.2"/>
    <row r="91" spans="2:14" s="1" customFormat="1" ht="37.9" customHeight="1" x14ac:dyDescent="0.2">
      <c r="B91" s="32" t="s">
        <v>87</v>
      </c>
      <c r="C91" s="32"/>
      <c r="D91" s="32"/>
      <c r="E91" s="32"/>
      <c r="F91" s="36" t="s">
        <v>88</v>
      </c>
      <c r="G91" s="36"/>
      <c r="H91" s="36"/>
      <c r="I91" s="36"/>
      <c r="J91" s="36"/>
      <c r="K91" s="36"/>
      <c r="L91" s="36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159.94999999999999" customHeight="1" x14ac:dyDescent="0.2">
      <c r="B97" s="31" t="s">
        <v>107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54.95" customHeight="1" x14ac:dyDescent="0.2">
      <c r="B99" s="37" t="s">
        <v>114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60" customHeight="1" x14ac:dyDescent="0.2">
      <c r="B101" s="19" t="s">
        <v>108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s="1" customFormat="1" ht="2.65" customHeight="1" x14ac:dyDescent="0.2"/>
    <row r="103" spans="2:14" s="1" customFormat="1" ht="48" customHeight="1" x14ac:dyDescent="0.2">
      <c r="B103" s="19" t="s">
        <v>109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s="1" customFormat="1" ht="2.65" customHeight="1" x14ac:dyDescent="0.2"/>
    <row r="105" spans="2:14" s="1" customFormat="1" ht="125.1" customHeight="1" x14ac:dyDescent="0.2">
      <c r="B105" s="31" t="s">
        <v>110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84.95" customHeight="1" x14ac:dyDescent="0.2">
      <c r="B107" s="31" t="s">
        <v>111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86.85" customHeight="1" x14ac:dyDescent="0.2"/>
    <row r="109" spans="2:14" s="1" customFormat="1" ht="17.649999999999999" customHeight="1" x14ac:dyDescent="0.2">
      <c r="I109" s="11" t="s">
        <v>112</v>
      </c>
      <c r="J109" s="11"/>
    </row>
    <row r="110" spans="2:14" s="1" customFormat="1" ht="145.15" customHeight="1" x14ac:dyDescent="0.2"/>
    <row r="111" spans="2:14" s="1" customFormat="1" ht="100.5" customHeight="1" x14ac:dyDescent="0.2">
      <c r="B111" s="17" t="s">
        <v>113</v>
      </c>
      <c r="C111" s="17"/>
      <c r="D111" s="17"/>
      <c r="E111" s="17"/>
      <c r="F111" s="17"/>
      <c r="G111" s="17"/>
      <c r="H111" s="17"/>
      <c r="I111" s="17"/>
      <c r="J111" s="17"/>
    </row>
    <row r="112" spans="2:14" s="1" customFormat="1" ht="28.9" customHeight="1" x14ac:dyDescent="0.2"/>
  </sheetData>
  <mergeCells count="87">
    <mergeCell ref="B3:E3"/>
    <mergeCell ref="B5:E5"/>
    <mergeCell ref="B7:E7"/>
    <mergeCell ref="B10:D11"/>
    <mergeCell ref="B101:N101"/>
    <mergeCell ref="B103:N103"/>
    <mergeCell ref="B105:N105"/>
    <mergeCell ref="B107:N107"/>
    <mergeCell ref="B84:E84"/>
    <mergeCell ref="B85:E85"/>
    <mergeCell ref="B87:N87"/>
    <mergeCell ref="B89:N89"/>
    <mergeCell ref="B91:E91"/>
    <mergeCell ref="B92:E92"/>
    <mergeCell ref="B93:E93"/>
    <mergeCell ref="B94:E94"/>
    <mergeCell ref="B95:E95"/>
    <mergeCell ref="B97:N97"/>
    <mergeCell ref="B99:N99"/>
    <mergeCell ref="B111:J111"/>
    <mergeCell ref="B24:L24"/>
    <mergeCell ref="B26:L26"/>
    <mergeCell ref="B29:K29"/>
    <mergeCell ref="B34:K34"/>
    <mergeCell ref="B39:K39"/>
    <mergeCell ref="B75:N75"/>
    <mergeCell ref="B77:N77"/>
    <mergeCell ref="B79:N79"/>
    <mergeCell ref="B81:E81"/>
    <mergeCell ref="B82:E82"/>
    <mergeCell ref="B83:E83"/>
    <mergeCell ref="F81:L81"/>
    <mergeCell ref="F82:L82"/>
    <mergeCell ref="F83:L83"/>
    <mergeCell ref="F84:L84"/>
    <mergeCell ref="B4:D4"/>
    <mergeCell ref="B44:K44"/>
    <mergeCell ref="B6:D6"/>
    <mergeCell ref="B72:E72"/>
    <mergeCell ref="B73:E73"/>
    <mergeCell ref="B8:D8"/>
    <mergeCell ref="E14:G14"/>
    <mergeCell ref="F72:M72"/>
    <mergeCell ref="F73:M73"/>
    <mergeCell ref="G11:N12"/>
    <mergeCell ref="L55:M55"/>
    <mergeCell ref="L56:M56"/>
    <mergeCell ref="L57:M57"/>
    <mergeCell ref="L58:M58"/>
    <mergeCell ref="L59:M59"/>
    <mergeCell ref="L60:M60"/>
    <mergeCell ref="F85:L85"/>
    <mergeCell ref="F91:L91"/>
    <mergeCell ref="F92:L92"/>
    <mergeCell ref="F93:L93"/>
    <mergeCell ref="F94:L94"/>
    <mergeCell ref="F95:L95"/>
    <mergeCell ref="I109:J10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8:M48"/>
    <mergeCell ref="L49:M49"/>
    <mergeCell ref="L51:M51"/>
    <mergeCell ref="L52:M52"/>
    <mergeCell ref="L53:M53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L66:M66"/>
    <mergeCell ref="L54:M54"/>
    <mergeCell ref="B16:I16"/>
    <mergeCell ref="B18:I18"/>
    <mergeCell ref="B20:I20"/>
    <mergeCell ref="B22:I22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2023-10-18T19:05:12Z</cp:lastPrinted>
  <dcterms:created xsi:type="dcterms:W3CDTF">2023-10-17T10:31:34Z</dcterms:created>
  <dcterms:modified xsi:type="dcterms:W3CDTF">2023-10-30T06:45:51Z</dcterms:modified>
</cp:coreProperties>
</file>