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Oferta" sheetId="1" r:id="rId1"/>
  </sheets>
  <definedNames>
    <definedName name="_xlnm.Print_Area" localSheetId="0">'Oferta'!$A$1:$H$99</definedName>
    <definedName name="_xlnm.Print_Titles" localSheetId="0">'Oferta'!$1:$2</definedName>
  </definedNames>
  <calcPr fullCalcOnLoad="1"/>
</workbook>
</file>

<file path=xl/sharedStrings.xml><?xml version="1.0" encoding="utf-8"?>
<sst xmlns="http://schemas.openxmlformats.org/spreadsheetml/2006/main" count="315" uniqueCount="199">
  <si>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</si>
  <si>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</si>
  <si>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</si>
  <si>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</si>
  <si>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</si>
  <si>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</si>
  <si>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</si>
  <si>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</si>
  <si>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</si>
  <si>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</si>
  <si>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</si>
  <si>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</si>
  <si>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</si>
  <si>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</si>
  <si>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</si>
  <si>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</si>
  <si>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 PRZYGOTOWAWCZE</t>
  </si>
  <si>
    <t>KNR 2-01 0119-03</t>
  </si>
  <si>
    <t xml:space="preserve"> D-01.01.01</t>
  </si>
  <si>
    <t>Roboty pomiarowe przy liniowych robotach ziemnych - trasa drogi w terenie równinnym na odcinku od km 0+075,50 do km 1+715,29</t>
  </si>
  <si>
    <t>km</t>
  </si>
  <si>
    <t>KNR AT-03 0102-01 KNR 2-31 z.o.2.13. 9902-01 
analogia</t>
  </si>
  <si>
    <t xml:space="preserve"> D-05.03.11</t>
  </si>
  <si>
    <t>Roboty remontowe - frezowanie nawierzchni bitumicznej o gr. do 2-4 cm z wywozem materiału z rozbiórki na odl. do 1 km 26-75 pojazdów na godzinę</t>
  </si>
  <si>
    <t>m2</t>
  </si>
  <si>
    <t>KNR 4-01 0108-08
analogia</t>
  </si>
  <si>
    <t>D-05.03.11</t>
  </si>
  <si>
    <t>Wywóz destruktu samochodami samowyładowczymi - za każdy następny 1 km</t>
  </si>
  <si>
    <t>m3</t>
  </si>
  <si>
    <t>KNR 2-31 0815-01</t>
  </si>
  <si>
    <t>D-01.02.04</t>
  </si>
  <si>
    <t>Rozebranie chodników, wysepek przystankowych i przejść dla pieszych z płyt betonowych oraz asfaltowych</t>
  </si>
  <si>
    <t xml:space="preserve">KNR 2-31 0813-04 z.o.2.13. 9902-02 </t>
  </si>
  <si>
    <t>Rozebranie krawężników betonowych 20x30 cm na podsypce cementowo-piaskowej 76-130 pojazdów na godzinę</t>
  </si>
  <si>
    <t>m</t>
  </si>
  <si>
    <t xml:space="preserve">KNR 4-01 0108-11 0108-12 </t>
  </si>
  <si>
    <t>Wywiezienie gruzu spryzmowanego samochodami samowyładowczymi na odległość 10 km</t>
  </si>
  <si>
    <t xml:space="preserve"> ROBOTY  ZIEMNE</t>
  </si>
  <si>
    <t>KNR 2-01 0206-04</t>
  </si>
  <si>
    <t>D-02.00.01, D-02.01.01</t>
  </si>
  <si>
    <t>Roboty ziemne wykonywane koparkami podsiębiernymi o poj. łyżki 0.60 m3 w gruncie kat. III z transportem urobku samochodami samowyładowczymi na odległość do 1 km- nadmiar na odkład</t>
  </si>
  <si>
    <t>KNR 2-01 0235-01</t>
  </si>
  <si>
    <t>D-02.00.01, D-02.03.01</t>
  </si>
  <si>
    <t>Formowanie i zagęszczanie nasypów o wys. do 3.0 m spycharkami w gruncie kat. I-II z gruntu dowiezionego ( G1 )</t>
  </si>
  <si>
    <t xml:space="preserve">PODBUDOWA I NAWIERZCHNIA  </t>
  </si>
  <si>
    <t>KNR 2-31 0101-01 0101-02
analogia</t>
  </si>
  <si>
    <t>D-04.01.01</t>
  </si>
  <si>
    <t>Mechaniczne wykonanie koryta na całej szerokości jezdni i chodników w gruncie kat. I-IV głębokości 63 cm</t>
  </si>
  <si>
    <t>KNR 2-31 0402-04</t>
  </si>
  <si>
    <t>D-08.01.01b</t>
  </si>
  <si>
    <t>Ława pod krawężniki betonowa z oporem z betonu C12/15</t>
  </si>
  <si>
    <t xml:space="preserve">KNR 2-31 0403-04 z.o.2.13. 9902-01 </t>
  </si>
  <si>
    <t>Krawężniki betonowe wystające o wymiarach 20x30 cm na podsypce cementowo-piaskowej 26-75 pojazdów na godzinę</t>
  </si>
  <si>
    <t>KNR 2-31 0403-05</t>
  </si>
  <si>
    <t>Krawężniki betonowe wtopione o wymiarach 12x25 cm na podsypce cementowo-piaskowej na zatokach autobusowych</t>
  </si>
  <si>
    <t>KNR 2-31 0109-03 0109-04
analogia</t>
  </si>
  <si>
    <t>D-04.05.01</t>
  </si>
  <si>
    <t>Podbudowa pomocnicza z grunu stabilizowanego cementem w betoniarce o C=1,5  N/mm2 - grubość warstwy po zagęszczeniu 15 cm</t>
  </si>
  <si>
    <t>KNR 2-31 0118-01</t>
  </si>
  <si>
    <t>Pielęgnacja piaskiem z polewaniem wodą podbudowy z mieszanki betonowej i z gruntu stabilizowanego cementem</t>
  </si>
  <si>
    <t>Podbudowa pomocnicza z grunu stabilizowanego cementem w betoniarce o C=2,5  N/mm2 - grubość warstwy po zagęszczeniu 15 cm</t>
  </si>
  <si>
    <t>KNR 2-31 0114-07 0114-08
analogia</t>
  </si>
  <si>
    <t>D-04.04.02</t>
  </si>
  <si>
    <t>Podbudowa z kruszywa łamanego 0/31,5 stabilizowanego mechanicznie - warstwa o grubości po zagęszczeniu 20 cm</t>
  </si>
  <si>
    <t>KNR 2-31 1004-07</t>
  </si>
  <si>
    <t>D-04.03.01</t>
  </si>
  <si>
    <t>Skropienie podbudowy tłuczniowej emulsją asfaltową w ilości 0,7-1,0 kg/m2</t>
  </si>
  <si>
    <t>KNR 2-31 0110-01 0110-02
analogia</t>
  </si>
  <si>
    <t>D-04.07.01a</t>
  </si>
  <si>
    <t>Podbudowa z BA - AC22 P 35/50 - grubość warstwy po zagęszczeniu 10 cm.</t>
  </si>
  <si>
    <t>D-04.02.01</t>
  </si>
  <si>
    <t>Skropienie  nawierzchni bit. emulsją asfaltową w ilości 0,1-0,3 kg/m2</t>
  </si>
  <si>
    <t>KNR 2-31 0108-02 z.o. 2.12. 9901-04 
analogia</t>
  </si>
  <si>
    <t>D-05.03.05b,</t>
  </si>
  <si>
    <t>Wyrównanie istniejącej nawierzchni mieszanką mineralno-asfaltową  BA-AC16W35/50 z wbudowaniem mechanicznym , średnio 3 cm</t>
  </si>
  <si>
    <t>t</t>
  </si>
  <si>
    <t>KNR AT-03 0203-01</t>
  </si>
  <si>
    <t>D-05.03.26g</t>
  </si>
  <si>
    <t>Wykonanie wzmocnień konstrukcji poprzez ułożenie siatki stalowej ( typ ciężki) i warstwy bitumicznej gr. 1 cm typu SLURRY SEAL</t>
  </si>
  <si>
    <t>KNR 2-31 0310-01 0310-02
analogia</t>
  </si>
  <si>
    <t>Nawierzchnia z BA - AC 16 W PMB 25/55-60 - warstwa wiążąca - grubość po zagęszczeniu 6 cm.( na połączeniu podłużnym zastosować elestyczne taśmy bitumiczne zgodnie z wymaganiami WT-2 2016 )</t>
  </si>
  <si>
    <t>KNR 2-31 0310-05 0310-06</t>
  </si>
  <si>
    <t>D-05.03.05a,</t>
  </si>
  <si>
    <t>Nawierzchnia z BA  AC 11 S, asfalt modyfikowany PMB 45/80-55 - warstwa ścieralna - grubość po zagęszczeniu 4 cm ( na połączeniu podłużnym zastosować elestyczne taśmy bitumiczne zgodnie z wymaganiami WT-2 2016)</t>
  </si>
  <si>
    <t xml:space="preserve">CHODNIKI </t>
  </si>
  <si>
    <t>KNR 2-31 0101-01 0101-02</t>
  </si>
  <si>
    <t>Mechaniczne wykonanie koryta na całej szerokości jezdni i chodników w gruncie kat. I-IV głębokości 34 cm</t>
  </si>
  <si>
    <t>Ława pod obrzeża betonowe z oporem z betonu C12/15</t>
  </si>
  <si>
    <t xml:space="preserve">KNR 2-31 0407-05 z.o.2.13. 9902-01 </t>
  </si>
  <si>
    <t>D-08.03.01</t>
  </si>
  <si>
    <t>Obrzeża betonowe o wymiarach 30x8 cm na podsypce cementowo-piaskowej z wypełnieniem spoin zaprawą cementową 26-75 pojazdów na godzinę</t>
  </si>
  <si>
    <t>KNR 2-31 0104-05 0104-06
analogia</t>
  </si>
  <si>
    <t>Warstwy odsączające z kruszywa naturalnego stab. mech. 0-31,5  wykonanie ręczne, zagęszczanie mechaniczne - grubość warstwy po zagęszczeniu 15 cm.</t>
  </si>
  <si>
    <t>Podbudowa z kruszywa łamanego  0-31,5 stabilizowanego mechanicznie - grubości po zagęszczeniu 10 cm.</t>
  </si>
  <si>
    <t>KNR 2-31 0105-05</t>
  </si>
  <si>
    <t>D-04.05.01, D-05.03.23</t>
  </si>
  <si>
    <t>Podsypka cementowo-piaskowa z zagęszczeniem  - 3 cm grubości warstwy po zagęszczeniu</t>
  </si>
  <si>
    <t>NNRNKB 231 0511-03</t>
  </si>
  <si>
    <t>D-05.03.23</t>
  </si>
  <si>
    <t>Układanie nawierzchni chodników z betonowej kostki brukowej szarej gr. 6 cm - 21-50 elementów/m2.</t>
  </si>
  <si>
    <t>ZATOKI AUTOBUSOWE</t>
  </si>
  <si>
    <t>Mechaniczne wykonanie koryta na całej szerokości zatoki autobusowej w gruncie kat. I-IV głębokości 66 cm</t>
  </si>
  <si>
    <t>D-04.05.01, D-10.06.01</t>
  </si>
  <si>
    <t>Podbudowa pomocnicza z grunu stabilizowanego cementem w betoniarce o C=2,5  N/mm2 -  grubość warstwy po zagęszczeniu 15 cm</t>
  </si>
  <si>
    <t>Warstwa mrozoochronna z kruszywa naturalnego stab. mech. 0-31,5  wykonanie ręczne, zagęszczanie mechaniczne - grubość warstwy po zagęszczeniu 15 cm.</t>
  </si>
  <si>
    <t>KNR 2-31 0109-03 0109-04</t>
  </si>
  <si>
    <t>D-04.06.01b, D-10.06.01</t>
  </si>
  <si>
    <t>Podbudowa zasadnicza z betonu cementowego C=16/20 N/mm2  - grubość warstwy po zagęszczeniu 25 cm.</t>
  </si>
  <si>
    <t>D-04.05.01, D-05.03.23, D-10.06.01</t>
  </si>
  <si>
    <t>Podsypka cementowo-piaskowa z zagęszczeniem ręcznym - 3 cm grubości warstwy po zagęszczeniu</t>
  </si>
  <si>
    <t>KNR 2-31 0511-03</t>
  </si>
  <si>
    <t>D-05.03.23, D-10.06.01</t>
  </si>
  <si>
    <t>Nawierzchnie z kostki brukowej betonowej kolorowej o grubości 8 cm na podsypce cementowo-piaskowej</t>
  </si>
  <si>
    <t xml:space="preserve">ZJAZDY INDYWIDUALNE </t>
  </si>
  <si>
    <t>D-04.04.01</t>
  </si>
  <si>
    <t>Mechaniczne wykonanie koryta na całej szerokości zjazdów w gruncie kat. I-IV głębokości 46 cm  na zjazdach</t>
  </si>
  <si>
    <t>Ława pod krawężniki betonowa z oporem z betonu C12/15 na zjazdach publicznych i indywidualnych</t>
  </si>
  <si>
    <t>Krawężniki betonowe wtopione o wymiarach 12x25 cm na podsypce cementowo-piaskowej</t>
  </si>
  <si>
    <t>Podbudowa pomocnicza z grunu stabilizowanego cementem w betoniarce o C=3/4 N/mm2 - grubość warstwy po zagęszczeniu 15 cm</t>
  </si>
  <si>
    <t>KNR 2-31 0114-07 0114-08</t>
  </si>
  <si>
    <t>Podbudowa z kruszywa łamanego - warstwa górna o grubości po zagęszczeniu 20 cm</t>
  </si>
  <si>
    <t>Nawierzchnie z kostki brukowej betonowej koloru czerwonego na zjazdach , o grubości 8 cm na podsypce cementowo-piaskowej.</t>
  </si>
  <si>
    <t>KNR 2-31 0310-01
analogia</t>
  </si>
  <si>
    <t>D-M-00.00.00, D-05.03.26g, D-05.03.26i, D-05.03.05b,</t>
  </si>
  <si>
    <t>Nawierzchnia z BA - AC 16 W 35/50 - warstwa wiążąca - grubość po zagęszczeniu 4 cm.</t>
  </si>
  <si>
    <t>D-M-00.00.00, D-05.03.05a</t>
  </si>
  <si>
    <t>Nawierzchnia z BA - AC 11 S 50/70 - warstwa ścieralna - grubość po zagęszczeniu 4 cm.</t>
  </si>
  <si>
    <t>POBOCZA</t>
  </si>
  <si>
    <t>KNR 2-31 0204-01 0204-02
analogia</t>
  </si>
  <si>
    <t>D-06.03.01a</t>
  </si>
  <si>
    <t>Pobocze z kruszywa łamanego 0/31,5 stabilizowana mechanicznie - grubość po zagęszczeniu 15 cm.</t>
  </si>
  <si>
    <t xml:space="preserve"> PRZEPUSTY,</t>
  </si>
  <si>
    <t>KNR 2-31 0605-01
analogia</t>
  </si>
  <si>
    <t>D-M-00.00.00, D-02.03.01,  D-06.02.01a</t>
  </si>
  <si>
    <t>Przepusty rurowe pod zjazdami - ława fundamentowa żwirowa dla przepustu pod zjazdem</t>
  </si>
  <si>
    <t>KNR 2-31 0605-06
analogia</t>
  </si>
  <si>
    <t>Przepusty rurowe pod zjazdami - rury z PP400 klasy SN10 o śr. 40 cm</t>
  </si>
  <si>
    <t>KNR 2-31 0605-03
analogia</t>
  </si>
  <si>
    <t>Przepusty rurowe pod zjazdami - ścianki czołowe dla rur o śr. 40 cm</t>
  </si>
  <si>
    <t>ściank.</t>
  </si>
  <si>
    <t>KANALIZACJA DESZCZOWA</t>
  </si>
  <si>
    <t xml:space="preserve"> ROBOTY ZIEMNE, ROBOTY MONTAŻOWE RUROCIĄGÓW I STUDNI</t>
  </si>
  <si>
    <t>KNNR 1 0202-08   45112200-7</t>
  </si>
  <si>
    <t/>
  </si>
  <si>
    <t>Wykopy -Roboty ziemne wykonywane koparkami podsiębiernymi o poj.łyżki 0.60 m3 w gr.kat. III-IV z transp.urobku na odl.do 1 km sam.samowyład. -na odkład</t>
  </si>
  <si>
    <t>KNNR 1 0214-05 45113000-2</t>
  </si>
  <si>
    <t>Zasypanie wykopów .fund.podłużnych,punktowych,rowów,wykopów obiektowych spycharkami z zagęszcz.mechanicznym ubijakami (gr.warstwy w stanie luźnym 25 cm) - kat.gr. I-II</t>
  </si>
  <si>
    <t>KNR-W 2-18 0903-01 45113000-2</t>
  </si>
  <si>
    <t>Montaż konstrukcji podwieszeń rurociągów i kanałów o rozpiętości elementu 4.0 m</t>
  </si>
  <si>
    <t>kpl.</t>
  </si>
  <si>
    <t>KNR-W 2-18 0901-06  45113000-2</t>
  </si>
  <si>
    <t>Demontaż konstrukcji podwieszeń kabli energetycznych i telekomunikacyjnych typu lekkiego o rozpiętości elementu 4.0 m</t>
  </si>
  <si>
    <t>KNR-W 2-18 0903-06  45113000-2</t>
  </si>
  <si>
    <t>Demontaż konstrukcji podwieszeń rurociągów i kanałów o rozpiętości elementu 4.0 m</t>
  </si>
  <si>
    <t>KNNR 4 1411-03  45112200-7</t>
  </si>
  <si>
    <t>Podłoża pod kanały i obiekty z materiałów sypkich grub. 20 cm</t>
  </si>
  <si>
    <t>KNNR 4 1308-05</t>
  </si>
  <si>
    <t>Kanały z rur PVC łączonych na wcisk o śr. zewn. 315 mm</t>
  </si>
  <si>
    <t>KNNR 4 1308-06</t>
  </si>
  <si>
    <t>Kanały z rur PVC łączonych na wcisk o śr. zewn. 400 mm</t>
  </si>
  <si>
    <t>KNNR 11 0406-05</t>
  </si>
  <si>
    <t>Studzienki kanalizacyjne z gotowych elementów z tworzyw sztucznych o śr. 1000 mm i głębokości 2.4 m</t>
  </si>
  <si>
    <t>szt.</t>
  </si>
  <si>
    <t>KNNR 11 0406-03  45332300-6</t>
  </si>
  <si>
    <t>Studzienki kanalizacyjne z gotowych elementów z tworzyw sztucznych o śr. 600 i głębokości do 2 m -  z osadnikiem- wpusty uliczne</t>
  </si>
  <si>
    <t>KNNR 11 0505-03</t>
  </si>
  <si>
    <t>Przykanaliki z rur kielichowych z PCW o śr. nom. 200 mm</t>
  </si>
  <si>
    <t>KNR 2-31 0602-03
analogia</t>
  </si>
  <si>
    <t>D-03.01.03a</t>
  </si>
  <si>
    <t>Obudowy wylotów kolektorów o śr. 40 cm z betonu</t>
  </si>
  <si>
    <t>Obudowy wylotów kolektorów o śr. 30 cm z betonu</t>
  </si>
  <si>
    <t>RAZEM 10  ROBOTY ZIEMNE, ROBOTY MONTAŻOWE RUROCIĄGÓW I STUDNI</t>
  </si>
  <si>
    <t xml:space="preserve">ZIELEŃ </t>
  </si>
  <si>
    <t xml:space="preserve">KNR 2-01 0510-01 0510-02 </t>
  </si>
  <si>
    <t xml:space="preserve">D-06.03.01, D-09.01.01, </t>
  </si>
  <si>
    <t>Humusowanie terenu z obsianiem przy grubości warstwy humusu 10 cm</t>
  </si>
  <si>
    <t xml:space="preserve">RAZEM 11 ZIELEŃ </t>
  </si>
  <si>
    <t>I</t>
  </si>
  <si>
    <t>ROBOTY DROGOWE</t>
  </si>
  <si>
    <t>RAZEM ROBOTY DROGOWE</t>
  </si>
  <si>
    <t>II</t>
  </si>
  <si>
    <t>RAZEM KANALIZACJA DESZCZOWA</t>
  </si>
  <si>
    <t>DOKUMENTACJA PROJEKTOWA</t>
  </si>
  <si>
    <t>kalk. własna</t>
  </si>
  <si>
    <t>Sporządzenie dokumentacji projektowej dla zadania pn.: "Przebudowa drogi powiatowej nr 2305W od drogi autobusowej DA1 do węzła Mława Północ w m. Kuklin" - wszystkie branże</t>
  </si>
  <si>
    <t>RAZEM DOKUMENTACJA PROJEKTOWA</t>
  </si>
  <si>
    <t>RAZEM 1 DOKUMENTACJA PROJEKTOWA</t>
  </si>
  <si>
    <t>RAZEM 2 ROBOTY  PRZYGOTOWAWCZE</t>
  </si>
  <si>
    <t>RAZEM 3  ROBOTY  ZIEMNE</t>
  </si>
  <si>
    <t xml:space="preserve">RAZEM 4 PODBUDOWA I NAWIERZCHNIA  </t>
  </si>
  <si>
    <t xml:space="preserve">RAZEM 5 CHODNIKI </t>
  </si>
  <si>
    <t>RAZEM 6 ZATOKI AUTOBUSOWE</t>
  </si>
  <si>
    <t xml:space="preserve">RAZEM 7 ZJAZDY INDYWIDUALNE </t>
  </si>
  <si>
    <t>RAZEM 8 POBOCZA</t>
  </si>
  <si>
    <t>RAZEM 9  PRZEPUSTY,</t>
  </si>
  <si>
    <t>III</t>
  </si>
  <si>
    <t>vat 23%</t>
  </si>
  <si>
    <t>RAZEM kosztorys netto</t>
  </si>
  <si>
    <t>RAZEM kosztorys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</si>
</sst>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4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172" fontId="42" fillId="11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 applyProtection="1">
      <alignment horizontal="left" vertical="center" wrapText="1"/>
      <protection/>
    </xf>
    <xf numFmtId="172" fontId="4" fillId="11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left"/>
    </xf>
    <xf numFmtId="1" fontId="4" fillId="11" borderId="10" xfId="0" applyNumberFormat="1" applyFont="1" applyFill="1" applyBorder="1" applyAlignment="1" applyProtection="1">
      <alignment horizontal="left" wrapText="1"/>
      <protection/>
    </xf>
    <xf numFmtId="1" fontId="42" fillId="12" borderId="10" xfId="0" applyNumberFormat="1" applyFont="1" applyFill="1" applyBorder="1" applyAlignment="1" applyProtection="1">
      <alignment horizontal="left" wrapText="1"/>
      <protection/>
    </xf>
    <xf numFmtId="1" fontId="43" fillId="0" borderId="10" xfId="0" applyNumberFormat="1" applyFont="1" applyBorder="1" applyAlignment="1" applyProtection="1">
      <alignment horizontal="left" wrapText="1"/>
      <protection/>
    </xf>
    <xf numFmtId="1" fontId="42" fillId="6" borderId="10" xfId="0" applyNumberFormat="1" applyFont="1" applyFill="1" applyBorder="1" applyAlignment="1" applyProtection="1">
      <alignment horizontal="left" wrapText="1"/>
      <protection/>
    </xf>
    <xf numFmtId="1" fontId="42" fillId="11" borderId="10" xfId="0" applyNumberFormat="1" applyFont="1" applyFill="1" applyBorder="1" applyAlignment="1" applyProtection="1">
      <alignment horizontal="left" wrapText="1"/>
      <protection/>
    </xf>
    <xf numFmtId="1" fontId="41" fillId="21" borderId="10" xfId="0" applyNumberFormat="1" applyFont="1" applyFill="1" applyBorder="1" applyAlignment="1" applyProtection="1">
      <alignment horizontal="center" wrapText="1"/>
      <protection/>
    </xf>
    <xf numFmtId="172" fontId="43" fillId="0" borderId="0" xfId="0" applyNumberFormat="1" applyFont="1" applyBorder="1" applyAlignment="1" applyProtection="1">
      <alignment vertical="center" wrapText="1"/>
      <protection/>
    </xf>
    <xf numFmtId="1" fontId="42" fillId="0" borderId="0" xfId="0" applyNumberFormat="1" applyFont="1" applyFill="1" applyBorder="1" applyAlignment="1" applyProtection="1">
      <alignment horizontal="left" wrapText="1"/>
      <protection/>
    </xf>
    <xf numFmtId="172" fontId="42" fillId="0" borderId="0" xfId="0" applyNumberFormat="1" applyFont="1" applyFill="1" applyBorder="1" applyAlignment="1" applyProtection="1">
      <alignment vertical="center" wrapText="1"/>
      <protection/>
    </xf>
    <xf numFmtId="172" fontId="42" fillId="33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1"/>
  <sheetViews>
    <sheetView tabSelected="1" zoomScalePageLayoutView="0" workbookViewId="0" topLeftCell="A31">
      <selection activeCell="K34" sqref="K34"/>
    </sheetView>
  </sheetViews>
  <sheetFormatPr defaultColWidth="9.140625" defaultRowHeight="15"/>
  <cols>
    <col min="1" max="1" width="14.28125" style="11" customWidth="1"/>
    <col min="2" max="3" width="28.57421875" style="0" customWidth="1"/>
    <col min="4" max="4" width="57.140625" style="0" customWidth="1"/>
    <col min="5" max="8" width="14.28125" style="0" customWidth="1"/>
    <col min="11" max="11" width="20.8515625" style="0" customWidth="1"/>
  </cols>
  <sheetData>
    <row r="1" spans="1:8" ht="15">
      <c r="A1" s="1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7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15">
      <c r="A3" s="12" t="s">
        <v>177</v>
      </c>
      <c r="B3" s="7"/>
      <c r="C3" s="7"/>
      <c r="D3" s="9" t="s">
        <v>182</v>
      </c>
      <c r="E3" s="7"/>
      <c r="F3" s="7"/>
      <c r="G3" s="7"/>
      <c r="H3" s="7"/>
    </row>
    <row r="4" spans="1:8" ht="15">
      <c r="A4" s="13" t="s">
        <v>8</v>
      </c>
      <c r="B4" s="2"/>
      <c r="C4" s="2"/>
      <c r="D4" s="2" t="s">
        <v>182</v>
      </c>
      <c r="E4" s="2"/>
      <c r="F4" s="2"/>
      <c r="G4" s="2"/>
      <c r="H4" s="2"/>
    </row>
    <row r="5" spans="1:8" ht="66">
      <c r="A5" s="14" t="s">
        <v>8</v>
      </c>
      <c r="B5" s="3" t="s">
        <v>183</v>
      </c>
      <c r="C5" s="3"/>
      <c r="D5" s="3" t="s">
        <v>184</v>
      </c>
      <c r="E5" s="3" t="s">
        <v>149</v>
      </c>
      <c r="F5" s="4">
        <v>1</v>
      </c>
      <c r="G5" s="5"/>
      <c r="H5" s="5"/>
    </row>
    <row r="6" spans="1:8" ht="15">
      <c r="A6" s="12"/>
      <c r="B6" s="7"/>
      <c r="C6" s="7"/>
      <c r="D6" s="9" t="s">
        <v>186</v>
      </c>
      <c r="E6" s="7"/>
      <c r="F6" s="7"/>
      <c r="G6" s="7"/>
      <c r="H6" s="10">
        <f>SUM(H5)</f>
        <v>0</v>
      </c>
    </row>
    <row r="7" spans="1:8" ht="15">
      <c r="A7" s="12"/>
      <c r="B7" s="7"/>
      <c r="C7" s="7"/>
      <c r="D7" s="9" t="s">
        <v>185</v>
      </c>
      <c r="E7" s="7"/>
      <c r="F7" s="7"/>
      <c r="G7" s="7"/>
      <c r="H7" s="10">
        <f>H6</f>
        <v>0</v>
      </c>
    </row>
    <row r="8" spans="1:8" ht="15">
      <c r="A8" s="12" t="s">
        <v>180</v>
      </c>
      <c r="B8" s="7"/>
      <c r="C8" s="7"/>
      <c r="D8" s="9" t="s">
        <v>178</v>
      </c>
      <c r="E8" s="7"/>
      <c r="F8" s="7"/>
      <c r="G8" s="7"/>
      <c r="H8" s="7"/>
    </row>
    <row r="9" spans="1:8" ht="15">
      <c r="A9" s="13">
        <v>2</v>
      </c>
      <c r="B9" s="2"/>
      <c r="C9" s="2"/>
      <c r="D9" s="2" t="s">
        <v>16</v>
      </c>
      <c r="E9" s="2"/>
      <c r="F9" s="2"/>
      <c r="G9" s="2"/>
      <c r="H9" s="2"/>
    </row>
    <row r="10" spans="1:8" ht="49.5">
      <c r="A10" s="14">
        <v>2</v>
      </c>
      <c r="B10" s="3" t="s">
        <v>17</v>
      </c>
      <c r="C10" s="3" t="s">
        <v>18</v>
      </c>
      <c r="D10" s="3" t="s">
        <v>19</v>
      </c>
      <c r="E10" s="3" t="s">
        <v>20</v>
      </c>
      <c r="F10" s="4">
        <v>1.634</v>
      </c>
      <c r="G10" s="5"/>
      <c r="H10" s="5"/>
    </row>
    <row r="11" spans="1:8" ht="49.5">
      <c r="A11" s="14">
        <v>3</v>
      </c>
      <c r="B11" s="3" t="s">
        <v>21</v>
      </c>
      <c r="C11" s="3" t="s">
        <v>22</v>
      </c>
      <c r="D11" s="3" t="s">
        <v>23</v>
      </c>
      <c r="E11" s="3" t="s">
        <v>24</v>
      </c>
      <c r="F11" s="5">
        <v>9835</v>
      </c>
      <c r="G11" s="5"/>
      <c r="H11" s="5"/>
    </row>
    <row r="12" spans="1:8" ht="33">
      <c r="A12" s="14">
        <v>4</v>
      </c>
      <c r="B12" s="3" t="s">
        <v>25</v>
      </c>
      <c r="C12" s="3" t="s">
        <v>26</v>
      </c>
      <c r="D12" s="3" t="s">
        <v>27</v>
      </c>
      <c r="E12" s="3" t="s">
        <v>28</v>
      </c>
      <c r="F12" s="5">
        <v>295.05</v>
      </c>
      <c r="G12" s="5"/>
      <c r="H12" s="5"/>
    </row>
    <row r="13" spans="1:8" ht="49.5">
      <c r="A13" s="14">
        <v>5</v>
      </c>
      <c r="B13" s="3" t="s">
        <v>29</v>
      </c>
      <c r="C13" s="3" t="s">
        <v>30</v>
      </c>
      <c r="D13" s="3" t="s">
        <v>31</v>
      </c>
      <c r="E13" s="3" t="s">
        <v>24</v>
      </c>
      <c r="F13" s="5">
        <v>510</v>
      </c>
      <c r="G13" s="5"/>
      <c r="H13" s="5"/>
    </row>
    <row r="14" spans="1:8" ht="49.5">
      <c r="A14" s="14">
        <v>6</v>
      </c>
      <c r="B14" s="3" t="s">
        <v>32</v>
      </c>
      <c r="C14" s="3" t="s">
        <v>30</v>
      </c>
      <c r="D14" s="3" t="s">
        <v>33</v>
      </c>
      <c r="E14" s="3" t="s">
        <v>34</v>
      </c>
      <c r="F14" s="5">
        <v>240</v>
      </c>
      <c r="G14" s="5"/>
      <c r="H14" s="5"/>
    </row>
    <row r="15" spans="1:8" ht="33">
      <c r="A15" s="14">
        <v>7</v>
      </c>
      <c r="B15" s="3" t="s">
        <v>35</v>
      </c>
      <c r="C15" s="3" t="s">
        <v>26</v>
      </c>
      <c r="D15" s="3" t="s">
        <v>36</v>
      </c>
      <c r="E15" s="3" t="s">
        <v>28</v>
      </c>
      <c r="F15" s="5">
        <v>45</v>
      </c>
      <c r="G15" s="5"/>
      <c r="H15" s="5"/>
    </row>
    <row r="16" spans="1:8" ht="15">
      <c r="A16" s="15"/>
      <c r="B16" s="6"/>
      <c r="C16" s="6"/>
      <c r="D16" s="6" t="s">
        <v>187</v>
      </c>
      <c r="E16" s="6"/>
      <c r="F16" s="6"/>
      <c r="G16" s="6"/>
      <c r="H16" s="6">
        <f>SUM(H10:H15)</f>
        <v>0</v>
      </c>
    </row>
    <row r="17" spans="1:8" ht="15">
      <c r="A17" s="13">
        <v>3</v>
      </c>
      <c r="B17" s="2"/>
      <c r="C17" s="2"/>
      <c r="D17" s="2" t="s">
        <v>37</v>
      </c>
      <c r="E17" s="2"/>
      <c r="F17" s="2"/>
      <c r="G17" s="2"/>
      <c r="H17" s="2"/>
    </row>
    <row r="18" spans="1:8" ht="82.5">
      <c r="A18" s="14">
        <v>8</v>
      </c>
      <c r="B18" s="3" t="s">
        <v>38</v>
      </c>
      <c r="C18" s="3" t="s">
        <v>39</v>
      </c>
      <c r="D18" s="3" t="s">
        <v>40</v>
      </c>
      <c r="E18" s="3" t="s">
        <v>28</v>
      </c>
      <c r="F18" s="5">
        <v>1048.05</v>
      </c>
      <c r="G18" s="5"/>
      <c r="H18" s="5"/>
    </row>
    <row r="19" spans="1:8" ht="49.5">
      <c r="A19" s="14">
        <v>9</v>
      </c>
      <c r="B19" s="3" t="s">
        <v>41</v>
      </c>
      <c r="C19" s="3" t="s">
        <v>42</v>
      </c>
      <c r="D19" s="3" t="s">
        <v>43</v>
      </c>
      <c r="E19" s="3" t="s">
        <v>28</v>
      </c>
      <c r="F19" s="5">
        <v>900</v>
      </c>
      <c r="G19" s="5"/>
      <c r="H19" s="5"/>
    </row>
    <row r="20" spans="1:8" ht="15">
      <c r="A20" s="15"/>
      <c r="B20" s="6"/>
      <c r="C20" s="6"/>
      <c r="D20" s="6" t="s">
        <v>188</v>
      </c>
      <c r="E20" s="6"/>
      <c r="F20" s="6"/>
      <c r="G20" s="6"/>
      <c r="H20" s="6">
        <f>SUM(H18:H19)</f>
        <v>0</v>
      </c>
    </row>
    <row r="21" spans="1:8" ht="15">
      <c r="A21" s="13">
        <v>4</v>
      </c>
      <c r="B21" s="2"/>
      <c r="C21" s="2"/>
      <c r="D21" s="2" t="s">
        <v>44</v>
      </c>
      <c r="E21" s="2"/>
      <c r="F21" s="2"/>
      <c r="G21" s="2"/>
      <c r="H21" s="2"/>
    </row>
    <row r="22" spans="1:8" ht="49.5">
      <c r="A22" s="14">
        <v>10</v>
      </c>
      <c r="B22" s="3" t="s">
        <v>45</v>
      </c>
      <c r="C22" s="3" t="s">
        <v>46</v>
      </c>
      <c r="D22" s="3" t="s">
        <v>47</v>
      </c>
      <c r="E22" s="3" t="s">
        <v>24</v>
      </c>
      <c r="F22" s="5">
        <v>900</v>
      </c>
      <c r="G22" s="5"/>
      <c r="H22" s="5"/>
    </row>
    <row r="23" spans="1:8" ht="33">
      <c r="A23" s="14">
        <v>11</v>
      </c>
      <c r="B23" s="3" t="s">
        <v>48</v>
      </c>
      <c r="C23" s="3" t="s">
        <v>49</v>
      </c>
      <c r="D23" s="3" t="s">
        <v>50</v>
      </c>
      <c r="E23" s="3" t="s">
        <v>28</v>
      </c>
      <c r="F23" s="5">
        <v>145.92</v>
      </c>
      <c r="G23" s="5"/>
      <c r="H23" s="5"/>
    </row>
    <row r="24" spans="1:8" ht="49.5">
      <c r="A24" s="14">
        <v>12</v>
      </c>
      <c r="B24" s="3" t="s">
        <v>51</v>
      </c>
      <c r="C24" s="3" t="s">
        <v>49</v>
      </c>
      <c r="D24" s="3" t="s">
        <v>52</v>
      </c>
      <c r="E24" s="3" t="s">
        <v>34</v>
      </c>
      <c r="F24" s="5">
        <v>2320</v>
      </c>
      <c r="G24" s="5"/>
      <c r="H24" s="5"/>
    </row>
    <row r="25" spans="1:8" ht="49.5">
      <c r="A25" s="14">
        <v>13</v>
      </c>
      <c r="B25" s="3" t="s">
        <v>53</v>
      </c>
      <c r="C25" s="3" t="s">
        <v>49</v>
      </c>
      <c r="D25" s="3" t="s">
        <v>54</v>
      </c>
      <c r="E25" s="3" t="s">
        <v>34</v>
      </c>
      <c r="F25" s="5">
        <v>366</v>
      </c>
      <c r="G25" s="5"/>
      <c r="H25" s="5"/>
    </row>
    <row r="26" spans="1:8" ht="49.5">
      <c r="A26" s="14">
        <v>14</v>
      </c>
      <c r="B26" s="3" t="s">
        <v>55</v>
      </c>
      <c r="C26" s="3" t="s">
        <v>56</v>
      </c>
      <c r="D26" s="3" t="s">
        <v>57</v>
      </c>
      <c r="E26" s="3" t="s">
        <v>24</v>
      </c>
      <c r="F26" s="5">
        <v>900</v>
      </c>
      <c r="G26" s="5"/>
      <c r="H26" s="5"/>
    </row>
    <row r="27" spans="1:8" ht="49.5">
      <c r="A27" s="14">
        <v>15</v>
      </c>
      <c r="B27" s="3" t="s">
        <v>58</v>
      </c>
      <c r="C27" s="3" t="s">
        <v>56</v>
      </c>
      <c r="D27" s="3" t="s">
        <v>59</v>
      </c>
      <c r="E27" s="3" t="s">
        <v>24</v>
      </c>
      <c r="F27" s="5">
        <v>900</v>
      </c>
      <c r="G27" s="5"/>
      <c r="H27" s="5"/>
    </row>
    <row r="28" spans="1:8" ht="49.5">
      <c r="A28" s="14">
        <v>16</v>
      </c>
      <c r="B28" s="3" t="s">
        <v>55</v>
      </c>
      <c r="C28" s="3" t="s">
        <v>56</v>
      </c>
      <c r="D28" s="3" t="s">
        <v>60</v>
      </c>
      <c r="E28" s="3" t="s">
        <v>24</v>
      </c>
      <c r="F28" s="5">
        <v>900</v>
      </c>
      <c r="G28" s="5"/>
      <c r="H28" s="5"/>
    </row>
    <row r="29" spans="1:8" ht="49.5">
      <c r="A29" s="14">
        <v>17</v>
      </c>
      <c r="B29" s="3" t="s">
        <v>61</v>
      </c>
      <c r="C29" s="3" t="s">
        <v>62</v>
      </c>
      <c r="D29" s="3" t="s">
        <v>63</v>
      </c>
      <c r="E29" s="3" t="s">
        <v>24</v>
      </c>
      <c r="F29" s="5">
        <v>900</v>
      </c>
      <c r="G29" s="5"/>
      <c r="H29" s="5"/>
    </row>
    <row r="30" spans="1:8" ht="33">
      <c r="A30" s="14">
        <v>18</v>
      </c>
      <c r="B30" s="3" t="s">
        <v>64</v>
      </c>
      <c r="C30" s="3" t="s">
        <v>65</v>
      </c>
      <c r="D30" s="3" t="s">
        <v>66</v>
      </c>
      <c r="E30" s="3" t="s">
        <v>24</v>
      </c>
      <c r="F30" s="5">
        <v>900</v>
      </c>
      <c r="G30" s="5"/>
      <c r="H30" s="5"/>
    </row>
    <row r="31" spans="1:8" ht="33">
      <c r="A31" s="14">
        <v>19</v>
      </c>
      <c r="B31" s="3" t="s">
        <v>67</v>
      </c>
      <c r="C31" s="3" t="s">
        <v>68</v>
      </c>
      <c r="D31" s="3" t="s">
        <v>69</v>
      </c>
      <c r="E31" s="3" t="s">
        <v>24</v>
      </c>
      <c r="F31" s="5">
        <v>900</v>
      </c>
      <c r="G31" s="5"/>
      <c r="H31" s="5"/>
    </row>
    <row r="32" spans="1:8" ht="33">
      <c r="A32" s="14">
        <v>20</v>
      </c>
      <c r="B32" s="3" t="s">
        <v>64</v>
      </c>
      <c r="C32" s="3" t="s">
        <v>70</v>
      </c>
      <c r="D32" s="3" t="s">
        <v>71</v>
      </c>
      <c r="E32" s="3" t="s">
        <v>24</v>
      </c>
      <c r="F32" s="5">
        <v>7030</v>
      </c>
      <c r="G32" s="5"/>
      <c r="H32" s="5"/>
    </row>
    <row r="33" spans="1:8" ht="49.5">
      <c r="A33" s="14">
        <v>21</v>
      </c>
      <c r="B33" s="3" t="s">
        <v>72</v>
      </c>
      <c r="C33" s="3" t="s">
        <v>73</v>
      </c>
      <c r="D33" s="3" t="s">
        <v>74</v>
      </c>
      <c r="E33" s="3" t="s">
        <v>75</v>
      </c>
      <c r="F33" s="5">
        <v>816.75</v>
      </c>
      <c r="G33" s="5"/>
      <c r="H33" s="5"/>
    </row>
    <row r="34" spans="1:8" ht="49.5">
      <c r="A34" s="14">
        <v>22</v>
      </c>
      <c r="B34" s="3" t="s">
        <v>76</v>
      </c>
      <c r="C34" s="3" t="s">
        <v>77</v>
      </c>
      <c r="D34" s="3" t="s">
        <v>78</v>
      </c>
      <c r="E34" s="3" t="s">
        <v>24</v>
      </c>
      <c r="F34" s="5">
        <v>10890</v>
      </c>
      <c r="G34" s="5"/>
      <c r="H34" s="5"/>
    </row>
    <row r="35" spans="1:8" ht="82.5">
      <c r="A35" s="14">
        <v>23</v>
      </c>
      <c r="B35" s="3" t="s">
        <v>79</v>
      </c>
      <c r="C35" s="3" t="s">
        <v>73</v>
      </c>
      <c r="D35" s="3" t="s">
        <v>80</v>
      </c>
      <c r="E35" s="3" t="s">
        <v>24</v>
      </c>
      <c r="F35" s="5">
        <v>11633</v>
      </c>
      <c r="G35" s="5"/>
      <c r="H35" s="5"/>
    </row>
    <row r="36" spans="1:8" ht="33">
      <c r="A36" s="14">
        <v>24</v>
      </c>
      <c r="B36" s="3" t="s">
        <v>64</v>
      </c>
      <c r="C36" s="3" t="s">
        <v>70</v>
      </c>
      <c r="D36" s="3" t="s">
        <v>71</v>
      </c>
      <c r="E36" s="3" t="s">
        <v>24</v>
      </c>
      <c r="F36" s="5">
        <v>11633</v>
      </c>
      <c r="G36" s="5"/>
      <c r="H36" s="5"/>
    </row>
    <row r="37" spans="1:8" ht="82.5">
      <c r="A37" s="14">
        <v>25</v>
      </c>
      <c r="B37" s="3" t="s">
        <v>81</v>
      </c>
      <c r="C37" s="3" t="s">
        <v>82</v>
      </c>
      <c r="D37" s="3" t="s">
        <v>83</v>
      </c>
      <c r="E37" s="3" t="s">
        <v>24</v>
      </c>
      <c r="F37" s="5">
        <v>11633</v>
      </c>
      <c r="G37" s="5"/>
      <c r="H37" s="5"/>
    </row>
    <row r="38" spans="1:8" ht="15">
      <c r="A38" s="15"/>
      <c r="B38" s="6"/>
      <c r="C38" s="6"/>
      <c r="D38" s="6" t="s">
        <v>189</v>
      </c>
      <c r="E38" s="6"/>
      <c r="F38" s="6"/>
      <c r="G38" s="6"/>
      <c r="H38" s="6">
        <f>SUM(H22:H37)</f>
        <v>0</v>
      </c>
    </row>
    <row r="39" spans="1:8" ht="15">
      <c r="A39" s="13">
        <v>5</v>
      </c>
      <c r="B39" s="2"/>
      <c r="C39" s="2"/>
      <c r="D39" s="2" t="s">
        <v>84</v>
      </c>
      <c r="E39" s="2"/>
      <c r="F39" s="2"/>
      <c r="G39" s="2"/>
      <c r="H39" s="2"/>
    </row>
    <row r="40" spans="1:8" ht="49.5">
      <c r="A40" s="14">
        <v>26</v>
      </c>
      <c r="B40" s="3" t="s">
        <v>85</v>
      </c>
      <c r="C40" s="3" t="s">
        <v>46</v>
      </c>
      <c r="D40" s="3" t="s">
        <v>86</v>
      </c>
      <c r="E40" s="3" t="s">
        <v>24</v>
      </c>
      <c r="F40" s="5">
        <v>3260</v>
      </c>
      <c r="G40" s="5"/>
      <c r="H40" s="5"/>
    </row>
    <row r="41" spans="1:8" ht="33">
      <c r="A41" s="14">
        <v>27</v>
      </c>
      <c r="B41" s="3" t="s">
        <v>48</v>
      </c>
      <c r="C41" s="3" t="s">
        <v>49</v>
      </c>
      <c r="D41" s="3" t="s">
        <v>87</v>
      </c>
      <c r="E41" s="3" t="s">
        <v>28</v>
      </c>
      <c r="F41" s="5">
        <v>62.66</v>
      </c>
      <c r="G41" s="5"/>
      <c r="H41" s="5"/>
    </row>
    <row r="42" spans="1:8" ht="66">
      <c r="A42" s="14">
        <v>28</v>
      </c>
      <c r="B42" s="3" t="s">
        <v>88</v>
      </c>
      <c r="C42" s="3" t="s">
        <v>89</v>
      </c>
      <c r="D42" s="3" t="s">
        <v>90</v>
      </c>
      <c r="E42" s="3" t="s">
        <v>34</v>
      </c>
      <c r="F42" s="5">
        <v>2088.5</v>
      </c>
      <c r="G42" s="5"/>
      <c r="H42" s="5"/>
    </row>
    <row r="43" spans="1:8" ht="66">
      <c r="A43" s="14">
        <v>29</v>
      </c>
      <c r="B43" s="3" t="s">
        <v>91</v>
      </c>
      <c r="C43" s="3" t="s">
        <v>70</v>
      </c>
      <c r="D43" s="3" t="s">
        <v>92</v>
      </c>
      <c r="E43" s="3" t="s">
        <v>24</v>
      </c>
      <c r="F43" s="5">
        <v>4508</v>
      </c>
      <c r="G43" s="5"/>
      <c r="H43" s="5"/>
    </row>
    <row r="44" spans="1:8" ht="49.5">
      <c r="A44" s="14">
        <v>30</v>
      </c>
      <c r="B44" s="3" t="s">
        <v>61</v>
      </c>
      <c r="C44" s="3" t="s">
        <v>62</v>
      </c>
      <c r="D44" s="3" t="s">
        <v>93</v>
      </c>
      <c r="E44" s="3" t="s">
        <v>24</v>
      </c>
      <c r="F44" s="5">
        <v>4508</v>
      </c>
      <c r="G44" s="5"/>
      <c r="H44" s="5"/>
    </row>
    <row r="45" spans="1:8" ht="33">
      <c r="A45" s="14">
        <v>31</v>
      </c>
      <c r="B45" s="3" t="s">
        <v>94</v>
      </c>
      <c r="C45" s="3" t="s">
        <v>95</v>
      </c>
      <c r="D45" s="3" t="s">
        <v>96</v>
      </c>
      <c r="E45" s="3" t="s">
        <v>24</v>
      </c>
      <c r="F45" s="5">
        <v>4508</v>
      </c>
      <c r="G45" s="5"/>
      <c r="H45" s="5"/>
    </row>
    <row r="46" spans="1:8" ht="49.5">
      <c r="A46" s="14">
        <v>32</v>
      </c>
      <c r="B46" s="3" t="s">
        <v>97</v>
      </c>
      <c r="C46" s="3" t="s">
        <v>98</v>
      </c>
      <c r="D46" s="3" t="s">
        <v>99</v>
      </c>
      <c r="E46" s="3" t="s">
        <v>24</v>
      </c>
      <c r="F46" s="5">
        <v>4508</v>
      </c>
      <c r="G46" s="5"/>
      <c r="H46" s="5"/>
    </row>
    <row r="47" spans="1:8" ht="15">
      <c r="A47" s="15"/>
      <c r="B47" s="6"/>
      <c r="C47" s="6"/>
      <c r="D47" s="6" t="s">
        <v>190</v>
      </c>
      <c r="E47" s="6"/>
      <c r="F47" s="6"/>
      <c r="G47" s="6"/>
      <c r="H47" s="6">
        <f>SUM(H40:H46)</f>
        <v>0</v>
      </c>
    </row>
    <row r="48" spans="1:8" ht="15">
      <c r="A48" s="13">
        <v>6</v>
      </c>
      <c r="B48" s="2"/>
      <c r="C48" s="2"/>
      <c r="D48" s="2" t="s">
        <v>100</v>
      </c>
      <c r="E48" s="2"/>
      <c r="F48" s="2"/>
      <c r="G48" s="2"/>
      <c r="H48" s="2"/>
    </row>
    <row r="49" spans="1:8" ht="49.5">
      <c r="A49" s="14">
        <v>33</v>
      </c>
      <c r="B49" s="3" t="s">
        <v>85</v>
      </c>
      <c r="C49" s="3" t="s">
        <v>46</v>
      </c>
      <c r="D49" s="3" t="s">
        <v>101</v>
      </c>
      <c r="E49" s="3" t="s">
        <v>24</v>
      </c>
      <c r="F49" s="5">
        <v>210</v>
      </c>
      <c r="G49" s="5"/>
      <c r="H49" s="5"/>
    </row>
    <row r="50" spans="1:8" ht="49.5">
      <c r="A50" s="14">
        <v>34</v>
      </c>
      <c r="B50" s="3" t="s">
        <v>55</v>
      </c>
      <c r="C50" s="3" t="s">
        <v>102</v>
      </c>
      <c r="D50" s="3" t="s">
        <v>103</v>
      </c>
      <c r="E50" s="3" t="s">
        <v>24</v>
      </c>
      <c r="F50" s="5">
        <v>210</v>
      </c>
      <c r="G50" s="5"/>
      <c r="H50" s="5"/>
    </row>
    <row r="51" spans="1:8" ht="66">
      <c r="A51" s="14">
        <v>35</v>
      </c>
      <c r="B51" s="3" t="s">
        <v>91</v>
      </c>
      <c r="C51" s="3" t="s">
        <v>70</v>
      </c>
      <c r="D51" s="3" t="s">
        <v>104</v>
      </c>
      <c r="E51" s="3" t="s">
        <v>24</v>
      </c>
      <c r="F51" s="5">
        <v>210</v>
      </c>
      <c r="G51" s="5"/>
      <c r="H51" s="5"/>
    </row>
    <row r="52" spans="1:8" ht="49.5">
      <c r="A52" s="14">
        <v>36</v>
      </c>
      <c r="B52" s="3" t="s">
        <v>105</v>
      </c>
      <c r="C52" s="3" t="s">
        <v>106</v>
      </c>
      <c r="D52" s="3" t="s">
        <v>107</v>
      </c>
      <c r="E52" s="3" t="s">
        <v>24</v>
      </c>
      <c r="F52" s="5">
        <v>210</v>
      </c>
      <c r="G52" s="5"/>
      <c r="H52" s="5"/>
    </row>
    <row r="53" spans="1:8" ht="33">
      <c r="A53" s="14">
        <v>37</v>
      </c>
      <c r="B53" s="3" t="s">
        <v>94</v>
      </c>
      <c r="C53" s="3" t="s">
        <v>108</v>
      </c>
      <c r="D53" s="3" t="s">
        <v>109</v>
      </c>
      <c r="E53" s="3" t="s">
        <v>24</v>
      </c>
      <c r="F53" s="5">
        <v>210</v>
      </c>
      <c r="G53" s="5"/>
      <c r="H53" s="5"/>
    </row>
    <row r="54" spans="1:8" ht="49.5">
      <c r="A54" s="14">
        <v>38</v>
      </c>
      <c r="B54" s="3" t="s">
        <v>110</v>
      </c>
      <c r="C54" s="3" t="s">
        <v>111</v>
      </c>
      <c r="D54" s="3" t="s">
        <v>112</v>
      </c>
      <c r="E54" s="3" t="s">
        <v>24</v>
      </c>
      <c r="F54" s="5">
        <v>210</v>
      </c>
      <c r="G54" s="5"/>
      <c r="H54" s="5"/>
    </row>
    <row r="55" spans="1:8" ht="15">
      <c r="A55" s="15"/>
      <c r="B55" s="6"/>
      <c r="C55" s="6"/>
      <c r="D55" s="6" t="s">
        <v>191</v>
      </c>
      <c r="E55" s="6"/>
      <c r="F55" s="6"/>
      <c r="G55" s="6"/>
      <c r="H55" s="6">
        <f>SUM(H49:H54)</f>
        <v>0</v>
      </c>
    </row>
    <row r="56" spans="1:8" ht="15">
      <c r="A56" s="13">
        <v>7</v>
      </c>
      <c r="B56" s="2"/>
      <c r="C56" s="2"/>
      <c r="D56" s="2" t="s">
        <v>113</v>
      </c>
      <c r="E56" s="2"/>
      <c r="F56" s="2"/>
      <c r="G56" s="2"/>
      <c r="H56" s="2"/>
    </row>
    <row r="57" spans="1:8" ht="49.5">
      <c r="A57" s="14">
        <v>39</v>
      </c>
      <c r="B57" s="3" t="s">
        <v>85</v>
      </c>
      <c r="C57" s="3" t="s">
        <v>114</v>
      </c>
      <c r="D57" s="3" t="s">
        <v>115</v>
      </c>
      <c r="E57" s="3" t="s">
        <v>24</v>
      </c>
      <c r="F57" s="5">
        <v>1154</v>
      </c>
      <c r="G57" s="5"/>
      <c r="H57" s="5"/>
    </row>
    <row r="58" spans="1:8" ht="33">
      <c r="A58" s="14">
        <v>40</v>
      </c>
      <c r="B58" s="3" t="s">
        <v>48</v>
      </c>
      <c r="C58" s="3" t="s">
        <v>49</v>
      </c>
      <c r="D58" s="3" t="s">
        <v>116</v>
      </c>
      <c r="E58" s="3" t="s">
        <v>28</v>
      </c>
      <c r="F58" s="5">
        <v>27.18</v>
      </c>
      <c r="G58" s="5"/>
      <c r="H58" s="5"/>
    </row>
    <row r="59" spans="1:8" ht="33">
      <c r="A59" s="14">
        <v>41</v>
      </c>
      <c r="B59" s="3" t="s">
        <v>53</v>
      </c>
      <c r="C59" s="3" t="s">
        <v>49</v>
      </c>
      <c r="D59" s="3" t="s">
        <v>117</v>
      </c>
      <c r="E59" s="3" t="s">
        <v>34</v>
      </c>
      <c r="F59" s="5">
        <v>453</v>
      </c>
      <c r="G59" s="5"/>
      <c r="H59" s="5"/>
    </row>
    <row r="60" spans="1:8" ht="49.5">
      <c r="A60" s="14">
        <v>42</v>
      </c>
      <c r="B60" s="3" t="s">
        <v>55</v>
      </c>
      <c r="C60" s="3" t="s">
        <v>56</v>
      </c>
      <c r="D60" s="3" t="s">
        <v>118</v>
      </c>
      <c r="E60" s="3" t="s">
        <v>24</v>
      </c>
      <c r="F60" s="5">
        <v>1366</v>
      </c>
      <c r="G60" s="5"/>
      <c r="H60" s="5"/>
    </row>
    <row r="61" spans="1:8" ht="49.5">
      <c r="A61" s="14">
        <v>43</v>
      </c>
      <c r="B61" s="3" t="s">
        <v>58</v>
      </c>
      <c r="C61" s="3" t="s">
        <v>56</v>
      </c>
      <c r="D61" s="3" t="s">
        <v>59</v>
      </c>
      <c r="E61" s="3" t="s">
        <v>24</v>
      </c>
      <c r="F61" s="5">
        <v>1366</v>
      </c>
      <c r="G61" s="5"/>
      <c r="H61" s="5"/>
    </row>
    <row r="62" spans="1:8" ht="33">
      <c r="A62" s="14">
        <v>44</v>
      </c>
      <c r="B62" s="3" t="s">
        <v>119</v>
      </c>
      <c r="C62" s="3" t="s">
        <v>62</v>
      </c>
      <c r="D62" s="3" t="s">
        <v>120</v>
      </c>
      <c r="E62" s="3" t="s">
        <v>24</v>
      </c>
      <c r="F62" s="5">
        <v>1366</v>
      </c>
      <c r="G62" s="5"/>
      <c r="H62" s="5"/>
    </row>
    <row r="63" spans="1:8" ht="33">
      <c r="A63" s="14">
        <v>45</v>
      </c>
      <c r="B63" s="3" t="s">
        <v>94</v>
      </c>
      <c r="C63" s="3" t="s">
        <v>95</v>
      </c>
      <c r="D63" s="3" t="s">
        <v>109</v>
      </c>
      <c r="E63" s="3" t="s">
        <v>24</v>
      </c>
      <c r="F63" s="5">
        <v>1076</v>
      </c>
      <c r="G63" s="5"/>
      <c r="H63" s="5"/>
    </row>
    <row r="64" spans="1:8" ht="49.5">
      <c r="A64" s="14">
        <v>46</v>
      </c>
      <c r="B64" s="3" t="s">
        <v>110</v>
      </c>
      <c r="C64" s="3" t="s">
        <v>98</v>
      </c>
      <c r="D64" s="3" t="s">
        <v>121</v>
      </c>
      <c r="E64" s="3" t="s">
        <v>24</v>
      </c>
      <c r="F64" s="5">
        <v>1076</v>
      </c>
      <c r="G64" s="5"/>
      <c r="H64" s="5"/>
    </row>
    <row r="65" spans="1:8" ht="33">
      <c r="A65" s="14">
        <v>47</v>
      </c>
      <c r="B65" s="3" t="s">
        <v>122</v>
      </c>
      <c r="C65" s="3" t="s">
        <v>123</v>
      </c>
      <c r="D65" s="3" t="s">
        <v>124</v>
      </c>
      <c r="E65" s="3" t="s">
        <v>24</v>
      </c>
      <c r="F65" s="5">
        <v>290</v>
      </c>
      <c r="G65" s="5"/>
      <c r="H65" s="5"/>
    </row>
    <row r="66" spans="1:8" ht="33">
      <c r="A66" s="14">
        <v>48</v>
      </c>
      <c r="B66" s="3" t="s">
        <v>81</v>
      </c>
      <c r="C66" s="3" t="s">
        <v>125</v>
      </c>
      <c r="D66" s="3" t="s">
        <v>126</v>
      </c>
      <c r="E66" s="3" t="s">
        <v>24</v>
      </c>
      <c r="F66" s="5">
        <v>290</v>
      </c>
      <c r="G66" s="5"/>
      <c r="H66" s="5"/>
    </row>
    <row r="67" spans="1:8" ht="15">
      <c r="A67" s="15"/>
      <c r="B67" s="6"/>
      <c r="C67" s="6"/>
      <c r="D67" s="6" t="s">
        <v>192</v>
      </c>
      <c r="E67" s="6"/>
      <c r="F67" s="6"/>
      <c r="G67" s="6"/>
      <c r="H67" s="6">
        <f>SUM(H57:H66)</f>
        <v>0</v>
      </c>
    </row>
    <row r="68" spans="1:8" ht="15">
      <c r="A68" s="13">
        <v>8</v>
      </c>
      <c r="B68" s="2"/>
      <c r="C68" s="2"/>
      <c r="D68" s="2" t="s">
        <v>127</v>
      </c>
      <c r="E68" s="2"/>
      <c r="F68" s="2"/>
      <c r="G68" s="2"/>
      <c r="H68" s="2"/>
    </row>
    <row r="69" spans="1:8" ht="33">
      <c r="A69" s="14">
        <v>49</v>
      </c>
      <c r="B69" s="3" t="s">
        <v>128</v>
      </c>
      <c r="C69" s="3" t="s">
        <v>129</v>
      </c>
      <c r="D69" s="3" t="s">
        <v>130</v>
      </c>
      <c r="E69" s="3" t="s">
        <v>24</v>
      </c>
      <c r="F69" s="5">
        <v>1129</v>
      </c>
      <c r="G69" s="5"/>
      <c r="H69" s="5"/>
    </row>
    <row r="70" spans="1:8" ht="15">
      <c r="A70" s="15"/>
      <c r="B70" s="6"/>
      <c r="C70" s="6"/>
      <c r="D70" s="6" t="s">
        <v>193</v>
      </c>
      <c r="E70" s="6"/>
      <c r="F70" s="6"/>
      <c r="G70" s="6"/>
      <c r="H70" s="6">
        <f>SUM(H69)</f>
        <v>0</v>
      </c>
    </row>
    <row r="71" spans="1:8" ht="15">
      <c r="A71" s="13">
        <v>9</v>
      </c>
      <c r="B71" s="2"/>
      <c r="C71" s="2"/>
      <c r="D71" s="2" t="s">
        <v>131</v>
      </c>
      <c r="E71" s="2"/>
      <c r="F71" s="2"/>
      <c r="G71" s="2"/>
      <c r="H71" s="2"/>
    </row>
    <row r="72" spans="1:8" ht="33">
      <c r="A72" s="14">
        <v>50</v>
      </c>
      <c r="B72" s="3" t="s">
        <v>132</v>
      </c>
      <c r="C72" s="3" t="s">
        <v>133</v>
      </c>
      <c r="D72" s="3" t="s">
        <v>134</v>
      </c>
      <c r="E72" s="3" t="s">
        <v>28</v>
      </c>
      <c r="F72" s="5">
        <v>2.6</v>
      </c>
      <c r="G72" s="5"/>
      <c r="H72" s="5"/>
    </row>
    <row r="73" spans="1:8" ht="33">
      <c r="A73" s="14">
        <v>51</v>
      </c>
      <c r="B73" s="3" t="s">
        <v>135</v>
      </c>
      <c r="C73" s="3" t="s">
        <v>133</v>
      </c>
      <c r="D73" s="3" t="s">
        <v>136</v>
      </c>
      <c r="E73" s="3" t="s">
        <v>34</v>
      </c>
      <c r="F73" s="5">
        <v>65</v>
      </c>
      <c r="G73" s="5"/>
      <c r="H73" s="5"/>
    </row>
    <row r="74" spans="1:8" ht="33">
      <c r="A74" s="14">
        <v>52</v>
      </c>
      <c r="B74" s="3" t="s">
        <v>137</v>
      </c>
      <c r="C74" s="3" t="s">
        <v>133</v>
      </c>
      <c r="D74" s="3" t="s">
        <v>138</v>
      </c>
      <c r="E74" s="3" t="s">
        <v>139</v>
      </c>
      <c r="F74" s="5">
        <v>14</v>
      </c>
      <c r="G74" s="5"/>
      <c r="H74" s="5"/>
    </row>
    <row r="75" spans="1:8" ht="15">
      <c r="A75" s="15"/>
      <c r="B75" s="6"/>
      <c r="C75" s="6"/>
      <c r="D75" s="6" t="s">
        <v>194</v>
      </c>
      <c r="E75" s="6"/>
      <c r="F75" s="6"/>
      <c r="G75" s="6"/>
      <c r="H75" s="6">
        <f>SUM(H72:H74)</f>
        <v>0</v>
      </c>
    </row>
    <row r="76" spans="1:8" ht="15">
      <c r="A76" s="16"/>
      <c r="B76" s="8"/>
      <c r="C76" s="8"/>
      <c r="D76" s="8" t="s">
        <v>179</v>
      </c>
      <c r="E76" s="8"/>
      <c r="F76" s="8"/>
      <c r="G76" s="8"/>
      <c r="H76" s="8">
        <f>H16+H20+H38+H47+H55+H67+H70+H75</f>
        <v>0</v>
      </c>
    </row>
    <row r="77" spans="1:8" ht="15">
      <c r="A77" s="16" t="s">
        <v>195</v>
      </c>
      <c r="B77" s="8"/>
      <c r="C77" s="8"/>
      <c r="D77" s="8" t="s">
        <v>140</v>
      </c>
      <c r="E77" s="8"/>
      <c r="F77" s="8"/>
      <c r="G77" s="8"/>
      <c r="H77" s="8"/>
    </row>
    <row r="78" spans="1:8" ht="28.5">
      <c r="A78" s="13">
        <v>10</v>
      </c>
      <c r="B78" s="2"/>
      <c r="C78" s="2"/>
      <c r="D78" s="2" t="s">
        <v>141</v>
      </c>
      <c r="E78" s="2"/>
      <c r="F78" s="2"/>
      <c r="G78" s="2"/>
      <c r="H78" s="2"/>
    </row>
    <row r="79" spans="1:8" ht="66">
      <c r="A79" s="14">
        <v>53</v>
      </c>
      <c r="B79" s="3" t="s">
        <v>142</v>
      </c>
      <c r="C79" s="3" t="s">
        <v>143</v>
      </c>
      <c r="D79" s="3" t="s">
        <v>144</v>
      </c>
      <c r="E79" s="3" t="s">
        <v>28</v>
      </c>
      <c r="F79" s="5">
        <v>1718.7</v>
      </c>
      <c r="G79" s="5"/>
      <c r="H79" s="5"/>
    </row>
    <row r="80" spans="1:8" ht="82.5">
      <c r="A80" s="14">
        <v>54</v>
      </c>
      <c r="B80" s="3" t="s">
        <v>145</v>
      </c>
      <c r="C80" s="3" t="s">
        <v>143</v>
      </c>
      <c r="D80" s="3" t="s">
        <v>146</v>
      </c>
      <c r="E80" s="3" t="s">
        <v>28</v>
      </c>
      <c r="F80" s="5">
        <v>808.8</v>
      </c>
      <c r="G80" s="5"/>
      <c r="H80" s="5"/>
    </row>
    <row r="81" spans="1:8" ht="33">
      <c r="A81" s="14">
        <v>55</v>
      </c>
      <c r="B81" s="3" t="s">
        <v>147</v>
      </c>
      <c r="C81" s="3" t="s">
        <v>143</v>
      </c>
      <c r="D81" s="3" t="s">
        <v>148</v>
      </c>
      <c r="E81" s="3" t="s">
        <v>149</v>
      </c>
      <c r="F81" s="5">
        <v>4</v>
      </c>
      <c r="G81" s="5"/>
      <c r="H81" s="5"/>
    </row>
    <row r="82" spans="1:8" ht="49.5">
      <c r="A82" s="14">
        <v>56</v>
      </c>
      <c r="B82" s="3" t="s">
        <v>150</v>
      </c>
      <c r="C82" s="3" t="s">
        <v>143</v>
      </c>
      <c r="D82" s="3" t="s">
        <v>151</v>
      </c>
      <c r="E82" s="3" t="s">
        <v>149</v>
      </c>
      <c r="F82" s="5">
        <v>4</v>
      </c>
      <c r="G82" s="5"/>
      <c r="H82" s="5"/>
    </row>
    <row r="83" spans="1:8" ht="33">
      <c r="A83" s="14">
        <v>57</v>
      </c>
      <c r="B83" s="3" t="s">
        <v>152</v>
      </c>
      <c r="C83" s="3" t="s">
        <v>143</v>
      </c>
      <c r="D83" s="3" t="s">
        <v>153</v>
      </c>
      <c r="E83" s="3" t="s">
        <v>149</v>
      </c>
      <c r="F83" s="5">
        <v>4</v>
      </c>
      <c r="G83" s="5"/>
      <c r="H83" s="5"/>
    </row>
    <row r="84" spans="1:8" ht="33">
      <c r="A84" s="14">
        <v>58</v>
      </c>
      <c r="B84" s="3" t="s">
        <v>154</v>
      </c>
      <c r="C84" s="3" t="s">
        <v>143</v>
      </c>
      <c r="D84" s="3" t="s">
        <v>155</v>
      </c>
      <c r="E84" s="3" t="s">
        <v>28</v>
      </c>
      <c r="F84" s="5">
        <v>66.2</v>
      </c>
      <c r="G84" s="5"/>
      <c r="H84" s="5"/>
    </row>
    <row r="85" spans="1:8" ht="33">
      <c r="A85" s="14">
        <v>59</v>
      </c>
      <c r="B85" s="3" t="s">
        <v>156</v>
      </c>
      <c r="C85" s="3" t="s">
        <v>143</v>
      </c>
      <c r="D85" s="3" t="s">
        <v>157</v>
      </c>
      <c r="E85" s="3" t="s">
        <v>34</v>
      </c>
      <c r="F85" s="5">
        <v>734</v>
      </c>
      <c r="G85" s="5"/>
      <c r="H85" s="5"/>
    </row>
    <row r="86" spans="1:8" ht="33">
      <c r="A86" s="14">
        <v>60</v>
      </c>
      <c r="B86" s="3" t="s">
        <v>158</v>
      </c>
      <c r="C86" s="3" t="s">
        <v>143</v>
      </c>
      <c r="D86" s="3" t="s">
        <v>159</v>
      </c>
      <c r="E86" s="3" t="s">
        <v>34</v>
      </c>
      <c r="F86" s="5">
        <v>277</v>
      </c>
      <c r="G86" s="5"/>
      <c r="H86" s="5"/>
    </row>
    <row r="87" spans="1:8" ht="33">
      <c r="A87" s="14">
        <v>61</v>
      </c>
      <c r="B87" s="3" t="s">
        <v>160</v>
      </c>
      <c r="C87" s="3" t="s">
        <v>143</v>
      </c>
      <c r="D87" s="3" t="s">
        <v>161</v>
      </c>
      <c r="E87" s="3" t="s">
        <v>162</v>
      </c>
      <c r="F87" s="5">
        <v>26</v>
      </c>
      <c r="G87" s="5"/>
      <c r="H87" s="5"/>
    </row>
    <row r="88" spans="1:8" ht="49.5">
      <c r="A88" s="14">
        <v>62</v>
      </c>
      <c r="B88" s="3" t="s">
        <v>163</v>
      </c>
      <c r="C88" s="3" t="s">
        <v>143</v>
      </c>
      <c r="D88" s="3" t="s">
        <v>164</v>
      </c>
      <c r="E88" s="3" t="s">
        <v>162</v>
      </c>
      <c r="F88" s="5">
        <v>41</v>
      </c>
      <c r="G88" s="5"/>
      <c r="H88" s="5"/>
    </row>
    <row r="89" spans="1:8" ht="33">
      <c r="A89" s="14">
        <v>63</v>
      </c>
      <c r="B89" s="3" t="s">
        <v>165</v>
      </c>
      <c r="C89" s="3" t="s">
        <v>143</v>
      </c>
      <c r="D89" s="3" t="s">
        <v>166</v>
      </c>
      <c r="E89" s="3" t="s">
        <v>34</v>
      </c>
      <c r="F89" s="5">
        <v>251</v>
      </c>
      <c r="G89" s="5"/>
      <c r="H89" s="5"/>
    </row>
    <row r="90" spans="1:8" ht="33">
      <c r="A90" s="14">
        <v>64</v>
      </c>
      <c r="B90" s="3" t="s">
        <v>167</v>
      </c>
      <c r="C90" s="3" t="s">
        <v>168</v>
      </c>
      <c r="D90" s="3" t="s">
        <v>169</v>
      </c>
      <c r="E90" s="3" t="s">
        <v>162</v>
      </c>
      <c r="F90" s="5">
        <v>2</v>
      </c>
      <c r="G90" s="5"/>
      <c r="H90" s="5"/>
    </row>
    <row r="91" spans="1:8" ht="33">
      <c r="A91" s="14">
        <v>65</v>
      </c>
      <c r="B91" s="3" t="s">
        <v>167</v>
      </c>
      <c r="C91" s="3" t="s">
        <v>168</v>
      </c>
      <c r="D91" s="3" t="s">
        <v>170</v>
      </c>
      <c r="E91" s="3" t="s">
        <v>162</v>
      </c>
      <c r="F91" s="5">
        <v>1</v>
      </c>
      <c r="G91" s="5"/>
      <c r="H91" s="5"/>
    </row>
    <row r="92" spans="1:8" ht="28.5">
      <c r="A92" s="15"/>
      <c r="B92" s="6"/>
      <c r="C92" s="6"/>
      <c r="D92" s="6" t="s">
        <v>171</v>
      </c>
      <c r="E92" s="6"/>
      <c r="F92" s="6"/>
      <c r="G92" s="6"/>
      <c r="H92" s="6">
        <f>SUM(H79:H91)</f>
        <v>0</v>
      </c>
    </row>
    <row r="93" spans="1:8" ht="15">
      <c r="A93" s="13">
        <v>11</v>
      </c>
      <c r="B93" s="2"/>
      <c r="C93" s="2"/>
      <c r="D93" s="2" t="s">
        <v>172</v>
      </c>
      <c r="E93" s="2"/>
      <c r="F93" s="2"/>
      <c r="G93" s="2"/>
      <c r="H93" s="2"/>
    </row>
    <row r="94" spans="1:8" ht="33">
      <c r="A94" s="14">
        <v>66</v>
      </c>
      <c r="B94" s="3" t="s">
        <v>173</v>
      </c>
      <c r="C94" s="3" t="s">
        <v>174</v>
      </c>
      <c r="D94" s="3" t="s">
        <v>175</v>
      </c>
      <c r="E94" s="3" t="s">
        <v>24</v>
      </c>
      <c r="F94" s="5">
        <v>1960.8</v>
      </c>
      <c r="G94" s="5"/>
      <c r="H94" s="5"/>
    </row>
    <row r="95" spans="1:8" ht="15">
      <c r="A95" s="15"/>
      <c r="B95" s="6"/>
      <c r="C95" s="6"/>
      <c r="D95" s="6" t="s">
        <v>176</v>
      </c>
      <c r="E95" s="6"/>
      <c r="F95" s="6"/>
      <c r="G95" s="6"/>
      <c r="H95" s="6">
        <f>SUM(H94)</f>
        <v>0</v>
      </c>
    </row>
    <row r="96" spans="1:8" ht="15">
      <c r="A96" s="16"/>
      <c r="B96" s="8"/>
      <c r="C96" s="8"/>
      <c r="D96" s="8" t="s">
        <v>181</v>
      </c>
      <c r="E96" s="8"/>
      <c r="F96" s="8"/>
      <c r="G96" s="8"/>
      <c r="H96" s="8">
        <f>H92+H95</f>
        <v>0</v>
      </c>
    </row>
    <row r="97" spans="1:8" ht="15">
      <c r="A97" s="19"/>
      <c r="B97" s="20"/>
      <c r="C97" s="20"/>
      <c r="D97" s="21" t="s">
        <v>197</v>
      </c>
      <c r="E97" s="21"/>
      <c r="F97" s="21"/>
      <c r="G97" s="21"/>
      <c r="H97" s="21">
        <f>H7+H76+H96</f>
        <v>0</v>
      </c>
    </row>
    <row r="98" spans="4:8" ht="15">
      <c r="D98" s="21" t="s">
        <v>196</v>
      </c>
      <c r="E98" s="21"/>
      <c r="F98" s="21"/>
      <c r="G98" s="21"/>
      <c r="H98" s="21">
        <f>H97*0.23</f>
        <v>0</v>
      </c>
    </row>
    <row r="99" spans="4:8" ht="15">
      <c r="D99" s="21" t="s">
        <v>198</v>
      </c>
      <c r="E99" s="21"/>
      <c r="F99" s="21"/>
      <c r="G99" s="21"/>
      <c r="H99" s="21">
        <f>H98+H97</f>
        <v>0</v>
      </c>
    </row>
    <row r="101" ht="16.5">
      <c r="G101" s="1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48" r:id="rId1"/>
  <headerFooter>
    <oddFooter>&amp;CStrona &amp;P z &amp;N</oddFooter>
  </headerFooter>
  <colBreaks count="1" manualBreakCount="1">
    <brk id="8" max="65535" man="1"/>
  </colBreaks>
  <ignoredErrors>
    <ignoredError sqref="B9:H9 B17:H17 B15:F15 B21:H21 B19:F19 B39:H39 B22:F32 B48:H48 B40:F46 B56:H56 B49:F54 B68:H68 B57:F66 B71:H71 B69:F69 B72:F74 B92:G92 B79:F91 B95:G95 B94:F94 A16:C16 A20:C20 B38:C38 B97:C97 B75:C75 A1:H2 B77:H77 B78:H78 B93:H93 B10:F10 B11:F11 B12:F12 B13:F13 B14:F14 B18:F18 E16:G16 E20:G20 E38:G38 B47:C47 E47:G47 B55:C55 E55:G55 B67:C67 E67:G67 B70:C70 E70:G70 E75:G75 E97:G97 B34:F37 B33:E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2023-06-19T06:26:02Z</cp:lastPrinted>
  <dcterms:created xsi:type="dcterms:W3CDTF">2022-07-18T22:07:02Z</dcterms:created>
  <dcterms:modified xsi:type="dcterms:W3CDTF">2023-06-29T09:05:30Z</dcterms:modified>
  <cp:category/>
  <cp:version/>
  <cp:contentType/>
  <cp:contentStatus/>
</cp:coreProperties>
</file>