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585" windowWidth="18990" windowHeight="12660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<sst xmlns="http://schemas.openxmlformats.org/spreadsheetml/2006/main" count="287" uniqueCount="173">
  <si>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</si>
  <si>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</si>
  <si>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</si>
  <si>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</si>
  <si>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</si>
  <si>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</si>
  <si>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</si>
  <si>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</si>
  <si>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</si>
  <si>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</si>
  <si>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</si>
  <si>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</si>
  <si>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</si>
  <si>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</si>
  <si>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Source Data From:</t>
  </si>
  <si>
    <t>Project:</t>
  </si>
  <si>
    <t>Variant:</t>
  </si>
  <si>
    <t>Print Date:</t>
  </si>
  <si>
    <t>Report Date:</t>
  </si>
  <si>
    <t>Approved</t>
  </si>
  <si>
    <t>Notes</t>
  </si>
  <si>
    <t>#</t>
  </si>
  <si>
    <t>BOM</t>
  </si>
  <si>
    <t>Ver</t>
  </si>
  <si>
    <t>T2KHV</t>
  </si>
  <si>
    <t>T2KHV_4V.PrjPcb</t>
  </si>
  <si>
    <t>Assembly</t>
  </si>
  <si>
    <t>4.0</t>
  </si>
  <si>
    <t>27/09/2021</t>
  </si>
  <si>
    <t>17:52</t>
  </si>
  <si>
    <t>119</t>
  </si>
  <si>
    <t>Quantity</t>
  </si>
  <si>
    <t>Value</t>
  </si>
  <si>
    <t>10uF</t>
  </si>
  <si>
    <t>100nF</t>
  </si>
  <si>
    <t>2.2uF</t>
  </si>
  <si>
    <t>1uF</t>
  </si>
  <si>
    <t>3,3uF</t>
  </si>
  <si>
    <t>5pF</t>
  </si>
  <si>
    <t>4.7uF</t>
  </si>
  <si>
    <t>10nF</t>
  </si>
  <si>
    <t>1pF</t>
  </si>
  <si>
    <t>22nF</t>
  </si>
  <si>
    <t>47pF</t>
  </si>
  <si>
    <t>330R@100MHz</t>
  </si>
  <si>
    <t>7uH</t>
  </si>
  <si>
    <t>120R@100MHz</t>
  </si>
  <si>
    <t>3R3</t>
  </si>
  <si>
    <t>100K</t>
  </si>
  <si>
    <t>4K9</t>
  </si>
  <si>
    <t>10K</t>
  </si>
  <si>
    <t>470K</t>
  </si>
  <si>
    <t>1G</t>
  </si>
  <si>
    <t>33K</t>
  </si>
  <si>
    <t>66K</t>
  </si>
  <si>
    <t>160K</t>
  </si>
  <si>
    <t>2,2M</t>
  </si>
  <si>
    <t>3,3</t>
  </si>
  <si>
    <t>220K</t>
  </si>
  <si>
    <t>330K</t>
  </si>
  <si>
    <t>680K</t>
  </si>
  <si>
    <t>1M</t>
  </si>
  <si>
    <t>3M3</t>
  </si>
  <si>
    <t>Voltage</t>
  </si>
  <si>
    <t>16V</t>
  </si>
  <si>
    <t>250V</t>
  </si>
  <si>
    <t>10V</t>
  </si>
  <si>
    <t>50V</t>
  </si>
  <si>
    <t>1KV</t>
  </si>
  <si>
    <t>450V</t>
  </si>
  <si>
    <t>Supplier Part Number 1</t>
  </si>
  <si>
    <t>445-8778-1-ND, [NoParam]</t>
  </si>
  <si>
    <t>ESD102U102ELSE6327XTSA1CT-ND</t>
  </si>
  <si>
    <t>200-DW0210TS400</t>
  </si>
  <si>
    <t>831-9315</t>
  </si>
  <si>
    <t>A106115CT-ND</t>
  </si>
  <si>
    <t>Supplier 1</t>
  </si>
  <si>
    <t>Digikey, [NoParam]</t>
  </si>
  <si>
    <t>Farnell</t>
  </si>
  <si>
    <t>Mouser</t>
  </si>
  <si>
    <t>Digi-Key</t>
  </si>
  <si>
    <t>RSComponents</t>
  </si>
  <si>
    <t>Designator</t>
  </si>
  <si>
    <t>C1</t>
  </si>
  <si>
    <t>C2, C3, C5, C11, C12, C13, C14, C15, C16, C17, C18, C19, C20, C21, C22, C23, C24, C25, C26, C27, C28, C29, C30, C31, C32, C33, C34, C35, C39, C40, C41, C42, C43, C44, C45, C47, C49</t>
  </si>
  <si>
    <t>C4</t>
  </si>
  <si>
    <t>C6, C8, C52, C54, C87, C88</t>
  </si>
  <si>
    <t>C7</t>
  </si>
  <si>
    <t>C9</t>
  </si>
  <si>
    <t>C10</t>
  </si>
  <si>
    <t>C36</t>
  </si>
  <si>
    <t>C37, C55</t>
  </si>
  <si>
    <t>C38</t>
  </si>
  <si>
    <t>C46, C48, C50, C51</t>
  </si>
  <si>
    <t>C53</t>
  </si>
  <si>
    <t>D1</t>
  </si>
  <si>
    <t>D2, D3, D4, D5, D6, D7, D8, D9, D10, D11, D12, D13, D14, D15</t>
  </si>
  <si>
    <t>D16</t>
  </si>
  <si>
    <t>JADC, JS, JSET, JVCC</t>
  </si>
  <si>
    <t>L1, L5, L6</t>
  </si>
  <si>
    <t>L2, L3</t>
  </si>
  <si>
    <t>L4</t>
  </si>
  <si>
    <t>R1</t>
  </si>
  <si>
    <t>R2, R5, R6, R7</t>
  </si>
  <si>
    <t>R3</t>
  </si>
  <si>
    <t>R4</t>
  </si>
  <si>
    <t>R8</t>
  </si>
  <si>
    <t>R9</t>
  </si>
  <si>
    <t>R10</t>
  </si>
  <si>
    <t>R11</t>
  </si>
  <si>
    <t>R12</t>
  </si>
  <si>
    <t>R13</t>
  </si>
  <si>
    <t>R14</t>
  </si>
  <si>
    <t>R16</t>
  </si>
  <si>
    <t>R18</t>
  </si>
  <si>
    <t>R21, R35, R36</t>
  </si>
  <si>
    <t>R22</t>
  </si>
  <si>
    <t>R23</t>
  </si>
  <si>
    <t>R24</t>
  </si>
  <si>
    <t>R25</t>
  </si>
  <si>
    <t>R26, R27, R28, R29, R30, R31, R32, R33, R34</t>
  </si>
  <si>
    <t>R37</t>
  </si>
  <si>
    <t>U1</t>
  </si>
  <si>
    <t>U2, U3</t>
  </si>
  <si>
    <t>Footprint</t>
  </si>
  <si>
    <t>CAPC3216X140N</t>
  </si>
  <si>
    <t>CAPC2012X135N</t>
  </si>
  <si>
    <t>CAPC1608X90N</t>
  </si>
  <si>
    <t>CAPC3216X110N</t>
  </si>
  <si>
    <t>SOD2512X110N</t>
  </si>
  <si>
    <t>SOT23-3</t>
  </si>
  <si>
    <t>TSSLP-2-3</t>
  </si>
  <si>
    <t>JP2_DIP - F</t>
  </si>
  <si>
    <t>INDC2012X105N</t>
  </si>
  <si>
    <t>ATB3225</t>
  </si>
  <si>
    <t>RESC2012X60N</t>
  </si>
  <si>
    <t>RESC1608X55N</t>
  </si>
  <si>
    <t>RESC5226X80N</t>
  </si>
  <si>
    <t>SOT95P280X110-5N</t>
  </si>
  <si>
    <t>SOT95P280X100-5N</t>
  </si>
  <si>
    <t>Description</t>
  </si>
  <si>
    <t>Non-polarised capacitor</t>
  </si>
  <si>
    <t>ESD Suppressor TVS ±30KV 2-Pin SOD-323</t>
  </si>
  <si>
    <t>BAV23S</t>
  </si>
  <si>
    <t>TRANSIENT VOLTAGE SUPPRESSOR DIODES</t>
  </si>
  <si>
    <t>STRIP dip 2pin 2,54 mm Female</t>
  </si>
  <si>
    <t>Inductor</t>
  </si>
  <si>
    <t>Specialty Transformers</t>
  </si>
  <si>
    <t>Resistor - 0.1%</t>
  </si>
  <si>
    <t>Resistor - 0.1%, Resistor - 1%</t>
  </si>
  <si>
    <t>Resistor - 1%</t>
  </si>
  <si>
    <t>1 Gohm, 500 mW,  1%, 2 kV</t>
  </si>
  <si>
    <t>IC OP AMP ZERO DRFT 350KHZ 5TSOP</t>
  </si>
  <si>
    <t>Comment</t>
  </si>
  <si>
    <t>CDSOD323-T18L</t>
  </si>
  <si>
    <t>ESD102U102ELSE6327XTSA1</t>
  </si>
  <si>
    <t>STRIP 1X2 Female</t>
  </si>
  <si>
    <t>ATB322524-0110</t>
  </si>
  <si>
    <t>MIC2251-1YD5TR</t>
  </si>
  <si>
    <t>D:\Disegno\Altium\PjAltium\GianFranca\T2KHV_4V\T2KHV_4V.PrjPcb</t>
  </si>
  <si>
    <t>Bill of Materials for Variant [Assembly] of Project [T2KHV_4V.PrjPcb] (No PCB Document Selected)</t>
  </si>
  <si>
    <t>27/09/2021 17:52</t>
  </si>
  <si>
    <t>Bill of Materials</t>
  </si>
  <si>
    <t>BomReport</t>
  </si>
  <si>
    <t>BAV23SFSTR-ND</t>
  </si>
  <si>
    <t>998-MIC2251-1YD5TR</t>
  </si>
  <si>
    <t>595-OPA187IDBVT</t>
  </si>
  <si>
    <t>OPA187IDBV</t>
  </si>
  <si>
    <t>399-6488-2-ND</t>
  </si>
  <si>
    <t>CAP1808</t>
  </si>
  <si>
    <t>445-8897-2-ND</t>
  </si>
  <si>
    <t>732-1619-2-ND</t>
  </si>
  <si>
    <t>732-1613-2-ND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</si>
</sst>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грн.&quot;;\-#,##0\ &quot;грн.&quot;"/>
    <numFmt numFmtId="179" formatCode="#,##0\ &quot;грн.&quot;;[Red]\-#,##0\ &quot;грн.&quot;"/>
    <numFmt numFmtId="180" formatCode="#,##0.00\ &quot;грн.&quot;;\-#,##0.00\ &quot;грн.&quot;"/>
    <numFmt numFmtId="181" formatCode="#,##0.00\ &quot;грн.&quot;;[Red]\-#,##0.00\ &quot;грн.&quot;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409]dddd\,\ mmmm\ dd\,\ yyyy"/>
    <numFmt numFmtId="201" formatCode="&quot;$&quot;#,##0.00;[Red]&quot;$&quot;#,##0.00"/>
    <numFmt numFmtId="202" formatCode="[$$-409]#,##0.00;[Red][$$-409]#,##0.00"/>
    <numFmt numFmtId="203" formatCode="&quot;$&quot;* #,##0;&quot;$&quot;* \(#,##0;"/>
    <numFmt numFmtId="204" formatCode="&quot;$&quot;* #,##0;&quot;$&quot;* \(#,##0\);"/>
    <numFmt numFmtId="205" formatCode="m/d/yyyy;;"/>
    <numFmt numFmtId="206" formatCode="[$-C09]dddd\,\ d\ mmmm\ yyyy"/>
    <numFmt numFmtId="207" formatCode="[$-C09]dd\-mmmm\-yyyy;@"/>
    <numFmt numFmtId="208" formatCode="[$-C09]dd\-mmm\-yy;@"/>
    <numFmt numFmtId="209" formatCode="[$-409]h:mm:ss\ AM/PM"/>
    <numFmt numFmtId="210" formatCode="[$-409]h:mm:ss\ AM/PM;@"/>
    <numFmt numFmtId="211" formatCode="&quot;Sì&quot;;&quot;Sì&quot;;&quot;No&quot;"/>
    <numFmt numFmtId="212" formatCode="&quot;Vero&quot;;&quot;Vero&quot;;&quot;Falso&quot;"/>
    <numFmt numFmtId="213" formatCode="&quot;Attivo&quot;;&quot;Attivo&quot;;&quot;Inattivo&quot;"/>
    <numFmt numFmtId="214" formatCode="[$€-2]\ #.##000_);[Red]\([$€-2]\ #.##000\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i/>
      <sz val="9"/>
      <color indexed="8"/>
      <name val="Arial"/>
      <family val="2"/>
    </font>
    <font>
      <b/>
      <sz val="12"/>
      <color indexed="53"/>
      <name val="Arial"/>
      <family val="2"/>
    </font>
    <font>
      <sz val="10"/>
      <color indexed="63"/>
      <name val="Arial"/>
      <family val="2"/>
    </font>
    <font>
      <sz val="9"/>
      <color indexed="63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9"/>
      <color theme="1"/>
      <name val="Arial"/>
      <family val="2"/>
    </font>
    <font>
      <b/>
      <sz val="12"/>
      <color rgb="FFFF0000"/>
      <name val="Arial"/>
      <family val="2"/>
    </font>
    <font>
      <sz val="10"/>
      <color rgb="FF333333"/>
      <name val="Arial"/>
      <family val="2"/>
    </font>
    <font>
      <sz val="9"/>
      <color rgb="FF444444"/>
      <name val="Noto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9" xfId="0" applyNumberFormat="1" applyFont="1" applyFill="1" applyBorder="1" applyAlignment="1" applyProtection="1">
      <alignment horizontal="left" vertical="top"/>
      <protection locked="0"/>
    </xf>
    <xf numFmtId="0" fontId="7" fillId="33" borderId="0" xfId="0" applyFont="1" applyFill="1" applyBorder="1" applyAlignment="1">
      <alignment horizontal="left"/>
    </xf>
    <xf numFmtId="210" fontId="7" fillId="33" borderId="0" xfId="0" applyNumberFormat="1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6" fillId="33" borderId="24" xfId="0" applyFont="1" applyFill="1" applyBorder="1" applyAlignment="1">
      <alignment/>
    </xf>
    <xf numFmtId="208" fontId="7" fillId="33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3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4" fillId="33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38" xfId="0" applyFont="1" applyFill="1" applyBorder="1" applyAlignment="1">
      <alignment vertical="top" wrapText="1"/>
    </xf>
    <xf numFmtId="0" fontId="7" fillId="0" borderId="39" xfId="0" applyFont="1" applyFill="1" applyBorder="1" applyAlignment="1">
      <alignment horizontal="left" vertical="top" wrapText="1"/>
    </xf>
    <xf numFmtId="0" fontId="13" fillId="0" borderId="40" xfId="0" applyFont="1" applyFill="1" applyBorder="1" applyAlignment="1" quotePrefix="1">
      <alignment vertical="center"/>
    </xf>
    <xf numFmtId="0" fontId="6" fillId="33" borderId="41" xfId="0" applyFont="1" applyFill="1" applyBorder="1" applyAlignment="1" quotePrefix="1">
      <alignment horizontal="left"/>
    </xf>
    <xf numFmtId="0" fontId="6" fillId="33" borderId="42" xfId="0" applyFont="1" applyFill="1" applyBorder="1" applyAlignment="1" quotePrefix="1">
      <alignment horizontal="left"/>
    </xf>
    <xf numFmtId="0" fontId="54" fillId="33" borderId="23" xfId="0" applyFont="1" applyFill="1" applyBorder="1" applyAlignment="1" quotePrefix="1">
      <alignment horizontal="left"/>
    </xf>
    <xf numFmtId="0" fontId="6" fillId="33" borderId="23" xfId="0" applyFont="1" applyFill="1" applyBorder="1" applyAlignment="1" quotePrefix="1">
      <alignment horizontal="left"/>
    </xf>
    <xf numFmtId="0" fontId="7" fillId="33" borderId="10" xfId="0" applyFont="1" applyFill="1" applyBorder="1" applyAlignment="1" quotePrefix="1">
      <alignment horizontal="left"/>
    </xf>
    <xf numFmtId="0" fontId="11" fillId="33" borderId="43" xfId="0" applyFont="1" applyFill="1" applyBorder="1" applyAlignment="1" quotePrefix="1">
      <alignment vertical="top" wrapText="1"/>
    </xf>
    <xf numFmtId="0" fontId="10" fillId="35" borderId="33" xfId="0" applyFont="1" applyFill="1" applyBorder="1" applyAlignment="1" quotePrefix="1">
      <alignment horizontal="left" vertical="center"/>
    </xf>
    <xf numFmtId="0" fontId="10" fillId="34" borderId="0" xfId="0" applyFont="1" applyFill="1" applyBorder="1" applyAlignment="1" quotePrefix="1">
      <alignment horizontal="left" vertical="center"/>
    </xf>
    <xf numFmtId="0" fontId="10" fillId="35" borderId="0" xfId="0" applyFont="1" applyFill="1" applyBorder="1" applyAlignment="1" quotePrefix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20" xfId="0" applyNumberFormat="1" applyFont="1" applyFill="1" applyBorder="1" applyAlignment="1" applyProtection="1">
      <alignment horizontal="left" vertical="top"/>
      <protection locked="0"/>
    </xf>
    <xf numFmtId="0" fontId="14" fillId="33" borderId="40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4">
      <selection activeCell="F25" sqref="F25"/>
    </sheetView>
  </sheetViews>
  <sheetFormatPr defaultColWidth="9.140625" defaultRowHeight="12.75"/>
  <cols>
    <col min="1" max="1" width="3.140625" style="1" customWidth="1"/>
    <col min="2" max="2" width="4.28125" style="1" customWidth="1"/>
    <col min="3" max="3" width="10.140625" style="4" customWidth="1"/>
    <col min="4" max="4" width="9.8515625" style="4" customWidth="1"/>
    <col min="5" max="5" width="13.421875" style="4" customWidth="1"/>
    <col min="6" max="6" width="23.8515625" style="4" customWidth="1"/>
    <col min="7" max="7" width="20.7109375" style="4" customWidth="1"/>
    <col min="8" max="8" width="14.57421875" style="1" customWidth="1"/>
    <col min="9" max="9" width="14.140625" style="1" customWidth="1"/>
    <col min="10" max="10" width="44.00390625" style="1" customWidth="1"/>
    <col min="11" max="11" width="20.421875" style="1" customWidth="1"/>
    <col min="12" max="12" width="10.00390625" style="1" customWidth="1"/>
    <col min="13" max="16384" width="9.140625" style="1" customWidth="1"/>
  </cols>
  <sheetData>
    <row r="1" spans="1:12" ht="13.5" thickBot="1">
      <c r="A1" s="53"/>
      <c r="B1" s="40"/>
      <c r="C1" s="54"/>
      <c r="D1" s="54"/>
      <c r="E1" s="54"/>
      <c r="F1" s="43"/>
      <c r="G1" s="43"/>
      <c r="H1" s="43"/>
      <c r="I1" s="43"/>
      <c r="J1" s="43"/>
      <c r="K1" s="44"/>
      <c r="L1" s="17"/>
    </row>
    <row r="2" spans="1:11" ht="25.5" customHeight="1" thickBot="1">
      <c r="A2" s="41"/>
      <c r="B2" s="76" t="s">
        <v>22</v>
      </c>
      <c r="C2" s="77"/>
      <c r="D2" s="77"/>
      <c r="E2" s="55"/>
      <c r="F2" s="63" t="s">
        <v>24</v>
      </c>
      <c r="G2" s="45"/>
      <c r="H2" s="46"/>
      <c r="I2" s="47"/>
      <c r="J2" s="47"/>
      <c r="K2" s="44"/>
    </row>
    <row r="3" spans="1:11" ht="23.25" customHeight="1">
      <c r="A3" s="41"/>
      <c r="B3" s="18"/>
      <c r="C3" s="18" t="s">
        <v>14</v>
      </c>
      <c r="D3" s="18"/>
      <c r="E3" s="18"/>
      <c r="F3" s="64" t="s">
        <v>25</v>
      </c>
      <c r="G3" s="19"/>
      <c r="H3" s="35"/>
      <c r="I3" s="19"/>
      <c r="J3" s="18"/>
      <c r="K3" s="21"/>
    </row>
    <row r="4" spans="1:11" ht="17.25" customHeight="1">
      <c r="A4" s="41"/>
      <c r="B4" s="18"/>
      <c r="C4" s="18" t="s">
        <v>15</v>
      </c>
      <c r="D4" s="18"/>
      <c r="E4" s="18"/>
      <c r="F4" s="65" t="s">
        <v>25</v>
      </c>
      <c r="G4" s="22"/>
      <c r="H4" s="34"/>
      <c r="I4" s="19"/>
      <c r="J4" s="20"/>
      <c r="K4" s="21"/>
    </row>
    <row r="5" spans="1:11" ht="17.25" customHeight="1">
      <c r="A5" s="41"/>
      <c r="B5" s="18"/>
      <c r="C5" s="18" t="s">
        <v>16</v>
      </c>
      <c r="D5" s="18"/>
      <c r="E5" s="18"/>
      <c r="F5" s="66" t="s">
        <v>26</v>
      </c>
      <c r="G5" s="23"/>
      <c r="H5" s="35"/>
      <c r="I5" s="19"/>
      <c r="J5" s="20"/>
      <c r="K5" s="21"/>
    </row>
    <row r="6" spans="1:11" ht="12.75">
      <c r="A6" s="41"/>
      <c r="B6" s="25"/>
      <c r="C6" s="25" t="s">
        <v>23</v>
      </c>
      <c r="D6" s="25"/>
      <c r="E6" s="25"/>
      <c r="F6" s="67" t="s">
        <v>27</v>
      </c>
      <c r="G6" s="23"/>
      <c r="H6" s="36"/>
      <c r="I6" s="37"/>
      <c r="J6" s="24"/>
      <c r="K6" s="38"/>
    </row>
    <row r="7" spans="1:11" ht="15.75" customHeight="1">
      <c r="A7" s="41"/>
      <c r="B7" s="26"/>
      <c r="C7" s="26" t="s">
        <v>18</v>
      </c>
      <c r="D7" s="26"/>
      <c r="E7" s="26"/>
      <c r="F7" s="68" t="s">
        <v>28</v>
      </c>
      <c r="G7" s="27"/>
      <c r="H7" s="68" t="s">
        <v>29</v>
      </c>
      <c r="I7" s="32"/>
      <c r="J7" s="26"/>
      <c r="K7" s="21"/>
    </row>
    <row r="8" spans="1:11" ht="15.75" customHeight="1" thickBot="1">
      <c r="A8" s="41"/>
      <c r="B8" s="20"/>
      <c r="C8" s="20" t="s">
        <v>17</v>
      </c>
      <c r="D8" s="20"/>
      <c r="E8" s="20"/>
      <c r="F8" s="39">
        <f ca="1">TODAY()</f>
        <v>44649</v>
      </c>
      <c r="G8" s="39"/>
      <c r="H8" s="33">
        <f ca="1">NOW()</f>
        <v>44649.39811944444</v>
      </c>
      <c r="I8" s="33"/>
      <c r="J8" s="26"/>
      <c r="K8" s="21"/>
    </row>
    <row r="9" spans="1:12" s="2" customFormat="1" ht="18" customHeight="1" thickBot="1">
      <c r="A9" s="48"/>
      <c r="B9" s="50" t="s">
        <v>21</v>
      </c>
      <c r="C9" s="51" t="s">
        <v>31</v>
      </c>
      <c r="D9" s="51" t="s">
        <v>32</v>
      </c>
      <c r="E9" s="51" t="s">
        <v>63</v>
      </c>
      <c r="F9" s="51" t="s">
        <v>70</v>
      </c>
      <c r="G9" s="51" t="s">
        <v>76</v>
      </c>
      <c r="H9" s="51" t="s">
        <v>82</v>
      </c>
      <c r="I9" s="51" t="s">
        <v>124</v>
      </c>
      <c r="J9" s="51" t="s">
        <v>140</v>
      </c>
      <c r="K9" s="52" t="s">
        <v>153</v>
      </c>
      <c r="L9" s="49"/>
    </row>
    <row r="10" spans="1:11" s="3" customFormat="1" ht="13.5" customHeight="1">
      <c r="A10" s="41"/>
      <c r="B10" s="56">
        <f aca="true" t="shared" si="0" ref="B10:B50">ROW(B10)-ROW($B$9)</f>
        <v>1</v>
      </c>
      <c r="C10" s="57">
        <v>1</v>
      </c>
      <c r="D10" s="57" t="s">
        <v>33</v>
      </c>
      <c r="E10" s="57" t="s">
        <v>64</v>
      </c>
      <c r="F10" s="58"/>
      <c r="G10" s="58"/>
      <c r="H10" s="58" t="s">
        <v>83</v>
      </c>
      <c r="I10" s="58" t="s">
        <v>125</v>
      </c>
      <c r="J10" s="58" t="s">
        <v>141</v>
      </c>
      <c r="K10" s="59" t="s">
        <v>33</v>
      </c>
    </row>
    <row r="11" spans="1:11" s="3" customFormat="1" ht="13.5" customHeight="1">
      <c r="A11" s="41"/>
      <c r="B11" s="60">
        <f t="shared" si="0"/>
        <v>2</v>
      </c>
      <c r="C11" s="61">
        <v>37</v>
      </c>
      <c r="D11" s="61" t="s">
        <v>34</v>
      </c>
      <c r="E11" s="61" t="s">
        <v>65</v>
      </c>
      <c r="F11" s="61" t="s">
        <v>71</v>
      </c>
      <c r="G11" s="61" t="s">
        <v>77</v>
      </c>
      <c r="H11" s="61" t="s">
        <v>84</v>
      </c>
      <c r="I11" s="61" t="s">
        <v>126</v>
      </c>
      <c r="J11" s="61" t="s">
        <v>141</v>
      </c>
      <c r="K11" s="62" t="s">
        <v>34</v>
      </c>
    </row>
    <row r="12" spans="1:11" s="3" customFormat="1" ht="13.5" customHeight="1">
      <c r="A12" s="41"/>
      <c r="B12" s="56">
        <f t="shared" si="0"/>
        <v>3</v>
      </c>
      <c r="C12" s="57">
        <v>1</v>
      </c>
      <c r="D12" s="57" t="s">
        <v>35</v>
      </c>
      <c r="E12" s="57" t="s">
        <v>66</v>
      </c>
      <c r="F12" s="58"/>
      <c r="G12" s="58"/>
      <c r="H12" s="58" t="s">
        <v>85</v>
      </c>
      <c r="I12" s="58" t="s">
        <v>127</v>
      </c>
      <c r="J12" s="58" t="s">
        <v>141</v>
      </c>
      <c r="K12" s="59" t="s">
        <v>35</v>
      </c>
    </row>
    <row r="13" spans="1:11" s="3" customFormat="1" ht="13.5" customHeight="1">
      <c r="A13" s="41"/>
      <c r="B13" s="60">
        <f t="shared" si="0"/>
        <v>4</v>
      </c>
      <c r="C13" s="61">
        <v>6</v>
      </c>
      <c r="D13" s="61" t="s">
        <v>36</v>
      </c>
      <c r="E13" s="61" t="s">
        <v>67</v>
      </c>
      <c r="F13" s="61"/>
      <c r="G13" s="61"/>
      <c r="H13" s="61" t="s">
        <v>86</v>
      </c>
      <c r="I13" s="61" t="s">
        <v>126</v>
      </c>
      <c r="J13" s="61" t="s">
        <v>141</v>
      </c>
      <c r="K13" s="62" t="s">
        <v>36</v>
      </c>
    </row>
    <row r="14" spans="1:11" s="3" customFormat="1" ht="13.5" customHeight="1">
      <c r="A14" s="41"/>
      <c r="B14" s="56">
        <f t="shared" si="0"/>
        <v>5</v>
      </c>
      <c r="C14" s="57">
        <v>1</v>
      </c>
      <c r="D14" s="57" t="s">
        <v>37</v>
      </c>
      <c r="E14" s="57" t="s">
        <v>67</v>
      </c>
      <c r="F14" s="58"/>
      <c r="G14" s="58"/>
      <c r="H14" s="58" t="s">
        <v>87</v>
      </c>
      <c r="I14" s="58" t="s">
        <v>126</v>
      </c>
      <c r="J14" s="58" t="s">
        <v>141</v>
      </c>
      <c r="K14" s="59" t="s">
        <v>37</v>
      </c>
    </row>
    <row r="15" spans="1:11" s="3" customFormat="1" ht="13.5" customHeight="1">
      <c r="A15" s="41"/>
      <c r="B15" s="60">
        <f t="shared" si="0"/>
        <v>6</v>
      </c>
      <c r="C15" s="61">
        <v>1</v>
      </c>
      <c r="D15" s="61" t="s">
        <v>38</v>
      </c>
      <c r="E15" s="61" t="s">
        <v>67</v>
      </c>
      <c r="F15" s="61"/>
      <c r="G15" s="61"/>
      <c r="H15" s="61" t="s">
        <v>88</v>
      </c>
      <c r="I15" s="61" t="s">
        <v>126</v>
      </c>
      <c r="J15" s="61" t="s">
        <v>141</v>
      </c>
      <c r="K15" s="62" t="s">
        <v>38</v>
      </c>
    </row>
    <row r="16" spans="1:11" s="3" customFormat="1" ht="13.5" customHeight="1">
      <c r="A16" s="41"/>
      <c r="B16" s="56">
        <f t="shared" si="0"/>
        <v>7</v>
      </c>
      <c r="C16" s="57">
        <v>1</v>
      </c>
      <c r="D16" s="57" t="s">
        <v>39</v>
      </c>
      <c r="E16" s="57" t="s">
        <v>67</v>
      </c>
      <c r="F16" s="58"/>
      <c r="G16" s="58"/>
      <c r="H16" s="58" t="s">
        <v>89</v>
      </c>
      <c r="I16" s="58" t="s">
        <v>126</v>
      </c>
      <c r="J16" s="58" t="s">
        <v>141</v>
      </c>
      <c r="K16" s="59" t="s">
        <v>39</v>
      </c>
    </row>
    <row r="17" spans="1:11" s="3" customFormat="1" ht="13.5" customHeight="1">
      <c r="A17" s="41"/>
      <c r="B17" s="60">
        <f t="shared" si="0"/>
        <v>8</v>
      </c>
      <c r="C17" s="61">
        <v>1</v>
      </c>
      <c r="D17" s="61" t="s">
        <v>40</v>
      </c>
      <c r="E17" s="61" t="s">
        <v>67</v>
      </c>
      <c r="F17" s="61"/>
      <c r="G17" s="61"/>
      <c r="H17" s="61" t="s">
        <v>90</v>
      </c>
      <c r="I17" s="61" t="s">
        <v>126</v>
      </c>
      <c r="J17" s="61" t="s">
        <v>141</v>
      </c>
      <c r="K17" s="62" t="s">
        <v>40</v>
      </c>
    </row>
    <row r="18" spans="1:11" s="3" customFormat="1" ht="13.5" customHeight="1">
      <c r="A18" s="41"/>
      <c r="B18" s="56">
        <f t="shared" si="0"/>
        <v>9</v>
      </c>
      <c r="C18" s="57">
        <v>2</v>
      </c>
      <c r="D18" s="57" t="s">
        <v>41</v>
      </c>
      <c r="E18" s="57" t="s">
        <v>67</v>
      </c>
      <c r="F18" s="58"/>
      <c r="G18" s="58"/>
      <c r="H18" s="58" t="s">
        <v>91</v>
      </c>
      <c r="I18" s="58" t="s">
        <v>126</v>
      </c>
      <c r="J18" s="58" t="s">
        <v>141</v>
      </c>
      <c r="K18" s="59" t="s">
        <v>41</v>
      </c>
    </row>
    <row r="19" spans="1:11" s="3" customFormat="1" ht="13.5" customHeight="1">
      <c r="A19" s="41"/>
      <c r="B19" s="60">
        <f t="shared" si="0"/>
        <v>10</v>
      </c>
      <c r="C19" s="61">
        <v>1</v>
      </c>
      <c r="D19" s="61" t="s">
        <v>42</v>
      </c>
      <c r="E19" s="61" t="s">
        <v>68</v>
      </c>
      <c r="F19" s="74" t="s">
        <v>168</v>
      </c>
      <c r="G19" s="58" t="s">
        <v>80</v>
      </c>
      <c r="H19" s="61" t="s">
        <v>92</v>
      </c>
      <c r="I19" s="61" t="s">
        <v>169</v>
      </c>
      <c r="J19" s="58" t="s">
        <v>141</v>
      </c>
      <c r="K19" s="62" t="s">
        <v>42</v>
      </c>
    </row>
    <row r="20" spans="1:11" s="3" customFormat="1" ht="13.5" customHeight="1">
      <c r="A20" s="41"/>
      <c r="B20" s="56">
        <f t="shared" si="0"/>
        <v>11</v>
      </c>
      <c r="C20" s="57">
        <v>4</v>
      </c>
      <c r="D20" s="57" t="s">
        <v>34</v>
      </c>
      <c r="E20" s="57" t="s">
        <v>69</v>
      </c>
      <c r="F20" s="74" t="s">
        <v>170</v>
      </c>
      <c r="G20" s="58" t="s">
        <v>80</v>
      </c>
      <c r="H20" s="58" t="s">
        <v>93</v>
      </c>
      <c r="I20" s="58" t="s">
        <v>128</v>
      </c>
      <c r="J20" s="58" t="s">
        <v>141</v>
      </c>
      <c r="K20" s="59" t="s">
        <v>34</v>
      </c>
    </row>
    <row r="21" spans="1:11" s="3" customFormat="1" ht="13.5" customHeight="1">
      <c r="A21" s="41"/>
      <c r="B21" s="60">
        <f t="shared" si="0"/>
        <v>12</v>
      </c>
      <c r="C21" s="61">
        <v>1</v>
      </c>
      <c r="D21" s="61" t="s">
        <v>43</v>
      </c>
      <c r="E21" s="61" t="s">
        <v>67</v>
      </c>
      <c r="F21" s="61"/>
      <c r="G21" s="61"/>
      <c r="H21" s="61" t="s">
        <v>94</v>
      </c>
      <c r="I21" s="61" t="s">
        <v>126</v>
      </c>
      <c r="J21" s="61" t="s">
        <v>141</v>
      </c>
      <c r="K21" s="62" t="s">
        <v>43</v>
      </c>
    </row>
    <row r="22" spans="1:11" s="3" customFormat="1" ht="13.5" customHeight="1">
      <c r="A22" s="41"/>
      <c r="B22" s="56">
        <f t="shared" si="0"/>
        <v>13</v>
      </c>
      <c r="C22" s="57">
        <v>1</v>
      </c>
      <c r="D22" s="57"/>
      <c r="E22" s="57"/>
      <c r="F22" s="58">
        <v>2341939</v>
      </c>
      <c r="G22" s="58" t="s">
        <v>78</v>
      </c>
      <c r="H22" s="58" t="s">
        <v>95</v>
      </c>
      <c r="I22" s="58" t="s">
        <v>129</v>
      </c>
      <c r="J22" s="58" t="s">
        <v>142</v>
      </c>
      <c r="K22" s="59" t="s">
        <v>154</v>
      </c>
    </row>
    <row r="23" spans="1:11" s="3" customFormat="1" ht="13.5" customHeight="1">
      <c r="A23" s="41"/>
      <c r="B23" s="60">
        <f t="shared" si="0"/>
        <v>14</v>
      </c>
      <c r="C23" s="61">
        <v>14</v>
      </c>
      <c r="D23" s="61"/>
      <c r="E23" s="61"/>
      <c r="F23" s="61" t="s">
        <v>164</v>
      </c>
      <c r="G23" s="58" t="s">
        <v>80</v>
      </c>
      <c r="H23" s="61" t="s">
        <v>96</v>
      </c>
      <c r="I23" s="61" t="s">
        <v>130</v>
      </c>
      <c r="J23" s="61" t="s">
        <v>143</v>
      </c>
      <c r="K23" s="62" t="s">
        <v>143</v>
      </c>
    </row>
    <row r="24" spans="1:11" s="3" customFormat="1" ht="13.5" customHeight="1">
      <c r="A24" s="41"/>
      <c r="B24" s="56">
        <f t="shared" si="0"/>
        <v>15</v>
      </c>
      <c r="C24" s="57">
        <v>1</v>
      </c>
      <c r="D24" s="57"/>
      <c r="E24" s="57"/>
      <c r="F24" s="58" t="s">
        <v>72</v>
      </c>
      <c r="G24" s="58" t="s">
        <v>80</v>
      </c>
      <c r="H24" s="58" t="s">
        <v>97</v>
      </c>
      <c r="I24" s="58" t="s">
        <v>131</v>
      </c>
      <c r="J24" s="58" t="s">
        <v>144</v>
      </c>
      <c r="K24" s="59" t="s">
        <v>155</v>
      </c>
    </row>
    <row r="25" spans="1:11" s="3" customFormat="1" ht="13.5" customHeight="1">
      <c r="A25" s="41"/>
      <c r="B25" s="60">
        <f t="shared" si="0"/>
        <v>16</v>
      </c>
      <c r="C25" s="61">
        <v>4</v>
      </c>
      <c r="D25" s="61"/>
      <c r="E25" s="61"/>
      <c r="F25" s="61" t="s">
        <v>73</v>
      </c>
      <c r="G25" s="61" t="s">
        <v>79</v>
      </c>
      <c r="H25" s="61" t="s">
        <v>98</v>
      </c>
      <c r="I25" s="61" t="s">
        <v>132</v>
      </c>
      <c r="J25" s="61" t="s">
        <v>145</v>
      </c>
      <c r="K25" s="62" t="s">
        <v>156</v>
      </c>
    </row>
    <row r="26" spans="1:11" s="3" customFormat="1" ht="13.5" customHeight="1">
      <c r="A26" s="41"/>
      <c r="B26" s="56">
        <f t="shared" si="0"/>
        <v>17</v>
      </c>
      <c r="C26" s="57">
        <v>3</v>
      </c>
      <c r="D26" s="57" t="s">
        <v>44</v>
      </c>
      <c r="E26" s="57"/>
      <c r="F26" s="74" t="s">
        <v>171</v>
      </c>
      <c r="G26" s="58" t="s">
        <v>80</v>
      </c>
      <c r="H26" s="58" t="s">
        <v>99</v>
      </c>
      <c r="I26" s="58" t="s">
        <v>133</v>
      </c>
      <c r="J26" s="58" t="s">
        <v>146</v>
      </c>
      <c r="K26" s="59" t="s">
        <v>44</v>
      </c>
    </row>
    <row r="27" spans="1:11" s="3" customFormat="1" ht="13.5" customHeight="1">
      <c r="A27" s="41"/>
      <c r="B27" s="60">
        <f t="shared" si="0"/>
        <v>18</v>
      </c>
      <c r="C27" s="61">
        <v>2</v>
      </c>
      <c r="D27" s="61" t="s">
        <v>45</v>
      </c>
      <c r="E27" s="61"/>
      <c r="F27" s="61" t="s">
        <v>74</v>
      </c>
      <c r="G27" s="61" t="s">
        <v>81</v>
      </c>
      <c r="H27" s="61" t="s">
        <v>100</v>
      </c>
      <c r="I27" s="61" t="s">
        <v>134</v>
      </c>
      <c r="J27" s="61" t="s">
        <v>147</v>
      </c>
      <c r="K27" s="62" t="s">
        <v>157</v>
      </c>
    </row>
    <row r="28" spans="1:11" s="3" customFormat="1" ht="13.5" customHeight="1">
      <c r="A28" s="41"/>
      <c r="B28" s="56">
        <f t="shared" si="0"/>
        <v>19</v>
      </c>
      <c r="C28" s="57">
        <v>1</v>
      </c>
      <c r="D28" s="57" t="s">
        <v>46</v>
      </c>
      <c r="E28" s="57"/>
      <c r="F28" s="74" t="s">
        <v>172</v>
      </c>
      <c r="G28" s="58" t="s">
        <v>80</v>
      </c>
      <c r="H28" s="58" t="s">
        <v>101</v>
      </c>
      <c r="I28" s="58" t="s">
        <v>133</v>
      </c>
      <c r="J28" s="58" t="s">
        <v>146</v>
      </c>
      <c r="K28" s="59" t="s">
        <v>46</v>
      </c>
    </row>
    <row r="29" spans="1:11" s="3" customFormat="1" ht="13.5" customHeight="1">
      <c r="A29" s="41"/>
      <c r="B29" s="60">
        <f t="shared" si="0"/>
        <v>20</v>
      </c>
      <c r="C29" s="61">
        <v>1</v>
      </c>
      <c r="D29" s="61" t="s">
        <v>47</v>
      </c>
      <c r="E29" s="61"/>
      <c r="F29" s="61"/>
      <c r="G29" s="61"/>
      <c r="H29" s="61" t="s">
        <v>102</v>
      </c>
      <c r="I29" s="61" t="s">
        <v>135</v>
      </c>
      <c r="J29" s="61" t="s">
        <v>148</v>
      </c>
      <c r="K29" s="62" t="s">
        <v>47</v>
      </c>
    </row>
    <row r="30" spans="1:11" s="3" customFormat="1" ht="13.5" customHeight="1">
      <c r="A30" s="41"/>
      <c r="B30" s="56">
        <f t="shared" si="0"/>
        <v>21</v>
      </c>
      <c r="C30" s="57">
        <v>4</v>
      </c>
      <c r="D30" s="57" t="s">
        <v>48</v>
      </c>
      <c r="E30" s="57"/>
      <c r="F30" s="58"/>
      <c r="G30" s="58"/>
      <c r="H30" s="58" t="s">
        <v>103</v>
      </c>
      <c r="I30" s="58" t="s">
        <v>135</v>
      </c>
      <c r="J30" s="58" t="s">
        <v>149</v>
      </c>
      <c r="K30" s="59" t="s">
        <v>48</v>
      </c>
    </row>
    <row r="31" spans="1:11" s="3" customFormat="1" ht="13.5" customHeight="1">
      <c r="A31" s="41"/>
      <c r="B31" s="60">
        <f t="shared" si="0"/>
        <v>22</v>
      </c>
      <c r="C31" s="61">
        <v>1</v>
      </c>
      <c r="D31" s="61" t="s">
        <v>49</v>
      </c>
      <c r="E31" s="61"/>
      <c r="F31" s="61"/>
      <c r="G31" s="61"/>
      <c r="H31" s="61" t="s">
        <v>104</v>
      </c>
      <c r="I31" s="61" t="s">
        <v>135</v>
      </c>
      <c r="J31" s="61" t="s">
        <v>148</v>
      </c>
      <c r="K31" s="62" t="s">
        <v>49</v>
      </c>
    </row>
    <row r="32" spans="1:11" s="3" customFormat="1" ht="13.5" customHeight="1">
      <c r="A32" s="41"/>
      <c r="B32" s="56">
        <f t="shared" si="0"/>
        <v>23</v>
      </c>
      <c r="C32" s="57">
        <v>1</v>
      </c>
      <c r="D32" s="57" t="s">
        <v>50</v>
      </c>
      <c r="E32" s="57"/>
      <c r="F32" s="58"/>
      <c r="G32" s="58"/>
      <c r="H32" s="58" t="s">
        <v>105</v>
      </c>
      <c r="I32" s="58" t="s">
        <v>136</v>
      </c>
      <c r="J32" s="58" t="s">
        <v>150</v>
      </c>
      <c r="K32" s="59" t="s">
        <v>50</v>
      </c>
    </row>
    <row r="33" spans="1:11" s="3" customFormat="1" ht="13.5" customHeight="1">
      <c r="A33" s="41"/>
      <c r="B33" s="60">
        <f t="shared" si="0"/>
        <v>24</v>
      </c>
      <c r="C33" s="61">
        <v>1</v>
      </c>
      <c r="D33" s="61" t="s">
        <v>51</v>
      </c>
      <c r="E33" s="61"/>
      <c r="F33" s="61"/>
      <c r="G33" s="61"/>
      <c r="H33" s="61" t="s">
        <v>106</v>
      </c>
      <c r="I33" s="61" t="s">
        <v>135</v>
      </c>
      <c r="J33" s="61" t="s">
        <v>148</v>
      </c>
      <c r="K33" s="62" t="s">
        <v>51</v>
      </c>
    </row>
    <row r="34" spans="1:11" s="3" customFormat="1" ht="13.5" customHeight="1">
      <c r="A34" s="41"/>
      <c r="B34" s="56">
        <f t="shared" si="0"/>
        <v>25</v>
      </c>
      <c r="C34" s="57">
        <v>1</v>
      </c>
      <c r="D34" s="57" t="s">
        <v>52</v>
      </c>
      <c r="E34" s="57"/>
      <c r="F34" s="58" t="s">
        <v>75</v>
      </c>
      <c r="G34" s="58" t="s">
        <v>80</v>
      </c>
      <c r="H34" s="58" t="s">
        <v>107</v>
      </c>
      <c r="I34" s="58" t="s">
        <v>135</v>
      </c>
      <c r="J34" s="58" t="s">
        <v>148</v>
      </c>
      <c r="K34" s="59" t="s">
        <v>52</v>
      </c>
    </row>
    <row r="35" spans="1:11" s="3" customFormat="1" ht="13.5" customHeight="1">
      <c r="A35" s="41"/>
      <c r="B35" s="60">
        <f t="shared" si="0"/>
        <v>26</v>
      </c>
      <c r="C35" s="61">
        <v>1</v>
      </c>
      <c r="D35" s="61" t="s">
        <v>53</v>
      </c>
      <c r="E35" s="61"/>
      <c r="F35" s="61"/>
      <c r="G35" s="61"/>
      <c r="H35" s="61" t="s">
        <v>108</v>
      </c>
      <c r="I35" s="61" t="s">
        <v>135</v>
      </c>
      <c r="J35" s="61" t="s">
        <v>150</v>
      </c>
      <c r="K35" s="62" t="s">
        <v>53</v>
      </c>
    </row>
    <row r="36" spans="1:11" s="3" customFormat="1" ht="13.5" customHeight="1">
      <c r="A36" s="41"/>
      <c r="B36" s="56">
        <f t="shared" si="0"/>
        <v>27</v>
      </c>
      <c r="C36" s="57">
        <v>1</v>
      </c>
      <c r="D36" s="57" t="s">
        <v>54</v>
      </c>
      <c r="E36" s="57"/>
      <c r="F36" s="58"/>
      <c r="G36" s="58"/>
      <c r="H36" s="58" t="s">
        <v>109</v>
      </c>
      <c r="I36" s="58" t="s">
        <v>135</v>
      </c>
      <c r="J36" s="58" t="s">
        <v>150</v>
      </c>
      <c r="K36" s="59" t="s">
        <v>54</v>
      </c>
    </row>
    <row r="37" spans="1:11" s="3" customFormat="1" ht="13.5" customHeight="1">
      <c r="A37" s="41"/>
      <c r="B37" s="60">
        <f t="shared" si="0"/>
        <v>28</v>
      </c>
      <c r="C37" s="61">
        <v>1</v>
      </c>
      <c r="D37" s="61">
        <v>470</v>
      </c>
      <c r="E37" s="61"/>
      <c r="F37" s="61"/>
      <c r="G37" s="61"/>
      <c r="H37" s="61" t="s">
        <v>110</v>
      </c>
      <c r="I37" s="61" t="s">
        <v>135</v>
      </c>
      <c r="J37" s="61" t="s">
        <v>150</v>
      </c>
      <c r="K37" s="62">
        <v>470</v>
      </c>
    </row>
    <row r="38" spans="1:11" s="3" customFormat="1" ht="13.5" customHeight="1">
      <c r="A38" s="41"/>
      <c r="B38" s="56">
        <f t="shared" si="0"/>
        <v>29</v>
      </c>
      <c r="C38" s="57">
        <v>1</v>
      </c>
      <c r="D38" s="57" t="s">
        <v>55</v>
      </c>
      <c r="E38" s="57"/>
      <c r="F38" s="58"/>
      <c r="G38" s="58"/>
      <c r="H38" s="58" t="s">
        <v>111</v>
      </c>
      <c r="I38" s="58" t="s">
        <v>135</v>
      </c>
      <c r="J38" s="58" t="s">
        <v>150</v>
      </c>
      <c r="K38" s="59" t="s">
        <v>55</v>
      </c>
    </row>
    <row r="39" spans="1:11" s="3" customFormat="1" ht="13.5" customHeight="1">
      <c r="A39" s="41"/>
      <c r="B39" s="60">
        <f t="shared" si="0"/>
        <v>30</v>
      </c>
      <c r="C39" s="61">
        <v>1</v>
      </c>
      <c r="D39" s="61" t="s">
        <v>56</v>
      </c>
      <c r="E39" s="61"/>
      <c r="F39" s="61"/>
      <c r="G39" s="61"/>
      <c r="H39" s="61" t="s">
        <v>112</v>
      </c>
      <c r="I39" s="61" t="s">
        <v>135</v>
      </c>
      <c r="J39" s="61" t="s">
        <v>148</v>
      </c>
      <c r="K39" s="62" t="s">
        <v>56</v>
      </c>
    </row>
    <row r="40" spans="1:11" s="3" customFormat="1" ht="13.5" customHeight="1">
      <c r="A40" s="41"/>
      <c r="B40" s="56">
        <f t="shared" si="0"/>
        <v>31</v>
      </c>
      <c r="C40" s="57">
        <v>1</v>
      </c>
      <c r="D40" s="57" t="s">
        <v>52</v>
      </c>
      <c r="E40" s="57"/>
      <c r="F40" s="58">
        <v>2420352</v>
      </c>
      <c r="G40" s="58" t="s">
        <v>78</v>
      </c>
      <c r="H40" s="58" t="s">
        <v>113</v>
      </c>
      <c r="I40" s="58" t="s">
        <v>137</v>
      </c>
      <c r="J40" s="58" t="s">
        <v>151</v>
      </c>
      <c r="K40" s="59" t="s">
        <v>52</v>
      </c>
    </row>
    <row r="41" spans="1:11" s="3" customFormat="1" ht="13.5" customHeight="1">
      <c r="A41" s="41"/>
      <c r="B41" s="60">
        <f t="shared" si="0"/>
        <v>32</v>
      </c>
      <c r="C41" s="61">
        <v>1</v>
      </c>
      <c r="D41" s="61" t="s">
        <v>57</v>
      </c>
      <c r="E41" s="61"/>
      <c r="F41" s="61"/>
      <c r="G41" s="61"/>
      <c r="H41" s="61" t="s">
        <v>114</v>
      </c>
      <c r="I41" s="61" t="s">
        <v>135</v>
      </c>
      <c r="J41" s="61" t="s">
        <v>150</v>
      </c>
      <c r="K41" s="62" t="s">
        <v>57</v>
      </c>
    </row>
    <row r="42" spans="1:11" s="3" customFormat="1" ht="13.5" customHeight="1">
      <c r="A42" s="41"/>
      <c r="B42" s="56">
        <f t="shared" si="0"/>
        <v>33</v>
      </c>
      <c r="C42" s="57">
        <v>3</v>
      </c>
      <c r="D42" s="57">
        <v>100</v>
      </c>
      <c r="E42" s="57"/>
      <c r="F42" s="58"/>
      <c r="G42" s="58"/>
      <c r="H42" s="58" t="s">
        <v>115</v>
      </c>
      <c r="I42" s="58" t="s">
        <v>136</v>
      </c>
      <c r="J42" s="58" t="s">
        <v>149</v>
      </c>
      <c r="K42" s="59">
        <v>100</v>
      </c>
    </row>
    <row r="43" spans="1:11" s="3" customFormat="1" ht="13.5" customHeight="1">
      <c r="A43" s="41"/>
      <c r="B43" s="60">
        <f t="shared" si="0"/>
        <v>34</v>
      </c>
      <c r="C43" s="61">
        <v>1</v>
      </c>
      <c r="D43" s="61" t="s">
        <v>58</v>
      </c>
      <c r="E43" s="61"/>
      <c r="F43" s="61"/>
      <c r="G43" s="61"/>
      <c r="H43" s="61" t="s">
        <v>116</v>
      </c>
      <c r="I43" s="61" t="s">
        <v>136</v>
      </c>
      <c r="J43" s="61" t="s">
        <v>150</v>
      </c>
      <c r="K43" s="62" t="s">
        <v>58</v>
      </c>
    </row>
    <row r="44" spans="1:11" s="3" customFormat="1" ht="13.5" customHeight="1">
      <c r="A44" s="41"/>
      <c r="B44" s="56">
        <f t="shared" si="0"/>
        <v>35</v>
      </c>
      <c r="C44" s="57">
        <v>1</v>
      </c>
      <c r="D44" s="57" t="s">
        <v>59</v>
      </c>
      <c r="E44" s="57"/>
      <c r="F44" s="58"/>
      <c r="G44" s="58"/>
      <c r="H44" s="58" t="s">
        <v>117</v>
      </c>
      <c r="I44" s="58" t="s">
        <v>135</v>
      </c>
      <c r="J44" s="58" t="s">
        <v>150</v>
      </c>
      <c r="K44" s="59" t="s">
        <v>59</v>
      </c>
    </row>
    <row r="45" spans="1:11" s="3" customFormat="1" ht="13.5" customHeight="1">
      <c r="A45" s="41"/>
      <c r="B45" s="60">
        <f t="shared" si="0"/>
        <v>36</v>
      </c>
      <c r="C45" s="61">
        <v>1</v>
      </c>
      <c r="D45" s="61" t="s">
        <v>60</v>
      </c>
      <c r="E45" s="61"/>
      <c r="F45" s="61"/>
      <c r="G45" s="61"/>
      <c r="H45" s="61" t="s">
        <v>118</v>
      </c>
      <c r="I45" s="61" t="s">
        <v>135</v>
      </c>
      <c r="J45" s="61" t="s">
        <v>150</v>
      </c>
      <c r="K45" s="62" t="s">
        <v>60</v>
      </c>
    </row>
    <row r="46" spans="1:11" s="3" customFormat="1" ht="13.5" customHeight="1">
      <c r="A46" s="41"/>
      <c r="B46" s="56">
        <f t="shared" si="0"/>
        <v>37</v>
      </c>
      <c r="C46" s="57">
        <v>1</v>
      </c>
      <c r="D46" s="57" t="s">
        <v>61</v>
      </c>
      <c r="E46" s="57"/>
      <c r="F46" s="58"/>
      <c r="G46" s="58"/>
      <c r="H46" s="58" t="s">
        <v>119</v>
      </c>
      <c r="I46" s="58" t="s">
        <v>135</v>
      </c>
      <c r="J46" s="58" t="s">
        <v>150</v>
      </c>
      <c r="K46" s="59" t="s">
        <v>61</v>
      </c>
    </row>
    <row r="47" spans="1:11" s="3" customFormat="1" ht="13.5" customHeight="1">
      <c r="A47" s="41"/>
      <c r="B47" s="60">
        <f t="shared" si="0"/>
        <v>38</v>
      </c>
      <c r="C47" s="61">
        <v>9</v>
      </c>
      <c r="D47" s="61" t="s">
        <v>62</v>
      </c>
      <c r="E47" s="61"/>
      <c r="F47" s="61"/>
      <c r="G47" s="61"/>
      <c r="H47" s="61" t="s">
        <v>120</v>
      </c>
      <c r="I47" s="61" t="s">
        <v>135</v>
      </c>
      <c r="J47" s="61" t="s">
        <v>150</v>
      </c>
      <c r="K47" s="62" t="s">
        <v>62</v>
      </c>
    </row>
    <row r="48" spans="1:11" s="3" customFormat="1" ht="13.5" customHeight="1">
      <c r="A48" s="41"/>
      <c r="B48" s="56">
        <f t="shared" si="0"/>
        <v>39</v>
      </c>
      <c r="C48" s="57">
        <v>1</v>
      </c>
      <c r="D48" s="57" t="s">
        <v>50</v>
      </c>
      <c r="E48" s="57"/>
      <c r="F48" s="58"/>
      <c r="G48" s="58"/>
      <c r="H48" s="58" t="s">
        <v>121</v>
      </c>
      <c r="I48" s="58" t="s">
        <v>135</v>
      </c>
      <c r="J48" s="58" t="s">
        <v>148</v>
      </c>
      <c r="K48" s="59" t="s">
        <v>50</v>
      </c>
    </row>
    <row r="49" spans="1:11" s="3" customFormat="1" ht="13.5" customHeight="1">
      <c r="A49" s="41"/>
      <c r="B49" s="60">
        <f t="shared" si="0"/>
        <v>40</v>
      </c>
      <c r="C49" s="61">
        <v>1</v>
      </c>
      <c r="D49" s="61"/>
      <c r="E49" s="61"/>
      <c r="F49" s="73" t="s">
        <v>165</v>
      </c>
      <c r="G49" s="61" t="s">
        <v>79</v>
      </c>
      <c r="H49" s="61" t="s">
        <v>122</v>
      </c>
      <c r="I49" s="61" t="s">
        <v>138</v>
      </c>
      <c r="J49" s="61"/>
      <c r="K49" s="62" t="s">
        <v>158</v>
      </c>
    </row>
    <row r="50" spans="1:11" s="3" customFormat="1" ht="13.5" customHeight="1">
      <c r="A50" s="41"/>
      <c r="B50" s="56">
        <f t="shared" si="0"/>
        <v>41</v>
      </c>
      <c r="C50" s="57">
        <v>2</v>
      </c>
      <c r="D50" s="57"/>
      <c r="E50" s="57"/>
      <c r="F50" s="73" t="s">
        <v>166</v>
      </c>
      <c r="G50" s="61" t="s">
        <v>79</v>
      </c>
      <c r="H50" s="58" t="s">
        <v>123</v>
      </c>
      <c r="I50" s="58" t="s">
        <v>139</v>
      </c>
      <c r="J50" s="58" t="s">
        <v>152</v>
      </c>
      <c r="K50" s="59" t="s">
        <v>167</v>
      </c>
    </row>
    <row r="51" spans="1:11" ht="12.75">
      <c r="A51" s="41"/>
      <c r="B51" s="75" t="s">
        <v>19</v>
      </c>
      <c r="C51" s="75"/>
      <c r="D51" s="31"/>
      <c r="E51" s="31"/>
      <c r="F51" s="30"/>
      <c r="G51" s="7"/>
      <c r="H51" s="5" t="s">
        <v>20</v>
      </c>
      <c r="I51" s="5"/>
      <c r="K51" s="69" t="s">
        <v>30</v>
      </c>
    </row>
    <row r="52" spans="1:11" ht="12.75">
      <c r="A52" s="41"/>
      <c r="B52" s="8"/>
      <c r="C52" s="8"/>
      <c r="D52" s="7"/>
      <c r="E52" s="7"/>
      <c r="F52" s="9"/>
      <c r="G52" s="6"/>
      <c r="H52" s="6"/>
      <c r="I52" s="6"/>
      <c r="J52" s="6"/>
      <c r="K52" s="14"/>
    </row>
    <row r="53" spans="1:11" ht="12.75">
      <c r="A53" s="41"/>
      <c r="B53" s="8"/>
      <c r="C53" s="8"/>
      <c r="D53" s="8"/>
      <c r="E53" s="8"/>
      <c r="F53" s="10"/>
      <c r="G53" s="7"/>
      <c r="H53" s="7"/>
      <c r="I53" s="7"/>
      <c r="J53" s="7"/>
      <c r="K53" s="15"/>
    </row>
    <row r="54" spans="1:11" ht="12.75">
      <c r="A54" s="41"/>
      <c r="B54" s="8"/>
      <c r="C54" s="8"/>
      <c r="D54" s="8"/>
      <c r="E54" s="8"/>
      <c r="F54" s="10"/>
      <c r="G54" s="7"/>
      <c r="H54" s="7"/>
      <c r="I54" s="7"/>
      <c r="J54" s="7"/>
      <c r="K54" s="15"/>
    </row>
    <row r="55" spans="1:11" ht="13.5" thickBot="1">
      <c r="A55" s="42"/>
      <c r="B55" s="13"/>
      <c r="C55" s="13"/>
      <c r="D55" s="13"/>
      <c r="E55" s="13"/>
      <c r="F55" s="11"/>
      <c r="G55" s="12"/>
      <c r="H55" s="12"/>
      <c r="I55" s="12"/>
      <c r="J55" s="12"/>
      <c r="K55" s="16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</sheetData>
  <sheetProtection/>
  <mergeCells count="2">
    <mergeCell ref="B51:C51"/>
    <mergeCell ref="B2:D2"/>
  </mergeCells>
  <printOptions/>
  <pageMargins left="0.46" right="0.36" top="0.58" bottom="1" header="0.5" footer="0.5"/>
  <pageSetup fitToHeight="1" fitToWidth="1" horizontalDpi="600" verticalDpi="600" orientation="landscape" paperSize="9" scale="63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29" t="s">
        <v>0</v>
      </c>
      <c r="B1" s="70" t="s">
        <v>159</v>
      </c>
    </row>
    <row r="2" spans="1:2" ht="12.75">
      <c r="A2" s="28" t="s">
        <v>1</v>
      </c>
      <c r="B2" s="71" t="s">
        <v>25</v>
      </c>
    </row>
    <row r="3" spans="1:2" ht="12.75">
      <c r="A3" s="29" t="s">
        <v>2</v>
      </c>
      <c r="B3" s="72" t="s">
        <v>26</v>
      </c>
    </row>
    <row r="4" spans="1:2" ht="12.75">
      <c r="A4" s="28" t="s">
        <v>3</v>
      </c>
      <c r="B4" s="71" t="s">
        <v>25</v>
      </c>
    </row>
    <row r="5" spans="1:2" ht="12.75">
      <c r="A5" s="29" t="s">
        <v>4</v>
      </c>
      <c r="B5" s="72" t="s">
        <v>159</v>
      </c>
    </row>
    <row r="6" spans="1:2" ht="12.75">
      <c r="A6" s="28" t="s">
        <v>5</v>
      </c>
      <c r="B6" s="71" t="s">
        <v>160</v>
      </c>
    </row>
    <row r="7" spans="1:2" ht="12.75">
      <c r="A7" s="29" t="s">
        <v>6</v>
      </c>
      <c r="B7" s="72" t="s">
        <v>30</v>
      </c>
    </row>
    <row r="8" spans="1:2" ht="12.75">
      <c r="A8" s="28" t="s">
        <v>7</v>
      </c>
      <c r="B8" s="71" t="s">
        <v>29</v>
      </c>
    </row>
    <row r="9" spans="1:2" ht="12.75">
      <c r="A9" s="29" t="s">
        <v>8</v>
      </c>
      <c r="B9" s="72" t="s">
        <v>28</v>
      </c>
    </row>
    <row r="10" spans="1:2" ht="12.75">
      <c r="A10" s="28" t="s">
        <v>9</v>
      </c>
      <c r="B10" s="71" t="s">
        <v>161</v>
      </c>
    </row>
    <row r="11" spans="1:2" ht="12.75">
      <c r="A11" s="29" t="s">
        <v>10</v>
      </c>
      <c r="B11" s="72" t="s">
        <v>162</v>
      </c>
    </row>
    <row r="12" spans="1:2" ht="12.75">
      <c r="A12" s="28" t="s">
        <v>11</v>
      </c>
      <c r="B12" s="71" t="s">
        <v>163</v>
      </c>
    </row>
    <row r="13" spans="1:2" ht="12.75">
      <c r="A13" s="29" t="s">
        <v>12</v>
      </c>
      <c r="B13" s="72" t="s">
        <v>22</v>
      </c>
    </row>
    <row r="14" spans="1:2" ht="12.75">
      <c r="A14" s="28" t="s">
        <v>13</v>
      </c>
      <c r="B14" s="71" t="s">
        <v>162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</dc:creator>
  <cp:keywords/>
  <dc:description/>
  <cp:lastModifiedBy>Marta Rudnicka</cp:lastModifiedBy>
  <cp:lastPrinted>2022-03-29T07:33:47Z</cp:lastPrinted>
  <dcterms:created xsi:type="dcterms:W3CDTF">2002-11-05T15:28:02Z</dcterms:created>
  <dcterms:modified xsi:type="dcterms:W3CDTF">2022-03-29T07:38:31Z</dcterms:modified>
  <cp:category/>
  <cp:version/>
  <cp:contentType/>
  <cp:contentStatus/>
</cp:coreProperties>
</file>