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M60" i="1" l="1"/>
  <c r="N60" i="1" s="1"/>
  <c r="N61" i="1" s="1"/>
  <c r="N65" i="1" s="1"/>
  <c r="K60" i="1"/>
  <c r="L60" i="1" s="1"/>
  <c r="L61" i="1" s="1"/>
  <c r="L65" i="1" s="1"/>
  <c r="M48" i="1"/>
  <c r="M49" i="1" s="1"/>
  <c r="M53" i="1" s="1"/>
  <c r="L48" i="1"/>
  <c r="L49" i="1" s="1"/>
  <c r="L53" i="1" s="1"/>
  <c r="M36" i="1"/>
  <c r="N36" i="1" s="1"/>
  <c r="N37" i="1" s="1"/>
  <c r="N41" i="1" s="1"/>
  <c r="K36" i="1"/>
  <c r="K37" i="1" s="1"/>
  <c r="K41" i="1" s="1"/>
  <c r="K17" i="1"/>
  <c r="L17" i="1" s="1"/>
  <c r="M17" i="1"/>
  <c r="N17" i="1" s="1"/>
  <c r="K18" i="1"/>
  <c r="L18" i="1" s="1"/>
  <c r="M18" i="1"/>
  <c r="N18" i="1" s="1"/>
  <c r="K19" i="1"/>
  <c r="L19" i="1" s="1"/>
  <c r="M19" i="1"/>
  <c r="N19" i="1" s="1"/>
  <c r="K20" i="1"/>
  <c r="L20" i="1" s="1"/>
  <c r="M20" i="1"/>
  <c r="N20" i="1" s="1"/>
  <c r="K21" i="1"/>
  <c r="L21" i="1" s="1"/>
  <c r="M21" i="1"/>
  <c r="N21" i="1" s="1"/>
  <c r="K22" i="1"/>
  <c r="L22" i="1" s="1"/>
  <c r="M22" i="1"/>
  <c r="N22" i="1" s="1"/>
  <c r="K23" i="1"/>
  <c r="L23" i="1" s="1"/>
  <c r="M23" i="1"/>
  <c r="N23" i="1" s="1"/>
  <c r="K24" i="1"/>
  <c r="L24" i="1" s="1"/>
  <c r="M24" i="1"/>
  <c r="N24" i="1" s="1"/>
  <c r="M16" i="1"/>
  <c r="N16" i="1" s="1"/>
  <c r="K16" i="1"/>
  <c r="L16" i="1" s="1"/>
  <c r="M4" i="1"/>
  <c r="N4" i="1" s="1"/>
  <c r="K4" i="1"/>
  <c r="L4" i="1" s="1"/>
  <c r="L25" i="1" l="1"/>
  <c r="L29" i="1" s="1"/>
  <c r="N25" i="1"/>
  <c r="N29" i="1" s="1"/>
  <c r="K61" i="1"/>
  <c r="K65" i="1" s="1"/>
  <c r="M61" i="1"/>
  <c r="M65" i="1" s="1"/>
  <c r="N48" i="1"/>
  <c r="N49" i="1" s="1"/>
  <c r="N53" i="1" s="1"/>
  <c r="K49" i="1"/>
  <c r="K53" i="1" s="1"/>
  <c r="L36" i="1"/>
  <c r="L37" i="1" s="1"/>
  <c r="L41" i="1" s="1"/>
  <c r="M37" i="1"/>
  <c r="M41" i="1" s="1"/>
  <c r="K25" i="1"/>
  <c r="K29" i="1" s="1"/>
  <c r="M25" i="1"/>
  <c r="M29" i="1" s="1"/>
  <c r="M3" i="1" l="1"/>
  <c r="K3" i="1"/>
  <c r="L3" i="1" l="1"/>
  <c r="L5" i="1" s="1"/>
  <c r="L9" i="1" s="1"/>
  <c r="K5" i="1"/>
  <c r="K9" i="1" s="1"/>
  <c r="N3" i="1"/>
  <c r="N5" i="1" s="1"/>
  <c r="N9" i="1" s="1"/>
  <c r="M5" i="1"/>
  <c r="M9" i="1" s="1"/>
</calcChain>
</file>

<file path=xl/sharedStrings.xml><?xml version="1.0" encoding="utf-8"?>
<sst xmlns="http://schemas.openxmlformats.org/spreadsheetml/2006/main" count="155" uniqueCount="51">
  <si>
    <t>VAT %</t>
  </si>
  <si>
    <t>Kod EAN</t>
  </si>
  <si>
    <t>1.</t>
  </si>
  <si>
    <t>2.</t>
  </si>
  <si>
    <t>Koszty transportu ww. generatorów</t>
  </si>
  <si>
    <t>Zestaw do scyntygrafii dynamicznej nerek /EC/ import docelowy (Zestaw niepodzielny, zawiera 4 x 3 fiolki, z których można wykonać 4 znakowania)</t>
  </si>
  <si>
    <t>Zestaw do scyntygrafii perfuzyjnej mózgu Mediexametazime / import docelowy (Zestaw niepodzielny, zawiera 5 fiolek)</t>
  </si>
  <si>
    <t xml:space="preserve">Zestaw do scyntygrafii kośćca /MDP/  (Zestaw niepodzielny, zawiera 6 fiolek)     </t>
  </si>
  <si>
    <t xml:space="preserve">Zestaw do scyntygrafii wątroby /Koloid/ (Zestaw niepodzielny, zawiera 6 fiolek)                     </t>
  </si>
  <si>
    <t>Zestaw do scyntygrafii perfuzyjnej serca /MIBI/(Zestaw niepodzielny, zawiera 6 fiolek)</t>
  </si>
  <si>
    <t xml:space="preserve">Zestaw do scyntygrafii nerek /DMSA/ )Zestaw niepodzielny, zawiera 6 fiolek)           </t>
  </si>
  <si>
    <t xml:space="preserve">Zestaw do scyntygrafii dróg żółciowych /MBRIDA/  (Zestaw niepodzielny, zawiera 3 fiolki) </t>
  </si>
  <si>
    <t xml:space="preserve">Zestaw do scyntygrafii wentylacyjnej płuc /DTPA/ (Zestaw niepodzielny, zawiera 6 fiolek)    </t>
  </si>
  <si>
    <t xml:space="preserve">Zestaw do znakowania erytrocytów /pirofosforan/ (Zestaw niepodzielny, zawiera 6 fiolek)     </t>
  </si>
  <si>
    <t xml:space="preserve">Zestaw do scyntygrafii receptorowej /Tektreotyd/  (Zestaw niepodzielny, zawiera 2 fiolki)       </t>
  </si>
  <si>
    <t>op.</t>
  </si>
  <si>
    <t>Pakiet 1</t>
  </si>
  <si>
    <t>Pakiet 2</t>
  </si>
  <si>
    <t>Pakiet 3</t>
  </si>
  <si>
    <t>Pakiet 4</t>
  </si>
  <si>
    <t>Lp.</t>
  </si>
  <si>
    <t xml:space="preserve">Opis przedmiotu zamówienia </t>
  </si>
  <si>
    <t>j.m.</t>
  </si>
  <si>
    <t>Ilość minimalna (j.m.)</t>
  </si>
  <si>
    <t>Ilość podstawowa (j.m.)</t>
  </si>
  <si>
    <t>Cena netto za j.m. (zł)</t>
  </si>
  <si>
    <t>Prawo opcji (j.m.)</t>
  </si>
  <si>
    <t>Wartość podstawowa netto (zł)</t>
  </si>
  <si>
    <t>Wartość podstawowa brutto (zł)</t>
  </si>
  <si>
    <t>Wartość prawa opcji netto (zł)</t>
  </si>
  <si>
    <t>Wartość prawa opcji brutto (zł)</t>
  </si>
  <si>
    <t>1. Nazwa handlowa
2. Postać
3. Wielkość opakowania</t>
  </si>
  <si>
    <t>1. Producent
2. Nr świadectwa rejestracji</t>
  </si>
  <si>
    <t>Generator technetowy o aktywności 20 GBq*</t>
  </si>
  <si>
    <t>*aktywność na poniedziałek</t>
  </si>
  <si>
    <t>szt.</t>
  </si>
  <si>
    <t>RAZEM:</t>
  </si>
  <si>
    <t xml:space="preserve">Wartość podstawowa netto (zł) </t>
  </si>
  <si>
    <t>Wartość podstawowa  brutto (zł)</t>
  </si>
  <si>
    <t xml:space="preserve">Wartość prawa opcji brutto (zł) </t>
  </si>
  <si>
    <t>3.</t>
  </si>
  <si>
    <t>4.</t>
  </si>
  <si>
    <t>5.</t>
  </si>
  <si>
    <t>6.</t>
  </si>
  <si>
    <t>7.</t>
  </si>
  <si>
    <t>8.</t>
  </si>
  <si>
    <t>9.</t>
  </si>
  <si>
    <t>Pakiet 5</t>
  </si>
  <si>
    <r>
      <t xml:space="preserve">Zestaw do scyntygrafii perfuzyjnej płuc /MAA/ </t>
    </r>
    <r>
      <rPr>
        <b/>
        <sz val="10"/>
        <color rgb="FF000000"/>
        <rFont val="Calibri"/>
        <family val="2"/>
        <charset val="238"/>
        <scheme val="minor"/>
      </rPr>
      <t>( zestaw zawiera 6 fiolek</t>
    </r>
    <r>
      <rPr>
        <sz val="10"/>
        <color rgb="FF000000"/>
        <rFont val="Calibri"/>
        <family val="2"/>
        <scheme val="minor"/>
      </rPr>
      <t>) *</t>
    </r>
  </si>
  <si>
    <r>
      <t xml:space="preserve">Zestaw do limfoscyntygrafii (jednoskładnikowy) </t>
    </r>
    <r>
      <rPr>
        <b/>
        <sz val="10"/>
        <rFont val="Calibri"/>
        <family val="2"/>
        <charset val="238"/>
        <scheme val="minor"/>
      </rPr>
      <t>( zestaw zawiera 6 fiolek )*</t>
    </r>
  </si>
  <si>
    <t>* Zamawiajacy dopuszcza zestawy zawierające 5 fiolek z odpowiednim przeliczeniem ilości z zaokragleniem do pełnych opakowań w górę.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</si>
</sst>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&quot; &quot;#,##0.00&quot;      &quot;;&quot;-&quot;#,##0.00&quot;      &quot;;&quot; -&quot;#&quot;      &quot;;&quot; &quot;@&quot; &quot;"/>
    <numFmt numFmtId="166" formatCode="[$-415]0"/>
    <numFmt numFmtId="167" formatCode="[$-415]0%"/>
    <numFmt numFmtId="168" formatCode="#,##0.00\ &quot;zł&quot;"/>
    <numFmt numFmtId="169" formatCode="_-* #,##0.00\ [$zł-415]_-;\-* #,##0.00\ [$zł-415]_-;_-* &quot;-&quot;??\ [$zł-415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164" fontId="5" fillId="0" borderId="0" applyBorder="0" applyProtection="0"/>
    <xf numFmtId="167" fontId="5" fillId="0" borderId="0" applyBorder="0" applyProtection="0"/>
    <xf numFmtId="0" fontId="3" fillId="0" borderId="0"/>
    <xf numFmtId="0" fontId="6" fillId="0" borderId="0"/>
    <xf numFmtId="0" fontId="2" fillId="0" borderId="0"/>
    <xf numFmtId="164" fontId="5" fillId="0" borderId="0" applyBorder="0" applyProtection="0"/>
    <xf numFmtId="44" fontId="3" fillId="0" borderId="0" applyFont="0" applyFill="0" applyBorder="0" applyAlignment="0" applyProtection="0"/>
    <xf numFmtId="164" fontId="5" fillId="0" borderId="0" applyBorder="0" applyProtection="0"/>
  </cellStyleXfs>
  <cellXfs count="112">
    <xf numFmtId="0" fontId="0" fillId="0" borderId="0" xfId="0"/>
    <xf numFmtId="0" fontId="10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68" fontId="10" fillId="0" borderId="9" xfId="8" applyNumberFormat="1" applyFont="1" applyFill="1" applyBorder="1" applyAlignment="1">
      <alignment horizontal="center" vertical="center" wrapText="1"/>
    </xf>
    <xf numFmtId="164" fontId="11" fillId="0" borderId="9" xfId="9" applyFont="1" applyFill="1" applyBorder="1" applyAlignment="1" applyProtection="1">
      <alignment horizontal="center" vertical="center" wrapText="1"/>
    </xf>
    <xf numFmtId="168" fontId="11" fillId="0" borderId="9" xfId="9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4" fillId="0" borderId="2" xfId="2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4" fillId="0" borderId="6" xfId="2" applyFont="1" applyBorder="1" applyAlignment="1">
      <alignment horizontal="left" vertical="center" wrapText="1"/>
    </xf>
    <xf numFmtId="164" fontId="14" fillId="0" borderId="6" xfId="2" applyFont="1" applyBorder="1" applyAlignment="1">
      <alignment horizontal="center" vertical="center" wrapText="1"/>
    </xf>
    <xf numFmtId="164" fontId="14" fillId="0" borderId="2" xfId="2" applyFont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4" fontId="14" fillId="3" borderId="2" xfId="2" applyFont="1" applyFill="1" applyBorder="1" applyAlignment="1" applyProtection="1">
      <alignment vertical="center" wrapText="1"/>
    </xf>
    <xf numFmtId="165" fontId="14" fillId="3" borderId="2" xfId="2" applyNumberFormat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43" fontId="12" fillId="2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/>
    </xf>
    <xf numFmtId="164" fontId="14" fillId="3" borderId="6" xfId="2" applyFont="1" applyFill="1" applyBorder="1" applyAlignment="1" applyProtection="1">
      <alignment vertical="center" wrapText="1"/>
    </xf>
    <xf numFmtId="165" fontId="14" fillId="3" borderId="6" xfId="2" applyNumberFormat="1" applyFont="1" applyFill="1" applyBorder="1" applyAlignment="1" applyProtection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3" fillId="2" borderId="2" xfId="6" applyFont="1" applyFill="1" applyBorder="1" applyAlignment="1">
      <alignment vertical="center" wrapText="1"/>
    </xf>
    <xf numFmtId="0" fontId="15" fillId="2" borderId="0" xfId="0" applyFont="1" applyFill="1" applyBorder="1"/>
    <xf numFmtId="43" fontId="15" fillId="2" borderId="0" xfId="0" applyNumberFormat="1" applyFont="1" applyFill="1"/>
    <xf numFmtId="43" fontId="15" fillId="0" borderId="0" xfId="0" applyNumberFormat="1" applyFont="1"/>
    <xf numFmtId="9" fontId="14" fillId="2" borderId="6" xfId="3" applyNumberFormat="1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15" fillId="2" borderId="12" xfId="0" applyFont="1" applyFill="1" applyBorder="1"/>
    <xf numFmtId="0" fontId="15" fillId="2" borderId="13" xfId="0" applyFont="1" applyFill="1" applyBorder="1"/>
    <xf numFmtId="0" fontId="12" fillId="2" borderId="0" xfId="0" applyFont="1" applyFill="1" applyBorder="1"/>
    <xf numFmtId="0" fontId="12" fillId="4" borderId="9" xfId="0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164" fontId="14" fillId="4" borderId="6" xfId="2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166" fontId="14" fillId="4" borderId="2" xfId="1" applyNumberFormat="1" applyFont="1" applyFill="1" applyBorder="1" applyAlignment="1">
      <alignment horizontal="center" vertical="center" wrapText="1"/>
    </xf>
    <xf numFmtId="164" fontId="14" fillId="4" borderId="2" xfId="2" applyFont="1" applyFill="1" applyBorder="1" applyAlignment="1">
      <alignment horizontal="center" vertical="center" wrapText="1"/>
    </xf>
    <xf numFmtId="166" fontId="8" fillId="4" borderId="6" xfId="1" applyNumberFormat="1" applyFont="1" applyFill="1" applyBorder="1" applyAlignment="1">
      <alignment horizontal="center" vertical="center" wrapText="1"/>
    </xf>
    <xf numFmtId="166" fontId="8" fillId="4" borderId="2" xfId="1" applyNumberFormat="1" applyFont="1" applyFill="1" applyBorder="1" applyAlignment="1">
      <alignment horizontal="center" vertical="center" wrapText="1"/>
    </xf>
    <xf numFmtId="169" fontId="14" fillId="2" borderId="6" xfId="2" applyNumberFormat="1" applyFont="1" applyFill="1" applyBorder="1" applyAlignment="1" applyProtection="1">
      <alignment horizontal="center" vertical="center" wrapText="1"/>
    </xf>
    <xf numFmtId="169" fontId="14" fillId="2" borderId="2" xfId="2" applyNumberFormat="1" applyFont="1" applyFill="1" applyBorder="1" applyAlignment="1" applyProtection="1">
      <alignment horizontal="center" vertical="center" wrapText="1"/>
    </xf>
    <xf numFmtId="169" fontId="13" fillId="2" borderId="6" xfId="0" applyNumberFormat="1" applyFont="1" applyFill="1" applyBorder="1" applyAlignment="1">
      <alignment horizontal="center" vertical="center" wrapText="1"/>
    </xf>
    <xf numFmtId="169" fontId="15" fillId="2" borderId="6" xfId="0" applyNumberFormat="1" applyFont="1" applyFill="1" applyBorder="1" applyAlignment="1">
      <alignment vertical="center"/>
    </xf>
    <xf numFmtId="169" fontId="13" fillId="2" borderId="2" xfId="0" applyNumberFormat="1" applyFont="1" applyFill="1" applyBorder="1" applyAlignment="1">
      <alignment horizontal="center" vertical="center" wrapText="1"/>
    </xf>
    <xf numFmtId="169" fontId="15" fillId="2" borderId="2" xfId="0" applyNumberFormat="1" applyFont="1" applyFill="1" applyBorder="1" applyAlignment="1">
      <alignment vertical="center"/>
    </xf>
    <xf numFmtId="0" fontId="7" fillId="2" borderId="0" xfId="0" applyFont="1" applyFill="1"/>
    <xf numFmtId="9" fontId="14" fillId="2" borderId="9" xfId="3" applyNumberFormat="1" applyFont="1" applyFill="1" applyBorder="1" applyAlignment="1">
      <alignment horizontal="center" vertical="center" wrapText="1"/>
    </xf>
    <xf numFmtId="169" fontId="13" fillId="2" borderId="10" xfId="0" applyNumberFormat="1" applyFont="1" applyFill="1" applyBorder="1" applyAlignment="1">
      <alignment horizontal="center" vertical="center" wrapText="1"/>
    </xf>
    <xf numFmtId="169" fontId="15" fillId="2" borderId="10" xfId="0" applyNumberFormat="1" applyFont="1" applyFill="1" applyBorder="1" applyAlignment="1">
      <alignment vertical="center"/>
    </xf>
    <xf numFmtId="0" fontId="7" fillId="2" borderId="4" xfId="0" applyFont="1" applyFill="1" applyBorder="1"/>
    <xf numFmtId="0" fontId="15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8" fillId="2" borderId="8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43" fontId="12" fillId="2" borderId="0" xfId="0" applyNumberFormat="1" applyFont="1" applyFill="1" applyBorder="1"/>
    <xf numFmtId="44" fontId="14" fillId="2" borderId="6" xfId="8" applyFont="1" applyFill="1" applyBorder="1" applyAlignment="1" applyProtection="1">
      <alignment horizontal="center" vertical="center" wrapText="1"/>
    </xf>
    <xf numFmtId="44" fontId="14" fillId="2" borderId="2" xfId="8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9" fontId="14" fillId="2" borderId="10" xfId="3" applyNumberFormat="1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0" fillId="0" borderId="12" xfId="0" applyFont="1" applyFill="1" applyBorder="1"/>
    <xf numFmtId="0" fontId="15" fillId="0" borderId="12" xfId="0" applyFont="1" applyFill="1" applyBorder="1"/>
    <xf numFmtId="0" fontId="15" fillId="0" borderId="13" xfId="0" applyFont="1" applyFill="1" applyBorder="1"/>
    <xf numFmtId="0" fontId="15" fillId="0" borderId="0" xfId="0" applyFont="1" applyFill="1"/>
    <xf numFmtId="1" fontId="8" fillId="0" borderId="1" xfId="2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64" fontId="14" fillId="0" borderId="2" xfId="2" applyFont="1" applyFill="1" applyBorder="1" applyAlignment="1" applyProtection="1">
      <alignment vertical="center" wrapText="1"/>
    </xf>
    <xf numFmtId="165" fontId="14" fillId="0" borderId="2" xfId="2" applyNumberFormat="1" applyFont="1" applyFill="1" applyBorder="1" applyAlignment="1" applyProtection="1">
      <alignment horizontal="center" vertical="center" wrapText="1"/>
    </xf>
    <xf numFmtId="44" fontId="14" fillId="0" borderId="2" xfId="8" applyFont="1" applyFill="1" applyBorder="1" applyAlignment="1" applyProtection="1">
      <alignment horizontal="center" vertical="center" wrapText="1"/>
    </xf>
    <xf numFmtId="9" fontId="14" fillId="0" borderId="9" xfId="3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/>
    <xf numFmtId="0" fontId="12" fillId="0" borderId="0" xfId="0" applyFont="1" applyFill="1" applyBorder="1"/>
    <xf numFmtId="43" fontId="12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10" xfId="0" applyFont="1" applyFill="1" applyBorder="1" applyAlignment="1">
      <alignment horizontal="center" vertical="center" wrapText="1"/>
    </xf>
    <xf numFmtId="164" fontId="14" fillId="4" borderId="14" xfId="2" applyFont="1" applyFill="1" applyBorder="1" applyAlignment="1">
      <alignment horizontal="center" vertical="center" wrapText="1"/>
    </xf>
    <xf numFmtId="0" fontId="15" fillId="0" borderId="14" xfId="0" applyFont="1" applyFill="1" applyBorder="1"/>
    <xf numFmtId="44" fontId="7" fillId="2" borderId="4" xfId="8" applyFont="1" applyFill="1" applyBorder="1"/>
    <xf numFmtId="44" fontId="7" fillId="2" borderId="3" xfId="8" applyFont="1" applyFill="1" applyBorder="1"/>
    <xf numFmtId="44" fontId="7" fillId="2" borderId="5" xfId="8" applyFont="1" applyFill="1" applyBorder="1"/>
    <xf numFmtId="44" fontId="13" fillId="0" borderId="9" xfId="8" applyFont="1" applyFill="1" applyBorder="1" applyAlignment="1">
      <alignment horizontal="center" vertical="center" wrapText="1"/>
    </xf>
    <xf numFmtId="44" fontId="15" fillId="0" borderId="9" xfId="8" applyFont="1" applyFill="1" applyBorder="1" applyAlignment="1">
      <alignment vertical="center"/>
    </xf>
    <xf numFmtId="44" fontId="7" fillId="0" borderId="3" xfId="8" applyFont="1" applyFill="1" applyBorder="1"/>
    <xf numFmtId="44" fontId="7" fillId="0" borderId="5" xfId="8" applyFont="1" applyFill="1" applyBorder="1"/>
    <xf numFmtId="44" fontId="13" fillId="2" borderId="9" xfId="8" applyFont="1" applyFill="1" applyBorder="1" applyAlignment="1">
      <alignment horizontal="center" vertical="center" wrapText="1"/>
    </xf>
    <xf numFmtId="44" fontId="15" fillId="2" borderId="9" xfId="8" applyFont="1" applyFill="1" applyBorder="1" applyAlignment="1">
      <alignment vertical="center"/>
    </xf>
    <xf numFmtId="44" fontId="13" fillId="2" borderId="2" xfId="8" applyFont="1" applyFill="1" applyBorder="1" applyAlignment="1">
      <alignment horizontal="center" vertical="center" wrapText="1"/>
    </xf>
    <xf numFmtId="44" fontId="15" fillId="2" borderId="2" xfId="8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13" fillId="5" borderId="2" xfId="2" applyFont="1" applyFill="1" applyBorder="1" applyAlignment="1" applyProtection="1">
      <alignment horizontal="left" vertical="center" wrapText="1"/>
    </xf>
    <xf numFmtId="164" fontId="14" fillId="6" borderId="6" xfId="2" applyFont="1" applyFill="1" applyBorder="1" applyAlignment="1" applyProtection="1">
      <alignment horizontal="left" vertical="center" wrapText="1"/>
    </xf>
    <xf numFmtId="0" fontId="16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</cellXfs>
  <cellStyles count="10">
    <cellStyle name="Excel Built-in Normal" xfId="2"/>
    <cellStyle name="Excel Built-in Percent" xfId="3"/>
    <cellStyle name="Normalny" xfId="0" builtinId="0"/>
    <cellStyle name="Normalny 2" xfId="7"/>
    <cellStyle name="Normalny 2 5" xfId="5"/>
    <cellStyle name="Normalny 5" xfId="4"/>
    <cellStyle name="Normalny 6" xfId="6"/>
    <cellStyle name="Normalny 8" xfId="9"/>
    <cellStyle name="Normalny_Arkusz1" xfId="1"/>
    <cellStyle name="Walutowy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topLeftCell="A28" zoomScaleNormal="100" workbookViewId="0">
      <selection activeCell="M74" sqref="M74"/>
    </sheetView>
  </sheetViews>
  <sheetFormatPr defaultRowHeight="12.75" x14ac:dyDescent="0.2"/>
  <cols>
    <col min="1" max="1" width="3.5703125" style="14" customWidth="1"/>
    <col min="2" max="2" width="30.5703125" style="14" customWidth="1"/>
    <col min="3" max="3" width="3.85546875" style="14" bestFit="1" customWidth="1"/>
    <col min="4" max="4" width="9.5703125" style="14" bestFit="1" customWidth="1"/>
    <col min="5" max="5" width="12.140625" style="14" customWidth="1"/>
    <col min="6" max="6" width="14.5703125" style="14" bestFit="1" customWidth="1"/>
    <col min="7" max="7" width="19.140625" style="14" customWidth="1"/>
    <col min="8" max="8" width="15.7109375" style="14" customWidth="1"/>
    <col min="9" max="9" width="12.140625" style="14" bestFit="1" customWidth="1"/>
    <col min="10" max="10" width="7" style="14" bestFit="1" customWidth="1"/>
    <col min="11" max="11" width="17.42578125" style="14" customWidth="1"/>
    <col min="12" max="12" width="14.140625" style="14" bestFit="1" customWidth="1"/>
    <col min="13" max="13" width="17.140625" style="14" customWidth="1"/>
    <col min="14" max="14" width="13.85546875" style="14" customWidth="1"/>
    <col min="15" max="15" width="7.7109375" style="14" bestFit="1" customWidth="1"/>
    <col min="16" max="16384" width="9.140625" style="14"/>
  </cols>
  <sheetData>
    <row r="1" spans="1:17" ht="51.75" thickBot="1" x14ac:dyDescent="0.25">
      <c r="A1" s="1" t="s">
        <v>20</v>
      </c>
      <c r="B1" s="2" t="s">
        <v>21</v>
      </c>
      <c r="C1" s="3" t="s">
        <v>22</v>
      </c>
      <c r="D1" s="39" t="s">
        <v>23</v>
      </c>
      <c r="E1" s="39" t="s">
        <v>24</v>
      </c>
      <c r="F1" s="39" t="s">
        <v>26</v>
      </c>
      <c r="G1" s="3" t="s">
        <v>31</v>
      </c>
      <c r="H1" s="3" t="s">
        <v>32</v>
      </c>
      <c r="I1" s="4" t="s">
        <v>25</v>
      </c>
      <c r="J1" s="5" t="s">
        <v>0</v>
      </c>
      <c r="K1" s="6" t="s">
        <v>27</v>
      </c>
      <c r="L1" s="6" t="s">
        <v>28</v>
      </c>
      <c r="M1" s="7" t="s">
        <v>29</v>
      </c>
      <c r="N1" s="7" t="s">
        <v>30</v>
      </c>
      <c r="O1" s="5" t="s">
        <v>1</v>
      </c>
      <c r="P1" s="13"/>
      <c r="Q1" s="13"/>
    </row>
    <row r="2" spans="1:17" ht="13.5" thickBot="1" x14ac:dyDescent="0.25">
      <c r="A2" s="34" t="s">
        <v>16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13"/>
      <c r="Q2" s="13"/>
    </row>
    <row r="3" spans="1:17" ht="25.5" x14ac:dyDescent="0.2">
      <c r="A3" s="59" t="s">
        <v>2</v>
      </c>
      <c r="B3" s="10" t="s">
        <v>33</v>
      </c>
      <c r="C3" s="26" t="s">
        <v>35</v>
      </c>
      <c r="D3" s="40">
        <v>52</v>
      </c>
      <c r="E3" s="45">
        <v>104</v>
      </c>
      <c r="F3" s="41">
        <v>12</v>
      </c>
      <c r="G3" s="24"/>
      <c r="H3" s="25"/>
      <c r="I3" s="47"/>
      <c r="J3" s="32"/>
      <c r="K3" s="49">
        <f>ROUND(E3*I3,2)</f>
        <v>0</v>
      </c>
      <c r="L3" s="49">
        <f>ROUND(K3+K3*J3,2)</f>
        <v>0</v>
      </c>
      <c r="M3" s="50">
        <f>ROUND(F3*I3,2)</f>
        <v>0</v>
      </c>
      <c r="N3" s="50">
        <f>ROUND(M3+M3*J3,2)</f>
        <v>0</v>
      </c>
      <c r="O3" s="33"/>
      <c r="P3" s="13"/>
      <c r="Q3" s="13"/>
    </row>
    <row r="4" spans="1:17" ht="13.5" thickBot="1" x14ac:dyDescent="0.25">
      <c r="A4" s="60" t="s">
        <v>3</v>
      </c>
      <c r="B4" s="8" t="s">
        <v>4</v>
      </c>
      <c r="C4" s="17" t="s">
        <v>35</v>
      </c>
      <c r="D4" s="42">
        <v>52</v>
      </c>
      <c r="E4" s="46">
        <v>104</v>
      </c>
      <c r="F4" s="44">
        <v>12</v>
      </c>
      <c r="G4" s="9"/>
      <c r="H4" s="9"/>
      <c r="I4" s="48"/>
      <c r="J4" s="54"/>
      <c r="K4" s="55">
        <f>ROUND(E4*I4,2)</f>
        <v>0</v>
      </c>
      <c r="L4" s="55">
        <f>ROUND(K4+K4*J4,2)</f>
        <v>0</v>
      </c>
      <c r="M4" s="56">
        <f>ROUND(F4*I4,2)</f>
        <v>0</v>
      </c>
      <c r="N4" s="56">
        <f>ROUND(M4+M4*J4,2)</f>
        <v>0</v>
      </c>
      <c r="O4" s="27"/>
      <c r="P4" s="13"/>
      <c r="Q4" s="13"/>
    </row>
    <row r="5" spans="1:17" ht="13.5" thickBot="1" x14ac:dyDescent="0.25">
      <c r="A5" s="13"/>
      <c r="B5" s="23"/>
      <c r="C5" s="13"/>
      <c r="D5" s="13"/>
      <c r="E5" s="13"/>
      <c r="F5" s="13"/>
      <c r="G5" s="13"/>
      <c r="H5" s="13"/>
      <c r="I5" s="13"/>
      <c r="J5" s="57" t="s">
        <v>36</v>
      </c>
      <c r="K5" s="92">
        <f>SUM(K3:K4)</f>
        <v>0</v>
      </c>
      <c r="L5" s="92">
        <f>SUM(L3:L4)</f>
        <v>0</v>
      </c>
      <c r="M5" s="92">
        <f>SUM(M3:M4)</f>
        <v>0</v>
      </c>
      <c r="N5" s="93">
        <f>SUM(N3:N4)</f>
        <v>0</v>
      </c>
      <c r="O5" s="13"/>
      <c r="P5" s="13"/>
      <c r="Q5" s="13"/>
    </row>
    <row r="6" spans="1:17" ht="13.5" thickBot="1" x14ac:dyDescent="0.25">
      <c r="A6" s="13"/>
      <c r="B6" s="53" t="s">
        <v>34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3.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02" t="s">
        <v>16</v>
      </c>
      <c r="L7" s="103"/>
      <c r="M7" s="103"/>
      <c r="N7" s="104"/>
      <c r="O7" s="13"/>
      <c r="P7" s="13"/>
      <c r="Q7" s="13"/>
    </row>
    <row r="8" spans="1:17" ht="39" thickBo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58" t="s">
        <v>37</v>
      </c>
      <c r="L8" s="58" t="s">
        <v>38</v>
      </c>
      <c r="M8" s="58" t="s">
        <v>29</v>
      </c>
      <c r="N8" s="58" t="s">
        <v>39</v>
      </c>
      <c r="O8" s="13"/>
      <c r="P8" s="13"/>
      <c r="Q8" s="13"/>
    </row>
    <row r="9" spans="1:17" ht="13.5" customHeight="1" thickBo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91">
        <f>K5</f>
        <v>0</v>
      </c>
      <c r="L9" s="92">
        <f>L5</f>
        <v>0</v>
      </c>
      <c r="M9" s="92">
        <f>M5</f>
        <v>0</v>
      </c>
      <c r="N9" s="93">
        <f>N5</f>
        <v>0</v>
      </c>
      <c r="O9" s="13"/>
      <c r="P9" s="13"/>
      <c r="Q9" s="13"/>
    </row>
    <row r="10" spans="1:17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51.75" thickBot="1" x14ac:dyDescent="0.25">
      <c r="A14" s="1" t="s">
        <v>20</v>
      </c>
      <c r="B14" s="2" t="s">
        <v>21</v>
      </c>
      <c r="C14" s="3" t="s">
        <v>22</v>
      </c>
      <c r="D14" s="39" t="s">
        <v>23</v>
      </c>
      <c r="E14" s="39" t="s">
        <v>24</v>
      </c>
      <c r="F14" s="39" t="s">
        <v>26</v>
      </c>
      <c r="G14" s="3" t="s">
        <v>31</v>
      </c>
      <c r="H14" s="3" t="s">
        <v>32</v>
      </c>
      <c r="I14" s="4" t="s">
        <v>25</v>
      </c>
      <c r="J14" s="5" t="s">
        <v>0</v>
      </c>
      <c r="K14" s="6" t="s">
        <v>27</v>
      </c>
      <c r="L14" s="6" t="s">
        <v>28</v>
      </c>
      <c r="M14" s="7" t="s">
        <v>29</v>
      </c>
      <c r="N14" s="7" t="s">
        <v>30</v>
      </c>
      <c r="O14" s="5" t="s">
        <v>1</v>
      </c>
      <c r="P14" s="13"/>
      <c r="Q14" s="13"/>
    </row>
    <row r="15" spans="1:17" ht="13.5" thickBot="1" x14ac:dyDescent="0.25">
      <c r="A15" s="34" t="s">
        <v>17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13"/>
      <c r="Q15" s="13"/>
    </row>
    <row r="16" spans="1:17" ht="63.75" x14ac:dyDescent="0.2">
      <c r="A16" s="63" t="s">
        <v>2</v>
      </c>
      <c r="B16" s="10" t="s">
        <v>5</v>
      </c>
      <c r="C16" s="11" t="s">
        <v>15</v>
      </c>
      <c r="D16" s="40">
        <v>12</v>
      </c>
      <c r="E16" s="45">
        <v>34</v>
      </c>
      <c r="F16" s="41">
        <v>12</v>
      </c>
      <c r="G16" s="24"/>
      <c r="H16" s="25"/>
      <c r="I16" s="65"/>
      <c r="J16" s="32"/>
      <c r="K16" s="49">
        <f>ROUND(E16*I16,2)</f>
        <v>0</v>
      </c>
      <c r="L16" s="49">
        <f>ROUND(K16+K16*J16,2)</f>
        <v>0</v>
      </c>
      <c r="M16" s="50">
        <f>ROUND(F16*I16,2)</f>
        <v>0</v>
      </c>
      <c r="N16" s="50">
        <f>ROUND(M16+M16*J16,2)</f>
        <v>0</v>
      </c>
      <c r="O16" s="33"/>
      <c r="P16" s="13"/>
      <c r="Q16" s="13"/>
    </row>
    <row r="17" spans="1:17" ht="51" x14ac:dyDescent="0.2">
      <c r="A17" s="62" t="s">
        <v>3</v>
      </c>
      <c r="B17" s="8" t="s">
        <v>6</v>
      </c>
      <c r="C17" s="12" t="s">
        <v>15</v>
      </c>
      <c r="D17" s="42">
        <v>1</v>
      </c>
      <c r="E17" s="46">
        <v>1</v>
      </c>
      <c r="F17" s="44">
        <v>1</v>
      </c>
      <c r="G17" s="15"/>
      <c r="H17" s="16"/>
      <c r="I17" s="66"/>
      <c r="J17" s="32"/>
      <c r="K17" s="51">
        <f t="shared" ref="K17:K24" si="0">ROUND(E17*I17,2)</f>
        <v>0</v>
      </c>
      <c r="L17" s="51">
        <f t="shared" ref="L17:L24" si="1">ROUND(K17+K17*J17,2)</f>
        <v>0</v>
      </c>
      <c r="M17" s="52">
        <f t="shared" ref="M17:M24" si="2">ROUND(F17*I17,2)</f>
        <v>0</v>
      </c>
      <c r="N17" s="52">
        <f t="shared" ref="N17:N24" si="3">ROUND(M17+M17*J17,2)</f>
        <v>0</v>
      </c>
      <c r="O17" s="27"/>
      <c r="P17" s="13"/>
      <c r="Q17" s="13"/>
    </row>
    <row r="18" spans="1:17" ht="38.25" x14ac:dyDescent="0.2">
      <c r="A18" s="62" t="s">
        <v>40</v>
      </c>
      <c r="B18" s="8" t="s">
        <v>7</v>
      </c>
      <c r="C18" s="12" t="s">
        <v>15</v>
      </c>
      <c r="D18" s="42">
        <v>33</v>
      </c>
      <c r="E18" s="46">
        <v>66</v>
      </c>
      <c r="F18" s="44">
        <v>33</v>
      </c>
      <c r="G18" s="15"/>
      <c r="H18" s="16"/>
      <c r="I18" s="66"/>
      <c r="J18" s="32"/>
      <c r="K18" s="51">
        <f t="shared" si="0"/>
        <v>0</v>
      </c>
      <c r="L18" s="51">
        <f t="shared" si="1"/>
        <v>0</v>
      </c>
      <c r="M18" s="52">
        <f t="shared" si="2"/>
        <v>0</v>
      </c>
      <c r="N18" s="52">
        <f t="shared" si="3"/>
        <v>0</v>
      </c>
      <c r="O18" s="27"/>
      <c r="P18" s="13"/>
      <c r="Q18" s="13"/>
    </row>
    <row r="19" spans="1:17" ht="38.25" x14ac:dyDescent="0.2">
      <c r="A19" s="62" t="s">
        <v>41</v>
      </c>
      <c r="B19" s="8" t="s">
        <v>9</v>
      </c>
      <c r="C19" s="12" t="s">
        <v>15</v>
      </c>
      <c r="D19" s="42">
        <v>25</v>
      </c>
      <c r="E19" s="46">
        <v>50</v>
      </c>
      <c r="F19" s="44">
        <v>25</v>
      </c>
      <c r="G19" s="15"/>
      <c r="H19" s="16"/>
      <c r="I19" s="66"/>
      <c r="J19" s="32"/>
      <c r="K19" s="51">
        <f t="shared" si="0"/>
        <v>0</v>
      </c>
      <c r="L19" s="51">
        <f t="shared" si="1"/>
        <v>0</v>
      </c>
      <c r="M19" s="52">
        <f t="shared" si="2"/>
        <v>0</v>
      </c>
      <c r="N19" s="52">
        <f t="shared" si="3"/>
        <v>0</v>
      </c>
      <c r="O19" s="27"/>
      <c r="P19" s="13"/>
      <c r="Q19" s="13"/>
    </row>
    <row r="20" spans="1:17" ht="38.25" x14ac:dyDescent="0.2">
      <c r="A20" s="62" t="s">
        <v>42</v>
      </c>
      <c r="B20" s="8" t="s">
        <v>10</v>
      </c>
      <c r="C20" s="12" t="s">
        <v>15</v>
      </c>
      <c r="D20" s="42">
        <v>1</v>
      </c>
      <c r="E20" s="46">
        <v>1</v>
      </c>
      <c r="F20" s="44">
        <v>1</v>
      </c>
      <c r="G20" s="15"/>
      <c r="H20" s="16"/>
      <c r="I20" s="66"/>
      <c r="J20" s="32"/>
      <c r="K20" s="51">
        <f t="shared" si="0"/>
        <v>0</v>
      </c>
      <c r="L20" s="51">
        <f t="shared" si="1"/>
        <v>0</v>
      </c>
      <c r="M20" s="52">
        <f t="shared" si="2"/>
        <v>0</v>
      </c>
      <c r="N20" s="52">
        <f t="shared" si="3"/>
        <v>0</v>
      </c>
      <c r="O20" s="27"/>
      <c r="P20" s="13"/>
      <c r="Q20" s="13"/>
    </row>
    <row r="21" spans="1:17" ht="38.25" x14ac:dyDescent="0.2">
      <c r="A21" s="62" t="s">
        <v>43</v>
      </c>
      <c r="B21" s="8" t="s">
        <v>11</v>
      </c>
      <c r="C21" s="12" t="s">
        <v>15</v>
      </c>
      <c r="D21" s="42">
        <v>1</v>
      </c>
      <c r="E21" s="46">
        <v>1</v>
      </c>
      <c r="F21" s="44">
        <v>1</v>
      </c>
      <c r="G21" s="15"/>
      <c r="H21" s="16"/>
      <c r="I21" s="66"/>
      <c r="J21" s="32"/>
      <c r="K21" s="51">
        <f t="shared" si="0"/>
        <v>0</v>
      </c>
      <c r="L21" s="51">
        <f t="shared" si="1"/>
        <v>0</v>
      </c>
      <c r="M21" s="52">
        <f t="shared" si="2"/>
        <v>0</v>
      </c>
      <c r="N21" s="52">
        <f t="shared" si="3"/>
        <v>0</v>
      </c>
      <c r="O21" s="27"/>
      <c r="P21" s="13"/>
      <c r="Q21" s="13"/>
    </row>
    <row r="22" spans="1:17" ht="38.25" x14ac:dyDescent="0.2">
      <c r="A22" s="62" t="s">
        <v>44</v>
      </c>
      <c r="B22" s="8" t="s">
        <v>12</v>
      </c>
      <c r="C22" s="12" t="s">
        <v>15</v>
      </c>
      <c r="D22" s="42">
        <v>1</v>
      </c>
      <c r="E22" s="46">
        <v>1</v>
      </c>
      <c r="F22" s="44">
        <v>1</v>
      </c>
      <c r="G22" s="15"/>
      <c r="H22" s="16"/>
      <c r="I22" s="66"/>
      <c r="J22" s="32"/>
      <c r="K22" s="51">
        <f t="shared" si="0"/>
        <v>0</v>
      </c>
      <c r="L22" s="51">
        <f t="shared" si="1"/>
        <v>0</v>
      </c>
      <c r="M22" s="52">
        <f t="shared" si="2"/>
        <v>0</v>
      </c>
      <c r="N22" s="52">
        <f t="shared" si="3"/>
        <v>0</v>
      </c>
      <c r="O22" s="27"/>
      <c r="P22" s="13"/>
      <c r="Q22" s="13"/>
    </row>
    <row r="23" spans="1:17" ht="38.25" x14ac:dyDescent="0.2">
      <c r="A23" s="62" t="s">
        <v>45</v>
      </c>
      <c r="B23" s="8" t="s">
        <v>13</v>
      </c>
      <c r="C23" s="12" t="s">
        <v>15</v>
      </c>
      <c r="D23" s="42">
        <v>3</v>
      </c>
      <c r="E23" s="46">
        <v>6</v>
      </c>
      <c r="F23" s="44">
        <v>3</v>
      </c>
      <c r="G23" s="15"/>
      <c r="H23" s="16"/>
      <c r="I23" s="66"/>
      <c r="J23" s="32"/>
      <c r="K23" s="51">
        <f t="shared" si="0"/>
        <v>0</v>
      </c>
      <c r="L23" s="51">
        <f t="shared" si="1"/>
        <v>0</v>
      </c>
      <c r="M23" s="52">
        <f t="shared" si="2"/>
        <v>0</v>
      </c>
      <c r="N23" s="52">
        <f t="shared" si="3"/>
        <v>0</v>
      </c>
      <c r="O23" s="27"/>
      <c r="P23" s="13"/>
      <c r="Q23" s="13"/>
    </row>
    <row r="24" spans="1:17" ht="39" thickBot="1" x14ac:dyDescent="0.25">
      <c r="A24" s="62" t="s">
        <v>46</v>
      </c>
      <c r="B24" s="8" t="s">
        <v>14</v>
      </c>
      <c r="C24" s="12" t="s">
        <v>15</v>
      </c>
      <c r="D24" s="42">
        <v>13</v>
      </c>
      <c r="E24" s="46">
        <v>36</v>
      </c>
      <c r="F24" s="44">
        <v>16</v>
      </c>
      <c r="G24" s="28"/>
      <c r="H24" s="16"/>
      <c r="I24" s="66"/>
      <c r="J24" s="32"/>
      <c r="K24" s="51">
        <f t="shared" si="0"/>
        <v>0</v>
      </c>
      <c r="L24" s="51">
        <f t="shared" si="1"/>
        <v>0</v>
      </c>
      <c r="M24" s="52">
        <f t="shared" si="2"/>
        <v>0</v>
      </c>
      <c r="N24" s="52">
        <f t="shared" si="3"/>
        <v>0</v>
      </c>
      <c r="O24" s="27"/>
      <c r="P24" s="13"/>
      <c r="Q24" s="13"/>
    </row>
    <row r="25" spans="1:17" ht="13.5" thickBot="1" x14ac:dyDescent="0.25">
      <c r="A25" s="13"/>
      <c r="B25" s="18"/>
      <c r="C25" s="21"/>
      <c r="D25" s="21"/>
      <c r="E25" s="21"/>
      <c r="F25" s="38"/>
      <c r="G25" s="19"/>
      <c r="H25" s="20"/>
      <c r="I25" s="22"/>
      <c r="J25" s="67" t="s">
        <v>36</v>
      </c>
      <c r="K25" s="92">
        <f>SUM(K16:K24)</f>
        <v>0</v>
      </c>
      <c r="L25" s="92">
        <f>SUM(L16:L24)</f>
        <v>0</v>
      </c>
      <c r="M25" s="92">
        <f>SUM(M16:M24)</f>
        <v>0</v>
      </c>
      <c r="N25" s="93">
        <f>SUM(N16:N24)</f>
        <v>0</v>
      </c>
      <c r="O25" s="13"/>
      <c r="P25" s="13"/>
      <c r="Q25" s="13"/>
    </row>
    <row r="26" spans="1:17" ht="13.5" thickBot="1" x14ac:dyDescent="0.25">
      <c r="A26" s="13"/>
      <c r="B26" s="18"/>
      <c r="C26" s="21"/>
      <c r="D26" s="21"/>
      <c r="E26" s="21"/>
      <c r="F26" s="38"/>
      <c r="G26" s="19"/>
      <c r="H26" s="20"/>
      <c r="I26" s="22"/>
      <c r="J26" s="13"/>
      <c r="K26" s="13"/>
      <c r="L26" s="13"/>
      <c r="M26" s="13"/>
      <c r="N26" s="13"/>
      <c r="O26" s="13"/>
      <c r="P26" s="13"/>
      <c r="Q26" s="13"/>
    </row>
    <row r="27" spans="1:17" ht="13.5" thickBot="1" x14ac:dyDescent="0.25">
      <c r="A27" s="13"/>
      <c r="B27" s="18"/>
      <c r="C27" s="21"/>
      <c r="D27" s="21"/>
      <c r="E27" s="21"/>
      <c r="F27" s="38"/>
      <c r="G27" s="19"/>
      <c r="H27" s="20"/>
      <c r="I27" s="22"/>
      <c r="J27" s="13"/>
      <c r="K27" s="102" t="s">
        <v>17</v>
      </c>
      <c r="L27" s="103"/>
      <c r="M27" s="103"/>
      <c r="N27" s="104"/>
      <c r="O27" s="13"/>
      <c r="P27" s="13"/>
      <c r="Q27" s="13"/>
    </row>
    <row r="28" spans="1:17" ht="39" thickBot="1" x14ac:dyDescent="0.25">
      <c r="A28" s="13"/>
      <c r="B28" s="18"/>
      <c r="C28" s="21"/>
      <c r="D28" s="21"/>
      <c r="E28" s="21"/>
      <c r="F28" s="38"/>
      <c r="G28" s="19"/>
      <c r="H28" s="20"/>
      <c r="I28" s="22"/>
      <c r="J28" s="13"/>
      <c r="K28" s="58" t="s">
        <v>37</v>
      </c>
      <c r="L28" s="58" t="s">
        <v>38</v>
      </c>
      <c r="M28" s="58" t="s">
        <v>29</v>
      </c>
      <c r="N28" s="58" t="s">
        <v>39</v>
      </c>
      <c r="O28" s="13"/>
      <c r="P28" s="13"/>
      <c r="Q28" s="13"/>
    </row>
    <row r="29" spans="1:17" ht="13.5" thickBot="1" x14ac:dyDescent="0.25">
      <c r="A29" s="13"/>
      <c r="B29" s="18"/>
      <c r="C29" s="21"/>
      <c r="D29" s="21"/>
      <c r="E29" s="21"/>
      <c r="F29" s="38"/>
      <c r="G29" s="19"/>
      <c r="H29" s="20"/>
      <c r="I29" s="22"/>
      <c r="J29" s="13"/>
      <c r="K29" s="91">
        <f>K25</f>
        <v>0</v>
      </c>
      <c r="L29" s="92">
        <f>L25</f>
        <v>0</v>
      </c>
      <c r="M29" s="92">
        <f>M25</f>
        <v>0</v>
      </c>
      <c r="N29" s="93">
        <f>N25</f>
        <v>0</v>
      </c>
      <c r="O29" s="13"/>
      <c r="P29" s="13"/>
      <c r="Q29" s="13"/>
    </row>
    <row r="30" spans="1:17" x14ac:dyDescent="0.2">
      <c r="A30" s="13"/>
      <c r="B30" s="18"/>
      <c r="C30" s="21"/>
      <c r="D30" s="21"/>
      <c r="E30" s="21"/>
      <c r="F30" s="38"/>
      <c r="G30" s="19"/>
      <c r="H30" s="20"/>
      <c r="I30" s="22"/>
      <c r="J30" s="21"/>
      <c r="K30" s="64"/>
      <c r="L30" s="64"/>
      <c r="M30" s="64"/>
      <c r="N30" s="64"/>
      <c r="O30" s="13"/>
      <c r="P30" s="13"/>
      <c r="Q30" s="13"/>
    </row>
    <row r="31" spans="1:17" x14ac:dyDescent="0.2">
      <c r="A31" s="13"/>
      <c r="B31" s="18"/>
      <c r="C31" s="21"/>
      <c r="D31" s="21"/>
      <c r="E31" s="21"/>
      <c r="F31" s="38"/>
      <c r="G31" s="19"/>
      <c r="H31" s="20"/>
      <c r="I31" s="22"/>
      <c r="J31" s="21"/>
      <c r="K31" s="64"/>
      <c r="L31" s="64"/>
      <c r="M31" s="64"/>
      <c r="N31" s="64"/>
      <c r="O31" s="13"/>
      <c r="P31" s="13"/>
      <c r="Q31" s="13"/>
    </row>
    <row r="32" spans="1:17" x14ac:dyDescent="0.2">
      <c r="A32" s="13"/>
      <c r="B32" s="18"/>
      <c r="C32" s="21"/>
      <c r="D32" s="21"/>
      <c r="E32" s="21"/>
      <c r="F32" s="38"/>
      <c r="G32" s="19"/>
      <c r="H32" s="20"/>
      <c r="I32" s="22"/>
      <c r="J32" s="21"/>
      <c r="K32" s="64"/>
      <c r="L32" s="64"/>
      <c r="M32" s="64"/>
      <c r="N32" s="64"/>
      <c r="O32" s="13"/>
      <c r="P32" s="13"/>
      <c r="Q32" s="13"/>
    </row>
    <row r="33" spans="1:18" x14ac:dyDescent="0.2">
      <c r="A33" s="13"/>
      <c r="B33" s="18"/>
      <c r="C33" s="21"/>
      <c r="D33" s="21"/>
      <c r="E33" s="21"/>
      <c r="F33" s="38"/>
      <c r="G33" s="19"/>
      <c r="H33" s="20"/>
      <c r="I33" s="22"/>
      <c r="J33" s="21"/>
      <c r="K33" s="64"/>
      <c r="L33" s="64"/>
      <c r="M33" s="64"/>
      <c r="N33" s="64"/>
      <c r="O33" s="13"/>
      <c r="P33" s="13"/>
      <c r="Q33" s="13"/>
    </row>
    <row r="34" spans="1:18" ht="51.75" thickBot="1" x14ac:dyDescent="0.25">
      <c r="A34" s="1" t="s">
        <v>20</v>
      </c>
      <c r="B34" s="2" t="s">
        <v>21</v>
      </c>
      <c r="C34" s="3" t="s">
        <v>22</v>
      </c>
      <c r="D34" s="39" t="s">
        <v>23</v>
      </c>
      <c r="E34" s="39" t="s">
        <v>24</v>
      </c>
      <c r="F34" s="39" t="s">
        <v>26</v>
      </c>
      <c r="G34" s="3" t="s">
        <v>31</v>
      </c>
      <c r="H34" s="3" t="s">
        <v>32</v>
      </c>
      <c r="I34" s="4" t="s">
        <v>25</v>
      </c>
      <c r="J34" s="5" t="s">
        <v>0</v>
      </c>
      <c r="K34" s="6" t="s">
        <v>27</v>
      </c>
      <c r="L34" s="6" t="s">
        <v>28</v>
      </c>
      <c r="M34" s="7" t="s">
        <v>29</v>
      </c>
      <c r="N34" s="7" t="s">
        <v>30</v>
      </c>
      <c r="O34" s="5" t="s">
        <v>1</v>
      </c>
      <c r="P34" s="13"/>
      <c r="Q34" s="13"/>
    </row>
    <row r="35" spans="1:18" ht="13.5" thickBot="1" x14ac:dyDescent="0.25">
      <c r="A35" s="34" t="s">
        <v>18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13"/>
      <c r="Q35" s="13"/>
    </row>
    <row r="36" spans="1:18" ht="39" thickBot="1" x14ac:dyDescent="0.25">
      <c r="A36" s="61" t="s">
        <v>2</v>
      </c>
      <c r="B36" s="10" t="s">
        <v>8</v>
      </c>
      <c r="C36" s="11" t="s">
        <v>15</v>
      </c>
      <c r="D36" s="40">
        <v>2</v>
      </c>
      <c r="E36" s="45">
        <v>4</v>
      </c>
      <c r="F36" s="41">
        <v>0</v>
      </c>
      <c r="G36" s="24"/>
      <c r="H36" s="25"/>
      <c r="I36" s="65"/>
      <c r="J36" s="32"/>
      <c r="K36" s="100">
        <f t="shared" ref="K36" si="4">ROUND(E36*I36,2)</f>
        <v>0</v>
      </c>
      <c r="L36" s="100">
        <f t="shared" ref="L36" si="5">ROUND(K36+K36*J36,2)</f>
        <v>0</v>
      </c>
      <c r="M36" s="101">
        <f t="shared" ref="M36" si="6">ROUND(F36*I36,2)</f>
        <v>0</v>
      </c>
      <c r="N36" s="101">
        <f t="shared" ref="N36" si="7">ROUND(M36+M36*J36,2)</f>
        <v>0</v>
      </c>
      <c r="O36" s="33"/>
      <c r="P36" s="13"/>
      <c r="Q36" s="13"/>
    </row>
    <row r="37" spans="1:18" ht="13.5" thickBo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67" t="s">
        <v>36</v>
      </c>
      <c r="K37" s="92">
        <f>SUM(K36)</f>
        <v>0</v>
      </c>
      <c r="L37" s="92">
        <f>SUM(L36)</f>
        <v>0</v>
      </c>
      <c r="M37" s="92">
        <f>SUM(M36)</f>
        <v>0</v>
      </c>
      <c r="N37" s="93">
        <f>SUM(N36)</f>
        <v>0</v>
      </c>
      <c r="O37" s="13"/>
      <c r="P37" s="13"/>
      <c r="Q37" s="13"/>
    </row>
    <row r="38" spans="1:18" ht="13.5" thickBo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8" ht="13.5" thickBo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02" t="s">
        <v>18</v>
      </c>
      <c r="L39" s="103"/>
      <c r="M39" s="103"/>
      <c r="N39" s="104"/>
      <c r="O39" s="13"/>
      <c r="P39" s="13"/>
      <c r="Q39" s="13"/>
    </row>
    <row r="40" spans="1:18" ht="39" thickBo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58" t="s">
        <v>37</v>
      </c>
      <c r="L40" s="58" t="s">
        <v>38</v>
      </c>
      <c r="M40" s="58" t="s">
        <v>29</v>
      </c>
      <c r="N40" s="58" t="s">
        <v>39</v>
      </c>
      <c r="O40" s="13"/>
      <c r="P40" s="13"/>
      <c r="Q40" s="13"/>
    </row>
    <row r="41" spans="1:18" ht="13.5" thickBo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91">
        <f>K37</f>
        <v>0</v>
      </c>
      <c r="L41" s="92">
        <f>L37</f>
        <v>0</v>
      </c>
      <c r="M41" s="92">
        <f>M37</f>
        <v>0</v>
      </c>
      <c r="N41" s="93">
        <f>N37</f>
        <v>0</v>
      </c>
      <c r="O41" s="13"/>
      <c r="P41" s="13"/>
      <c r="Q41" s="13"/>
    </row>
    <row r="42" spans="1:18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29"/>
      <c r="L42" s="29"/>
      <c r="M42" s="13"/>
      <c r="N42" s="13"/>
      <c r="O42" s="13"/>
      <c r="P42" s="13"/>
      <c r="Q42" s="13"/>
    </row>
    <row r="43" spans="1:18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29"/>
      <c r="L43" s="29"/>
      <c r="M43" s="13"/>
      <c r="N43" s="13"/>
      <c r="O43" s="13"/>
      <c r="P43" s="13"/>
      <c r="Q43" s="13"/>
    </row>
    <row r="44" spans="1:18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29"/>
      <c r="L44" s="29"/>
      <c r="M44" s="13"/>
      <c r="N44" s="13"/>
      <c r="O44" s="13"/>
      <c r="P44" s="13"/>
      <c r="Q44" s="13"/>
    </row>
    <row r="45" spans="1:18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29"/>
      <c r="L45" s="29"/>
      <c r="M45" s="13"/>
      <c r="N45" s="13"/>
      <c r="O45" s="13"/>
      <c r="P45" s="13"/>
      <c r="Q45" s="13"/>
    </row>
    <row r="46" spans="1:18" ht="51.75" thickBot="1" x14ac:dyDescent="0.25">
      <c r="A46" s="1" t="s">
        <v>20</v>
      </c>
      <c r="B46" s="2" t="s">
        <v>21</v>
      </c>
      <c r="C46" s="3" t="s">
        <v>22</v>
      </c>
      <c r="D46" s="39" t="s">
        <v>23</v>
      </c>
      <c r="E46" s="39" t="s">
        <v>24</v>
      </c>
      <c r="F46" s="39" t="s">
        <v>26</v>
      </c>
      <c r="G46" s="3" t="s">
        <v>31</v>
      </c>
      <c r="H46" s="3" t="s">
        <v>32</v>
      </c>
      <c r="I46" s="4" t="s">
        <v>25</v>
      </c>
      <c r="J46" s="5" t="s">
        <v>0</v>
      </c>
      <c r="K46" s="6" t="s">
        <v>27</v>
      </c>
      <c r="L46" s="6" t="s">
        <v>28</v>
      </c>
      <c r="M46" s="7" t="s">
        <v>29</v>
      </c>
      <c r="N46" s="7" t="s">
        <v>30</v>
      </c>
      <c r="O46" s="5" t="s">
        <v>1</v>
      </c>
      <c r="P46" s="13"/>
      <c r="Q46" s="13"/>
    </row>
    <row r="47" spans="1:18" ht="13.5" thickBot="1" x14ac:dyDescent="0.25">
      <c r="A47" s="34" t="s">
        <v>19</v>
      </c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13"/>
      <c r="Q47" s="13"/>
    </row>
    <row r="48" spans="1:18" ht="39" thickBot="1" x14ac:dyDescent="0.25">
      <c r="A48" s="63" t="s">
        <v>2</v>
      </c>
      <c r="B48" s="109" t="s">
        <v>48</v>
      </c>
      <c r="C48" s="11" t="s">
        <v>15</v>
      </c>
      <c r="D48" s="40">
        <v>15</v>
      </c>
      <c r="E48" s="45">
        <v>30</v>
      </c>
      <c r="F48" s="41">
        <v>15</v>
      </c>
      <c r="G48" s="24"/>
      <c r="H48" s="25"/>
      <c r="I48" s="65"/>
      <c r="J48" s="68"/>
      <c r="K48" s="98">
        <f t="shared" ref="K48" si="8">ROUND(E48*I48,2)</f>
        <v>0</v>
      </c>
      <c r="L48" s="98">
        <f t="shared" ref="L48" si="9">ROUND(K48+K48*J48,2)</f>
        <v>0</v>
      </c>
      <c r="M48" s="99">
        <f t="shared" ref="M48" si="10">ROUND(F48*I48,2)</f>
        <v>0</v>
      </c>
      <c r="N48" s="99">
        <f t="shared" ref="N48" si="11">ROUND(M48+M48*J48,2)</f>
        <v>0</v>
      </c>
      <c r="O48" s="33"/>
      <c r="P48" s="13"/>
      <c r="Q48" s="13"/>
      <c r="R48" s="13"/>
    </row>
    <row r="49" spans="1:18" ht="13.5" thickBot="1" x14ac:dyDescent="0.25">
      <c r="A49" s="13"/>
      <c r="B49" s="18"/>
      <c r="C49" s="21"/>
      <c r="D49" s="21"/>
      <c r="E49" s="21"/>
      <c r="F49" s="38"/>
      <c r="G49" s="19"/>
      <c r="H49" s="20"/>
      <c r="I49" s="22"/>
      <c r="J49" s="67" t="s">
        <v>36</v>
      </c>
      <c r="K49" s="92">
        <f>SUM(K48)</f>
        <v>0</v>
      </c>
      <c r="L49" s="92">
        <f>SUM(L48)</f>
        <v>0</v>
      </c>
      <c r="M49" s="92">
        <f>SUM(M48)</f>
        <v>0</v>
      </c>
      <c r="N49" s="93">
        <f>SUM(N48)</f>
        <v>0</v>
      </c>
      <c r="O49" s="13"/>
      <c r="P49" s="13"/>
      <c r="Q49" s="13"/>
      <c r="R49" s="13"/>
    </row>
    <row r="50" spans="1:18" ht="13.5" thickBot="1" x14ac:dyDescent="0.25">
      <c r="A50" s="13"/>
      <c r="B50" s="2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3.5" thickBo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02" t="s">
        <v>19</v>
      </c>
      <c r="L51" s="103"/>
      <c r="M51" s="103"/>
      <c r="N51" s="104"/>
      <c r="O51" s="13"/>
      <c r="P51" s="13"/>
      <c r="Q51" s="13"/>
      <c r="R51" s="13"/>
    </row>
    <row r="52" spans="1:18" ht="39" thickBo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58" t="s">
        <v>37</v>
      </c>
      <c r="L52" s="58" t="s">
        <v>38</v>
      </c>
      <c r="M52" s="58" t="s">
        <v>29</v>
      </c>
      <c r="N52" s="58" t="s">
        <v>39</v>
      </c>
      <c r="O52" s="13"/>
      <c r="P52" s="13"/>
      <c r="Q52" s="13"/>
      <c r="R52" s="13"/>
    </row>
    <row r="53" spans="1:18" ht="13.5" thickBo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91">
        <f>K49</f>
        <v>0</v>
      </c>
      <c r="L53" s="92">
        <f>L49</f>
        <v>0</v>
      </c>
      <c r="M53" s="92">
        <f>M49</f>
        <v>0</v>
      </c>
      <c r="N53" s="93">
        <f>N49</f>
        <v>0</v>
      </c>
      <c r="O53" s="13"/>
      <c r="P53" s="13"/>
      <c r="Q53" s="13"/>
      <c r="R53" s="13"/>
    </row>
    <row r="54" spans="1:18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56.25" customHeight="1" x14ac:dyDescent="0.25">
      <c r="A56" s="13"/>
      <c r="B56" s="110" t="s">
        <v>50</v>
      </c>
      <c r="C56" s="111"/>
      <c r="D56" s="111"/>
      <c r="E56" s="111"/>
      <c r="F56" s="111"/>
      <c r="G56" s="111"/>
      <c r="H56" s="111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51.75" thickBot="1" x14ac:dyDescent="0.25">
      <c r="A58" s="1" t="s">
        <v>20</v>
      </c>
      <c r="B58" s="2" t="s">
        <v>21</v>
      </c>
      <c r="C58" s="3" t="s">
        <v>22</v>
      </c>
      <c r="D58" s="39" t="s">
        <v>23</v>
      </c>
      <c r="E58" s="39" t="s">
        <v>24</v>
      </c>
      <c r="F58" s="39" t="s">
        <v>26</v>
      </c>
      <c r="G58" s="3" t="s">
        <v>31</v>
      </c>
      <c r="H58" s="3" t="s">
        <v>32</v>
      </c>
      <c r="I58" s="4" t="s">
        <v>25</v>
      </c>
      <c r="J58" s="5" t="s">
        <v>0</v>
      </c>
      <c r="K58" s="6" t="s">
        <v>27</v>
      </c>
      <c r="L58" s="6" t="s">
        <v>28</v>
      </c>
      <c r="M58" s="7" t="s">
        <v>29</v>
      </c>
      <c r="N58" s="7" t="s">
        <v>30</v>
      </c>
      <c r="O58" s="5" t="s">
        <v>1</v>
      </c>
      <c r="P58" s="13"/>
      <c r="Q58" s="13"/>
    </row>
    <row r="59" spans="1:18" s="73" customFormat="1" ht="13.5" thickBot="1" x14ac:dyDescent="0.25">
      <c r="A59" s="69" t="s">
        <v>47</v>
      </c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</row>
    <row r="60" spans="1:18" s="73" customFormat="1" ht="59.25" customHeight="1" thickBot="1" x14ac:dyDescent="0.25">
      <c r="A60" s="74" t="s">
        <v>2</v>
      </c>
      <c r="B60" s="108" t="s">
        <v>49</v>
      </c>
      <c r="C60" s="75" t="s">
        <v>15</v>
      </c>
      <c r="D60" s="42">
        <v>40</v>
      </c>
      <c r="E60" s="43">
        <v>80</v>
      </c>
      <c r="F60" s="89">
        <v>40</v>
      </c>
      <c r="G60" s="76"/>
      <c r="H60" s="77"/>
      <c r="I60" s="78"/>
      <c r="J60" s="79"/>
      <c r="K60" s="94">
        <f t="shared" ref="K60" si="12">ROUND(E60*I60,2)</f>
        <v>0</v>
      </c>
      <c r="L60" s="94">
        <f t="shared" ref="L60" si="13">ROUND(K60+K60*J60,2)</f>
        <v>0</v>
      </c>
      <c r="M60" s="95">
        <f t="shared" ref="M60" si="14">ROUND(F60*I60,2)</f>
        <v>0</v>
      </c>
      <c r="N60" s="95">
        <f t="shared" ref="N60" si="15">ROUND(M60+M60*J60,2)</f>
        <v>0</v>
      </c>
      <c r="O60" s="90"/>
    </row>
    <row r="61" spans="1:18" s="73" customFormat="1" ht="13.5" thickBot="1" x14ac:dyDescent="0.25">
      <c r="B61" s="80"/>
      <c r="C61" s="81"/>
      <c r="D61" s="81"/>
      <c r="E61" s="81"/>
      <c r="F61" s="82"/>
      <c r="G61" s="83"/>
      <c r="H61" s="84"/>
      <c r="I61" s="85"/>
      <c r="J61" s="86" t="s">
        <v>36</v>
      </c>
      <c r="K61" s="96">
        <f>SUM(K60)</f>
        <v>0</v>
      </c>
      <c r="L61" s="96">
        <f>SUM(L60)</f>
        <v>0</v>
      </c>
      <c r="M61" s="96">
        <f>SUM(M60)</f>
        <v>0</v>
      </c>
      <c r="N61" s="97">
        <f>SUM(N60)</f>
        <v>0</v>
      </c>
    </row>
    <row r="62" spans="1:18" s="73" customFormat="1" ht="13.5" thickBot="1" x14ac:dyDescent="0.25">
      <c r="B62" s="87"/>
    </row>
    <row r="63" spans="1:18" s="73" customFormat="1" ht="13.5" thickBot="1" x14ac:dyDescent="0.25">
      <c r="K63" s="105" t="s">
        <v>47</v>
      </c>
      <c r="L63" s="106"/>
      <c r="M63" s="106"/>
      <c r="N63" s="107"/>
    </row>
    <row r="64" spans="1:18" s="73" customFormat="1" ht="39" thickBot="1" x14ac:dyDescent="0.25">
      <c r="K64" s="88" t="s">
        <v>37</v>
      </c>
      <c r="L64" s="88" t="s">
        <v>38</v>
      </c>
      <c r="M64" s="88" t="s">
        <v>29</v>
      </c>
      <c r="N64" s="88" t="s">
        <v>39</v>
      </c>
    </row>
    <row r="65" spans="1:17" ht="13.5" thickBo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91">
        <f>K61</f>
        <v>0</v>
      </c>
      <c r="L65" s="92">
        <f>L61</f>
        <v>0</v>
      </c>
      <c r="M65" s="92">
        <f>M61</f>
        <v>0</v>
      </c>
      <c r="N65" s="93">
        <f>N61</f>
        <v>0</v>
      </c>
      <c r="O65" s="13"/>
      <c r="P65" s="13"/>
      <c r="Q65" s="13"/>
    </row>
    <row r="66" spans="1:17" ht="0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30"/>
      <c r="L66" s="30"/>
      <c r="M66" s="13"/>
      <c r="N66" s="13"/>
      <c r="O66" s="13"/>
      <c r="P66" s="13"/>
      <c r="Q66" s="13"/>
    </row>
    <row r="67" spans="1:17" hidden="1" x14ac:dyDescent="0.2">
      <c r="K67" s="31"/>
      <c r="L67" s="31"/>
    </row>
    <row r="68" spans="1:17" ht="42.75" customHeight="1" x14ac:dyDescent="0.25">
      <c r="B68" s="110" t="s">
        <v>50</v>
      </c>
      <c r="C68" s="111"/>
      <c r="D68" s="111"/>
      <c r="E68" s="111"/>
      <c r="F68" s="111"/>
      <c r="G68" s="111"/>
      <c r="H68" s="111"/>
    </row>
  </sheetData>
  <mergeCells count="7">
    <mergeCell ref="B56:H56"/>
    <mergeCell ref="B68:H68"/>
    <mergeCell ref="K7:N7"/>
    <mergeCell ref="K27:N27"/>
    <mergeCell ref="K39:N39"/>
    <mergeCell ref="K51:N51"/>
    <mergeCell ref="K63:N63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4294967293" verticalDpi="4294967293" r:id="rId1"/>
  <headerFooter>
    <oddHeader>&amp;L168/PN/ZP/D/2024&amp;CFORMULARZ ASORTYMENTOWO-CENOWY&amp;RZAŁĄCZNIK NR 2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2024-12-09T13:16:17Z</dcterms:modified>
</cp:coreProperties>
</file>