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_FilterDatabase" localSheetId="0" hidden="1">Arkusz1!$A$18:$W$46</definedName>
    <definedName name="_xlnm.Print_Area" localSheetId="0">Arkusz1!$A$1:$W$54</definedName>
  </definedNames>
  <calcPr calcId="152511"/>
</workbook>
</file>

<file path=xl/calcChain.xml><?xml version="1.0" encoding="utf-8"?>
<calcChain xmlns="http://schemas.openxmlformats.org/spreadsheetml/2006/main">
  <c r="P38" i="1" l="1"/>
  <c r="R38" i="1" s="1"/>
  <c r="V38" i="1" s="1"/>
  <c r="P43" i="1"/>
  <c r="R43" i="1" s="1"/>
  <c r="H39" i="1"/>
  <c r="J39" i="1" s="1"/>
  <c r="V39" i="1" s="1"/>
  <c r="H40" i="1"/>
  <c r="U40" i="1" s="1"/>
  <c r="T38" i="1" l="1"/>
  <c r="S38" i="1" s="1"/>
  <c r="U38" i="1"/>
  <c r="W38" i="1" s="1"/>
  <c r="U39" i="1"/>
  <c r="W39" i="1" s="1"/>
  <c r="T43" i="1"/>
  <c r="S43" i="1" s="1"/>
  <c r="J40" i="1"/>
  <c r="V40" i="1" s="1"/>
  <c r="W40" i="1"/>
  <c r="L39" i="1"/>
  <c r="K39" i="1" s="1"/>
  <c r="L40" i="1"/>
  <c r="K40" i="1" s="1"/>
  <c r="H33" i="1" l="1"/>
  <c r="U33" i="1" s="1"/>
  <c r="P21" i="1"/>
  <c r="H31" i="1"/>
  <c r="J31" i="1" s="1"/>
  <c r="V31" i="1" s="1"/>
  <c r="H21" i="1"/>
  <c r="J21" i="1" s="1"/>
  <c r="J33" i="1" l="1"/>
  <c r="U31" i="1"/>
  <c r="W31" i="1" s="1"/>
  <c r="R21" i="1"/>
  <c r="T21" i="1" s="1"/>
  <c r="S21" i="1" s="1"/>
  <c r="U21" i="1"/>
  <c r="L31" i="1"/>
  <c r="K31" i="1" s="1"/>
  <c r="L21" i="1"/>
  <c r="K21" i="1" s="1"/>
  <c r="L33" i="1" l="1"/>
  <c r="K33" i="1" s="1"/>
  <c r="V33" i="1"/>
  <c r="W33" i="1" s="1"/>
  <c r="V21" i="1"/>
  <c r="W21" i="1" s="1"/>
  <c r="H45" i="1" l="1"/>
  <c r="J45" i="1" s="1"/>
  <c r="L45" i="1" s="1"/>
  <c r="K45" i="1" s="1"/>
  <c r="H44" i="1"/>
  <c r="H43" i="1"/>
  <c r="U43" i="1" s="1"/>
  <c r="H42" i="1"/>
  <c r="H41" i="1"/>
  <c r="U41" i="1" s="1"/>
  <c r="H38" i="1"/>
  <c r="H37" i="1"/>
  <c r="H36" i="1"/>
  <c r="H35" i="1"/>
  <c r="H34" i="1"/>
  <c r="U34" i="1" s="1"/>
  <c r="H32" i="1"/>
  <c r="J32" i="1" s="1"/>
  <c r="L32" i="1" s="1"/>
  <c r="K32" i="1" s="1"/>
  <c r="H30" i="1"/>
  <c r="H29" i="1"/>
  <c r="H28" i="1"/>
  <c r="U28" i="1" s="1"/>
  <c r="H27" i="1"/>
  <c r="H26" i="1"/>
  <c r="H25" i="1"/>
  <c r="H24" i="1"/>
  <c r="U24" i="1" s="1"/>
  <c r="H23" i="1"/>
  <c r="H22" i="1"/>
  <c r="H20" i="1"/>
  <c r="J20" i="1" s="1"/>
  <c r="L20" i="1" s="1"/>
  <c r="K20" i="1" s="1"/>
  <c r="H19" i="1"/>
  <c r="U19" i="1" s="1"/>
  <c r="M46" i="1"/>
  <c r="E46" i="1"/>
  <c r="P20" i="1"/>
  <c r="R20" i="1" s="1"/>
  <c r="T20" i="1" s="1"/>
  <c r="S20" i="1" s="1"/>
  <c r="P35" i="1"/>
  <c r="R35" i="1" s="1"/>
  <c r="P37" i="1"/>
  <c r="R37" i="1" s="1"/>
  <c r="U35" i="1" l="1"/>
  <c r="U37" i="1"/>
  <c r="J27" i="1"/>
  <c r="U27" i="1"/>
  <c r="J34" i="1"/>
  <c r="V34" i="1" s="1"/>
  <c r="W34" i="1" s="1"/>
  <c r="J38" i="1"/>
  <c r="J43" i="1"/>
  <c r="V43" i="1" s="1"/>
  <c r="W43" i="1" s="1"/>
  <c r="J25" i="1"/>
  <c r="U25" i="1"/>
  <c r="J29" i="1"/>
  <c r="U29" i="1"/>
  <c r="J44" i="1"/>
  <c r="U44" i="1"/>
  <c r="J23" i="1"/>
  <c r="U23" i="1"/>
  <c r="U32" i="1"/>
  <c r="J42" i="1"/>
  <c r="U42" i="1"/>
  <c r="J22" i="1"/>
  <c r="U22" i="1"/>
  <c r="J26" i="1"/>
  <c r="U26" i="1"/>
  <c r="J30" i="1"/>
  <c r="U30" i="1"/>
  <c r="J36" i="1"/>
  <c r="U36" i="1"/>
  <c r="T37" i="1"/>
  <c r="S37" i="1" s="1"/>
  <c r="T35" i="1"/>
  <c r="S35" i="1" s="1"/>
  <c r="U20" i="1"/>
  <c r="J19" i="1"/>
  <c r="L19" i="1" s="1"/>
  <c r="K19" i="1" s="1"/>
  <c r="J24" i="1"/>
  <c r="J28" i="1"/>
  <c r="J35" i="1"/>
  <c r="J37" i="1"/>
  <c r="L37" i="1" s="1"/>
  <c r="K37" i="1" s="1"/>
  <c r="J41" i="1"/>
  <c r="V45" i="1"/>
  <c r="V20" i="1"/>
  <c r="W20" i="1" s="1"/>
  <c r="U45" i="1"/>
  <c r="L35" i="1" l="1"/>
  <c r="K35" i="1" s="1"/>
  <c r="V35" i="1"/>
  <c r="W35" i="1" s="1"/>
  <c r="V37" i="1"/>
  <c r="W37" i="1" s="1"/>
  <c r="L28" i="1"/>
  <c r="K28" i="1" s="1"/>
  <c r="V28" i="1"/>
  <c r="W28" i="1" s="1"/>
  <c r="L41" i="1"/>
  <c r="K41" i="1" s="1"/>
  <c r="V41" i="1"/>
  <c r="W41" i="1" s="1"/>
  <c r="L44" i="1"/>
  <c r="K44" i="1" s="1"/>
  <c r="V44" i="1"/>
  <c r="W44" i="1" s="1"/>
  <c r="L42" i="1"/>
  <c r="K42" i="1" s="1"/>
  <c r="V42" i="1"/>
  <c r="W42" i="1" s="1"/>
  <c r="L23" i="1"/>
  <c r="K23" i="1" s="1"/>
  <c r="V23" i="1"/>
  <c r="W23" i="1" s="1"/>
  <c r="L25" i="1"/>
  <c r="K25" i="1" s="1"/>
  <c r="V25" i="1"/>
  <c r="W25" i="1" s="1"/>
  <c r="L38" i="1"/>
  <c r="K38" i="1" s="1"/>
  <c r="L24" i="1"/>
  <c r="K24" i="1" s="1"/>
  <c r="V24" i="1"/>
  <c r="W24" i="1" s="1"/>
  <c r="L30" i="1"/>
  <c r="K30" i="1" s="1"/>
  <c r="V30" i="1"/>
  <c r="W30" i="1" s="1"/>
  <c r="L22" i="1"/>
  <c r="K22" i="1" s="1"/>
  <c r="V22" i="1"/>
  <c r="W22" i="1" s="1"/>
  <c r="V32" i="1"/>
  <c r="W32" i="1" s="1"/>
  <c r="L29" i="1"/>
  <c r="K29" i="1" s="1"/>
  <c r="V29" i="1"/>
  <c r="W29" i="1" s="1"/>
  <c r="L43" i="1"/>
  <c r="K43" i="1" s="1"/>
  <c r="L34" i="1"/>
  <c r="K34" i="1" s="1"/>
  <c r="L36" i="1"/>
  <c r="K36" i="1" s="1"/>
  <c r="V36" i="1"/>
  <c r="W36" i="1" s="1"/>
  <c r="L26" i="1"/>
  <c r="K26" i="1" s="1"/>
  <c r="V26" i="1"/>
  <c r="W26" i="1" s="1"/>
  <c r="L27" i="1"/>
  <c r="K27" i="1" s="1"/>
  <c r="V27" i="1"/>
  <c r="W27" i="1" s="1"/>
  <c r="V19" i="1"/>
  <c r="W19" i="1" s="1"/>
  <c r="W45" i="1"/>
  <c r="P46" i="1" l="1"/>
  <c r="H46" i="1" l="1"/>
  <c r="L46" i="1" l="1"/>
  <c r="J46" i="1"/>
  <c r="R46" i="1"/>
  <c r="V46" i="1" l="1"/>
  <c r="T46" i="1"/>
  <c r="U46" i="1" l="1"/>
  <c r="W46" i="1"/>
</calcChain>
</file>

<file path=xl/sharedStrings.xml><?xml version="1.0" encoding="utf-8"?>
<sst xmlns="http://schemas.openxmlformats.org/spreadsheetml/2006/main" count="130" uniqueCount="104">
  <si>
    <t>LP</t>
  </si>
  <si>
    <t>1.</t>
  </si>
  <si>
    <t>2.</t>
  </si>
  <si>
    <t>3.</t>
  </si>
  <si>
    <t>Cena jednost. netto</t>
  </si>
  <si>
    <t>Cena jednost. brutto</t>
  </si>
  <si>
    <t>Stawka VAT w %</t>
  </si>
  <si>
    <t>x</t>
  </si>
  <si>
    <t>dnia:</t>
  </si>
  <si>
    <t>OFERTA</t>
  </si>
  <si>
    <t>Miasto Kostrzyn nad Odrą</t>
  </si>
  <si>
    <t>ul. Graniczna 2</t>
  </si>
  <si>
    <t>66-470 Kostrzyn nad Odrą</t>
  </si>
  <si>
    <t>Składamy ofertę  następującej treści:</t>
  </si>
  <si>
    <t>Oferujemy wykonanie zamówienia za cenę netto:</t>
  </si>
  <si>
    <t>z dnia:</t>
  </si>
  <si>
    <t>Obowiązujący podatek VAT - stawka:</t>
  </si>
  <si>
    <t>Wartość podatku VAT:</t>
  </si>
  <si>
    <t>Wartość  zamówienia brutto:</t>
  </si>
  <si>
    <t>Przyjmujemy do realizacji postawione przez zamawiającego, w zapytaniu ofertowym, warunki, w tym związanie ofertą w terminie do dnia 30 dni od złożenia oferty.</t>
  </si>
  <si>
    <t>Oświadczamy, że firma jest płatnikiem podatku VAT o numerze identyfikacyjnym NIP</t>
  </si>
  <si>
    <t>xxx-xxx-xx-xx</t>
  </si>
  <si>
    <t xml:space="preserve"> podpis osoby upoważnionej</t>
  </si>
  <si>
    <t>Nazwa firmy/pieczątka</t>
  </si>
  <si>
    <t>xxxxxxx</t>
  </si>
  <si>
    <t>xxxxxx</t>
  </si>
  <si>
    <t>BROTHER</t>
  </si>
  <si>
    <t xml:space="preserve"> </t>
  </si>
  <si>
    <t>MFC-9140 CDN</t>
  </si>
  <si>
    <t>HP</t>
  </si>
  <si>
    <t>LaserJet</t>
  </si>
  <si>
    <t>1010, 1015, 1020, 1022n, 3015, 3055</t>
  </si>
  <si>
    <t>1536 dnf MFP</t>
  </si>
  <si>
    <t>M2727nfs</t>
  </si>
  <si>
    <t>P1102</t>
  </si>
  <si>
    <t>P2035, P2055dn</t>
  </si>
  <si>
    <t>PRO 400 NFP M425dn</t>
  </si>
  <si>
    <t>Pro M203dn</t>
  </si>
  <si>
    <t>Pro M402 dne</t>
  </si>
  <si>
    <t>Pro M501</t>
  </si>
  <si>
    <t>KYOCERA</t>
  </si>
  <si>
    <t>ECOSYS</t>
  </si>
  <si>
    <t>P2035d</t>
  </si>
  <si>
    <t>OKI</t>
  </si>
  <si>
    <t>B412, B432</t>
  </si>
  <si>
    <t>MC363</t>
  </si>
  <si>
    <t>RICOH</t>
  </si>
  <si>
    <t>Aficio</t>
  </si>
  <si>
    <t>MP301 SPF</t>
  </si>
  <si>
    <t>SG 3110 SFNw</t>
  </si>
  <si>
    <t>SP C240 DN</t>
  </si>
  <si>
    <t>SAMSUNG</t>
  </si>
  <si>
    <t>XPRES</t>
  </si>
  <si>
    <t>M2875ND</t>
  </si>
  <si>
    <t>XEROX</t>
  </si>
  <si>
    <t>Phaser</t>
  </si>
  <si>
    <t>WorkCentre</t>
  </si>
  <si>
    <t>3225 VDNI</t>
  </si>
  <si>
    <t>Producent drukarki</t>
  </si>
  <si>
    <t>Model</t>
  </si>
  <si>
    <t>Podtyp</t>
  </si>
  <si>
    <t>Przewidywana ilość w szt. CZARNY</t>
  </si>
  <si>
    <t>Przewidywana ilość w szt. KOLOR</t>
  </si>
  <si>
    <t>Wartość netto CZARNY</t>
  </si>
  <si>
    <t>Wartość netto KOLOR</t>
  </si>
  <si>
    <t>Wartość netto ogółem</t>
  </si>
  <si>
    <t>Wartość VAT ogółem</t>
  </si>
  <si>
    <t>Wartość brutto ogółem</t>
  </si>
  <si>
    <t>Wartość VAT KOLOR</t>
  </si>
  <si>
    <t>Wartość VAT CZARNY</t>
  </si>
  <si>
    <t>Wartość brutto CZARNY</t>
  </si>
  <si>
    <t>Wartość brutto KOLOR</t>
  </si>
  <si>
    <t>Uwagi</t>
  </si>
  <si>
    <t>szt., pojemność na minimum 2000 stron</t>
  </si>
  <si>
    <t>szt., pojemność na minimum 2500 stron</t>
  </si>
  <si>
    <t>szt., pojemność na minimum 7000 stron</t>
  </si>
  <si>
    <t>szt., pojemność na minimum 2300 stron</t>
  </si>
  <si>
    <t>szt., pojemność na minimum 6000 stron</t>
  </si>
  <si>
    <t>szt., pojemność na minimum 3500 stron</t>
  </si>
  <si>
    <t>szt., pojemność na minimum 9000 stron</t>
  </si>
  <si>
    <t>szt., pojemność na minimum 3000 stron</t>
  </si>
  <si>
    <t>szt., oryginalne</t>
  </si>
  <si>
    <t>szt., pojemność na minimum 5000 stron</t>
  </si>
  <si>
    <t>szt., pojemność na minimum 15000 stron</t>
  </si>
  <si>
    <t>szt., pojemność na minimum 11000 stron</t>
  </si>
  <si>
    <t>komplety kolorów</t>
  </si>
  <si>
    <t>komplety kolorów, pojemność tonera na minimum 3000 stron</t>
  </si>
  <si>
    <t>komplety kolorów, oryginalne</t>
  </si>
  <si>
    <t>Ogółem sumy</t>
  </si>
  <si>
    <t>HL-5250</t>
  </si>
  <si>
    <r>
      <t xml:space="preserve">W związku z art. 2 ust. 1 pkt 1 zgodnie z przepisami ustawy z dnia 11 września 2019r. – Prawo zamówień publicznych (Dz. U. z 2021 r. poz. 1129 ze zm), zwracamy się z zapytaniem ofertowym  o cenę </t>
    </r>
    <r>
      <rPr>
        <b/>
        <sz val="11"/>
        <color theme="1"/>
        <rFont val="Calibri"/>
        <family val="2"/>
        <charset val="238"/>
        <scheme val="minor"/>
      </rPr>
      <t>dostaw</t>
    </r>
    <r>
      <rPr>
        <sz val="11"/>
        <color theme="1"/>
        <rFont val="Calibri"/>
        <family val="2"/>
        <scheme val="minor"/>
      </rPr>
      <t>/ usług /robót budowlanych dotyczących zakupu tuszy i tonerów wymienionych w poniższym wykazie dla potrzeb Urzędu Miasta Kostrzyn nad Odrą.</t>
    </r>
  </si>
  <si>
    <t>MFC-L8690CDW</t>
  </si>
  <si>
    <t>Pro MFP M428-M429</t>
  </si>
  <si>
    <t>P3045dn</t>
  </si>
  <si>
    <t>szt., pojemność na minimum 12500 stron</t>
  </si>
  <si>
    <t>ML 2955nd</t>
  </si>
  <si>
    <t>SXC-4828FN</t>
  </si>
  <si>
    <t>VersaLink</t>
  </si>
  <si>
    <t>C405DN MFP</t>
  </si>
  <si>
    <t>szt., pojemność na minimum 4500 stron</t>
  </si>
  <si>
    <t>komplety kolorów, pojemność tonera na minimum 4500 stron</t>
  </si>
  <si>
    <t>3335, 3345</t>
  </si>
  <si>
    <t>szt., oryginalne, pojemność na min. 7200 stron</t>
  </si>
  <si>
    <t>komplety kolorów, pojemność tonera na minimum 2000 stron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</si>
</sst>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theme="3" tint="0.3999755851924192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5" xfId="0" applyBorder="1"/>
    <xf numFmtId="0" fontId="0" fillId="0" borderId="0" xfId="0" applyAlignment="1">
      <alignment wrapText="1"/>
    </xf>
    <xf numFmtId="44" fontId="0" fillId="0" borderId="6" xfId="1" applyFont="1" applyBorder="1"/>
    <xf numFmtId="44" fontId="0" fillId="0" borderId="6" xfId="1" applyNumberFormat="1" applyFont="1" applyBorder="1"/>
    <xf numFmtId="0" fontId="0" fillId="0" borderId="0" xfId="0" applyAlignment="1">
      <alignment vertical="center"/>
    </xf>
    <xf numFmtId="44" fontId="4" fillId="5" borderId="6" xfId="1" applyFont="1" applyFill="1" applyBorder="1"/>
    <xf numFmtId="0" fontId="4" fillId="5" borderId="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4" xfId="0" applyBorder="1"/>
    <xf numFmtId="0" fontId="0" fillId="0" borderId="12" xfId="0" applyBorder="1"/>
    <xf numFmtId="44" fontId="0" fillId="5" borderId="1" xfId="1" applyFont="1" applyFill="1" applyBorder="1" applyAlignment="1">
      <alignment horizontal="right"/>
    </xf>
    <xf numFmtId="14" fontId="0" fillId="5" borderId="3" xfId="0" applyNumberFormat="1" applyFill="1" applyBorder="1" applyAlignment="1">
      <alignment horizontal="right"/>
    </xf>
    <xf numFmtId="9" fontId="0" fillId="5" borderId="3" xfId="2" applyFont="1" applyFill="1" applyBorder="1" applyAlignment="1">
      <alignment horizontal="right"/>
    </xf>
    <xf numFmtId="44" fontId="0" fillId="5" borderId="3" xfId="1" applyFont="1" applyFill="1" applyBorder="1" applyAlignment="1">
      <alignment horizontal="right"/>
    </xf>
    <xf numFmtId="44" fontId="0" fillId="5" borderId="2" xfId="1" applyFont="1" applyFill="1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15" xfId="0" applyBorder="1"/>
    <xf numFmtId="0" fontId="0" fillId="0" borderId="16" xfId="0" applyBorder="1" applyAlignment="1">
      <alignment horizontal="left"/>
    </xf>
    <xf numFmtId="0" fontId="0" fillId="0" borderId="13" xfId="0" applyNumberFormat="1" applyBorder="1"/>
    <xf numFmtId="0" fontId="0" fillId="0" borderId="14" xfId="0" applyNumberFormat="1" applyBorder="1"/>
    <xf numFmtId="44" fontId="4" fillId="2" borderId="6" xfId="1" applyFont="1" applyFill="1" applyBorder="1"/>
    <xf numFmtId="44" fontId="0" fillId="2" borderId="6" xfId="1" applyFont="1" applyFill="1" applyBorder="1"/>
    <xf numFmtId="0" fontId="4" fillId="2" borderId="6" xfId="0" applyFont="1" applyFill="1" applyBorder="1" applyAlignment="1">
      <alignment horizontal="center"/>
    </xf>
    <xf numFmtId="44" fontId="0" fillId="2" borderId="6" xfId="1" applyNumberFormat="1" applyFont="1" applyFill="1" applyBorder="1"/>
    <xf numFmtId="0" fontId="0" fillId="0" borderId="6" xfId="0" applyNumberFormat="1" applyBorder="1"/>
    <xf numFmtId="0" fontId="7" fillId="0" borderId="0" xfId="0" applyFont="1" applyFill="1" applyBorder="1" applyAlignment="1">
      <alignment vertical="center"/>
    </xf>
    <xf numFmtId="14" fontId="0" fillId="0" borderId="0" xfId="0" applyNumberFormat="1" applyFill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top"/>
    </xf>
    <xf numFmtId="44" fontId="0" fillId="0" borderId="19" xfId="1" applyFont="1" applyBorder="1"/>
    <xf numFmtId="44" fontId="0" fillId="0" borderId="8" xfId="1" applyFont="1" applyBorder="1"/>
    <xf numFmtId="0" fontId="0" fillId="0" borderId="22" xfId="0" applyBorder="1"/>
    <xf numFmtId="0" fontId="0" fillId="0" borderId="23" xfId="0" applyBorder="1" applyAlignment="1">
      <alignment horizontal="left"/>
    </xf>
    <xf numFmtId="0" fontId="0" fillId="0" borderId="21" xfId="0" applyNumberFormat="1" applyBorder="1"/>
    <xf numFmtId="0" fontId="0" fillId="0" borderId="22" xfId="0" applyNumberFormat="1" applyBorder="1"/>
    <xf numFmtId="44" fontId="4" fillId="5" borderId="22" xfId="1" applyFont="1" applyFill="1" applyBorder="1"/>
    <xf numFmtId="44" fontId="0" fillId="0" borderId="22" xfId="1" applyFont="1" applyBorder="1"/>
    <xf numFmtId="0" fontId="4" fillId="5" borderId="22" xfId="0" applyFont="1" applyFill="1" applyBorder="1" applyAlignment="1">
      <alignment horizontal="center"/>
    </xf>
    <xf numFmtId="44" fontId="0" fillId="0" borderId="22" xfId="1" applyNumberFormat="1" applyFont="1" applyBorder="1"/>
    <xf numFmtId="44" fontId="0" fillId="0" borderId="24" xfId="1" applyFont="1" applyBorder="1"/>
    <xf numFmtId="44" fontId="0" fillId="0" borderId="18" xfId="1" applyFont="1" applyBorder="1"/>
    <xf numFmtId="0" fontId="2" fillId="3" borderId="26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/>
    </xf>
    <xf numFmtId="44" fontId="2" fillId="3" borderId="26" xfId="1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44" fontId="2" fillId="3" borderId="28" xfId="1" applyFont="1" applyFill="1" applyBorder="1" applyAlignment="1">
      <alignment vertical="center"/>
    </xf>
    <xf numFmtId="44" fontId="2" fillId="3" borderId="29" xfId="1" applyFont="1" applyFill="1" applyBorder="1" applyAlignment="1">
      <alignment vertical="center"/>
    </xf>
    <xf numFmtId="0" fontId="0" fillId="2" borderId="13" xfId="0" applyNumberFormat="1" applyFill="1" applyBorder="1"/>
    <xf numFmtId="44" fontId="0" fillId="2" borderId="19" xfId="1" applyFont="1" applyFill="1" applyBorder="1"/>
    <xf numFmtId="0" fontId="0" fillId="2" borderId="21" xfId="0" applyNumberFormat="1" applyFill="1" applyBorder="1"/>
    <xf numFmtId="44" fontId="4" fillId="2" borderId="22" xfId="1" applyFont="1" applyFill="1" applyBorder="1"/>
    <xf numFmtId="44" fontId="0" fillId="2" borderId="22" xfId="1" applyFont="1" applyFill="1" applyBorder="1"/>
    <xf numFmtId="0" fontId="4" fillId="2" borderId="22" xfId="0" applyFont="1" applyFill="1" applyBorder="1" applyAlignment="1">
      <alignment horizontal="center"/>
    </xf>
    <xf numFmtId="44" fontId="0" fillId="2" borderId="22" xfId="1" applyNumberFormat="1" applyFont="1" applyFill="1" applyBorder="1"/>
    <xf numFmtId="44" fontId="0" fillId="2" borderId="24" xfId="1" applyFont="1" applyFill="1" applyBorder="1"/>
    <xf numFmtId="0" fontId="0" fillId="0" borderId="14" xfId="0" applyBorder="1" applyAlignment="1">
      <alignment horizontal="center" vertical="top"/>
    </xf>
    <xf numFmtId="0" fontId="0" fillId="0" borderId="15" xfId="0" applyNumberFormat="1" applyBorder="1"/>
    <xf numFmtId="44" fontId="4" fillId="5" borderId="15" xfId="1" applyFont="1" applyFill="1" applyBorder="1"/>
    <xf numFmtId="44" fontId="0" fillId="0" borderId="15" xfId="1" applyFont="1" applyBorder="1"/>
    <xf numFmtId="0" fontId="4" fillId="5" borderId="15" xfId="0" applyFont="1" applyFill="1" applyBorder="1" applyAlignment="1">
      <alignment horizontal="center"/>
    </xf>
    <xf numFmtId="44" fontId="0" fillId="0" borderId="15" xfId="1" applyNumberFormat="1" applyFont="1" applyBorder="1"/>
    <xf numFmtId="44" fontId="0" fillId="0" borderId="20" xfId="1" applyFont="1" applyBorder="1"/>
    <xf numFmtId="0" fontId="0" fillId="2" borderId="14" xfId="0" applyNumberFormat="1" applyFill="1" applyBorder="1"/>
    <xf numFmtId="44" fontId="4" fillId="2" borderId="15" xfId="1" applyFont="1" applyFill="1" applyBorder="1"/>
    <xf numFmtId="44" fontId="0" fillId="2" borderId="15" xfId="1" applyFont="1" applyFill="1" applyBorder="1"/>
    <xf numFmtId="0" fontId="4" fillId="2" borderId="15" xfId="0" applyFont="1" applyFill="1" applyBorder="1" applyAlignment="1">
      <alignment horizontal="center"/>
    </xf>
    <xf numFmtId="44" fontId="0" fillId="2" borderId="15" xfId="1" applyNumberFormat="1" applyFont="1" applyFill="1" applyBorder="1"/>
    <xf numFmtId="44" fontId="0" fillId="2" borderId="20" xfId="1" applyFont="1" applyFill="1" applyBorder="1"/>
    <xf numFmtId="44" fontId="0" fillId="0" borderId="17" xfId="1" applyFont="1" applyBorder="1"/>
    <xf numFmtId="0" fontId="2" fillId="4" borderId="2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44" fontId="9" fillId="2" borderId="15" xfId="1" applyFont="1" applyFill="1" applyBorder="1"/>
    <xf numFmtId="44" fontId="9" fillId="2" borderId="6" xfId="1" applyFont="1" applyFill="1" applyBorder="1"/>
    <xf numFmtId="44" fontId="9" fillId="0" borderId="6" xfId="1" applyFont="1" applyFill="1" applyBorder="1"/>
    <xf numFmtId="44" fontId="9" fillId="2" borderId="22" xfId="1" applyFont="1" applyFill="1" applyBorder="1"/>
    <xf numFmtId="0" fontId="0" fillId="0" borderId="0" xfId="0" applyFill="1" applyAlignment="1">
      <alignment horizontal="left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abSelected="1" topLeftCell="E1" zoomScaleNormal="100" workbookViewId="0">
      <pane ySplit="18" topLeftCell="A19" activePane="bottomLeft" state="frozen"/>
      <selection pane="bottomLeft" activeCell="N38" sqref="N38"/>
    </sheetView>
  </sheetViews>
  <sheetFormatPr defaultRowHeight="15" outlineLevelRow="1" x14ac:dyDescent="0.25"/>
  <cols>
    <col min="1" max="1" width="8.28515625" customWidth="1"/>
    <col min="2" max="2" width="17.140625" customWidth="1"/>
    <col min="3" max="3" width="17" customWidth="1"/>
    <col min="4" max="4" width="32.140625" customWidth="1"/>
    <col min="5" max="5" width="13.85546875" customWidth="1"/>
    <col min="6" max="6" width="37.5703125" bestFit="1" customWidth="1"/>
    <col min="7" max="7" width="10.7109375" customWidth="1"/>
    <col min="8" max="8" width="14.28515625" bestFit="1" customWidth="1"/>
    <col min="9" max="13" width="14.28515625" customWidth="1"/>
    <col min="14" max="14" width="56" customWidth="1"/>
    <col min="15" max="16" width="14.28515625" customWidth="1"/>
    <col min="17" max="17" width="12.42578125" customWidth="1"/>
    <col min="18" max="18" width="13.28515625" customWidth="1"/>
    <col min="19" max="19" width="13.28515625" bestFit="1" customWidth="1"/>
    <col min="20" max="20" width="14.28515625" bestFit="1" customWidth="1"/>
    <col min="21" max="21" width="14.28515625" customWidth="1"/>
    <col min="22" max="23" width="15.140625" customWidth="1"/>
  </cols>
  <sheetData>
    <row r="1" spans="1:23" outlineLevel="1" x14ac:dyDescent="0.25">
      <c r="A1" s="32" t="s">
        <v>23</v>
      </c>
      <c r="B1" s="32"/>
      <c r="C1" s="13"/>
      <c r="D1" s="13"/>
      <c r="E1" s="13"/>
      <c r="F1" s="13"/>
      <c r="G1" s="13"/>
      <c r="H1" s="12" t="s">
        <v>8</v>
      </c>
      <c r="I1" s="33" t="s">
        <v>24</v>
      </c>
      <c r="J1" s="12"/>
      <c r="K1" s="12"/>
      <c r="L1" s="12"/>
      <c r="M1" s="12"/>
      <c r="N1" s="12"/>
      <c r="O1" s="12"/>
      <c r="P1" s="12"/>
      <c r="Q1" s="13"/>
      <c r="R1" s="33"/>
      <c r="S1" s="13"/>
      <c r="T1" s="13"/>
      <c r="U1" s="13"/>
      <c r="V1" s="13"/>
      <c r="W1" s="13"/>
    </row>
    <row r="2" spans="1:23" ht="27" customHeight="1" outlineLevel="1" x14ac:dyDescent="0.25">
      <c r="A2" s="101" t="s">
        <v>9</v>
      </c>
      <c r="B2" s="101"/>
      <c r="C2" s="101"/>
      <c r="D2" s="101"/>
      <c r="E2" s="101"/>
      <c r="F2" s="101"/>
      <c r="G2" s="101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5"/>
      <c r="V2" s="13"/>
      <c r="W2" s="13"/>
    </row>
    <row r="3" spans="1:23" outlineLevel="1" x14ac:dyDescent="0.25">
      <c r="A3" s="13"/>
      <c r="B3" s="13"/>
      <c r="C3" s="13"/>
      <c r="D3" s="13"/>
      <c r="E3" s="13"/>
      <c r="F3" s="13"/>
      <c r="G3" s="13"/>
      <c r="H3" s="13" t="s">
        <v>10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outlineLevel="1" x14ac:dyDescent="0.25">
      <c r="A4" s="13"/>
      <c r="B4" s="13"/>
      <c r="C4" s="13"/>
      <c r="D4" s="13"/>
      <c r="E4" s="13"/>
      <c r="F4" s="13"/>
      <c r="G4" s="13"/>
      <c r="H4" s="13" t="s">
        <v>11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outlineLevel="1" x14ac:dyDescent="0.25">
      <c r="A5" s="13"/>
      <c r="B5" s="13"/>
      <c r="C5" s="13"/>
      <c r="D5" s="13"/>
      <c r="E5" s="13"/>
      <c r="F5" s="13"/>
      <c r="G5" s="13"/>
      <c r="H5" s="13" t="s">
        <v>12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outlineLevel="1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46.5" customHeight="1" outlineLevel="1" x14ac:dyDescent="0.25">
      <c r="A7" s="100" t="s">
        <v>90</v>
      </c>
      <c r="B7" s="100"/>
      <c r="C7" s="100"/>
      <c r="D7" s="100"/>
      <c r="E7" s="100"/>
      <c r="F7" s="100"/>
      <c r="G7" s="100"/>
      <c r="H7" s="100"/>
      <c r="I7" s="36"/>
      <c r="J7" s="36"/>
      <c r="K7" s="36"/>
      <c r="L7" s="36"/>
      <c r="M7" s="36"/>
      <c r="N7" s="36"/>
      <c r="O7" s="36"/>
      <c r="P7" s="36"/>
      <c r="Q7" s="36"/>
      <c r="R7" s="13"/>
      <c r="S7" s="13"/>
      <c r="T7" s="13"/>
      <c r="U7" s="13"/>
      <c r="V7" s="13"/>
      <c r="W7" s="13"/>
    </row>
    <row r="8" spans="1:23" outlineLevel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5.75" outlineLevel="1" x14ac:dyDescent="0.25">
      <c r="A9" s="37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6.5" outlineLevel="1" thickBot="1" x14ac:dyDescent="0.3">
      <c r="A10" s="37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outlineLevel="1" x14ac:dyDescent="0.25">
      <c r="A11" s="12" t="s">
        <v>1</v>
      </c>
      <c r="B11" s="9" t="s">
        <v>14</v>
      </c>
      <c r="C11" s="10"/>
      <c r="D11" s="10"/>
      <c r="E11" s="16" t="s">
        <v>25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outlineLevel="1" x14ac:dyDescent="0.25">
      <c r="A12" s="13"/>
      <c r="B12" s="11"/>
      <c r="C12" s="12" t="s">
        <v>15</v>
      </c>
      <c r="D12" s="12"/>
      <c r="E12" s="17" t="s">
        <v>25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outlineLevel="1" x14ac:dyDescent="0.25">
      <c r="A13" s="13"/>
      <c r="B13" s="11" t="s">
        <v>16</v>
      </c>
      <c r="C13" s="13"/>
      <c r="D13" s="13"/>
      <c r="E13" s="18" t="s">
        <v>25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outlineLevel="1" x14ac:dyDescent="0.25">
      <c r="A14" s="13"/>
      <c r="B14" s="11"/>
      <c r="C14" s="12" t="s">
        <v>17</v>
      </c>
      <c r="D14" s="12"/>
      <c r="E14" s="19" t="s">
        <v>25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ht="15.75" outlineLevel="1" thickBot="1" x14ac:dyDescent="0.3">
      <c r="A15" s="13"/>
      <c r="B15" s="14" t="s">
        <v>18</v>
      </c>
      <c r="C15" s="1"/>
      <c r="D15" s="1"/>
      <c r="E15" s="20" t="s">
        <v>25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outlineLevel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outlineLevel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s="2" customFormat="1" ht="45.75" customHeight="1" thickBot="1" x14ac:dyDescent="0.3">
      <c r="A18" s="80" t="s">
        <v>0</v>
      </c>
      <c r="B18" s="81" t="s">
        <v>58</v>
      </c>
      <c r="C18" s="81" t="s">
        <v>59</v>
      </c>
      <c r="D18" s="82" t="s">
        <v>60</v>
      </c>
      <c r="E18" s="83" t="s">
        <v>61</v>
      </c>
      <c r="F18" s="84" t="s">
        <v>72</v>
      </c>
      <c r="G18" s="85" t="s">
        <v>4</v>
      </c>
      <c r="H18" s="85" t="s">
        <v>63</v>
      </c>
      <c r="I18" s="85" t="s">
        <v>6</v>
      </c>
      <c r="J18" s="85" t="s">
        <v>69</v>
      </c>
      <c r="K18" s="85" t="s">
        <v>5</v>
      </c>
      <c r="L18" s="86" t="s">
        <v>70</v>
      </c>
      <c r="M18" s="87" t="s">
        <v>62</v>
      </c>
      <c r="N18" s="88" t="s">
        <v>72</v>
      </c>
      <c r="O18" s="88" t="s">
        <v>4</v>
      </c>
      <c r="P18" s="88" t="s">
        <v>64</v>
      </c>
      <c r="Q18" s="88" t="s">
        <v>6</v>
      </c>
      <c r="R18" s="88" t="s">
        <v>68</v>
      </c>
      <c r="S18" s="88" t="s">
        <v>5</v>
      </c>
      <c r="T18" s="89" t="s">
        <v>71</v>
      </c>
      <c r="U18" s="90" t="s">
        <v>65</v>
      </c>
      <c r="V18" s="91" t="s">
        <v>66</v>
      </c>
      <c r="W18" s="92" t="s">
        <v>67</v>
      </c>
    </row>
    <row r="19" spans="1:23" x14ac:dyDescent="0.25">
      <c r="A19" s="66">
        <v>1</v>
      </c>
      <c r="B19" s="23" t="s">
        <v>26</v>
      </c>
      <c r="C19" s="23" t="s">
        <v>89</v>
      </c>
      <c r="D19" s="24" t="s">
        <v>27</v>
      </c>
      <c r="E19" s="26">
        <v>5</v>
      </c>
      <c r="F19" s="67"/>
      <c r="G19" s="68"/>
      <c r="H19" s="69">
        <f t="shared" ref="H19:H20" si="0">G19*E19</f>
        <v>0</v>
      </c>
      <c r="I19" s="70"/>
      <c r="J19" s="69">
        <f t="shared" ref="J19:J20" si="1">ROUND(H19*I19/100,2)</f>
        <v>0</v>
      </c>
      <c r="K19" s="71">
        <f t="shared" ref="K19:K20" si="2">L19/E19</f>
        <v>0</v>
      </c>
      <c r="L19" s="72">
        <f t="shared" ref="L19:L20" si="3">H19+J19</f>
        <v>0</v>
      </c>
      <c r="M19" s="73">
        <v>0</v>
      </c>
      <c r="N19" s="93"/>
      <c r="O19" s="74"/>
      <c r="P19" s="75"/>
      <c r="Q19" s="76"/>
      <c r="R19" s="75"/>
      <c r="S19" s="77"/>
      <c r="T19" s="78"/>
      <c r="U19" s="79">
        <f t="shared" ref="U19" si="4">H19+P19</f>
        <v>0</v>
      </c>
      <c r="V19" s="69">
        <f t="shared" ref="V19" si="5">J19+R19</f>
        <v>0</v>
      </c>
      <c r="W19" s="72">
        <f t="shared" ref="W19:W20" si="6">U19+V19</f>
        <v>0</v>
      </c>
    </row>
    <row r="20" spans="1:23" x14ac:dyDescent="0.25">
      <c r="A20" s="38">
        <v>2</v>
      </c>
      <c r="B20" s="21"/>
      <c r="C20" s="21" t="s">
        <v>28</v>
      </c>
      <c r="D20" s="22" t="s">
        <v>27</v>
      </c>
      <c r="E20" s="25">
        <v>7</v>
      </c>
      <c r="F20" s="31"/>
      <c r="G20" s="6"/>
      <c r="H20" s="3">
        <f t="shared" si="0"/>
        <v>0</v>
      </c>
      <c r="I20" s="7"/>
      <c r="J20" s="3">
        <f t="shared" si="1"/>
        <v>0</v>
      </c>
      <c r="K20" s="4">
        <f t="shared" si="2"/>
        <v>0</v>
      </c>
      <c r="L20" s="39">
        <f t="shared" si="3"/>
        <v>0</v>
      </c>
      <c r="M20" s="25">
        <v>4</v>
      </c>
      <c r="N20" s="95" t="s">
        <v>85</v>
      </c>
      <c r="O20" s="6"/>
      <c r="P20" s="3">
        <f>O20*M20</f>
        <v>0</v>
      </c>
      <c r="Q20" s="7"/>
      <c r="R20" s="3">
        <f>ROUND(P20*Q20/100,2)</f>
        <v>0</v>
      </c>
      <c r="S20" s="4">
        <f>T20/M20</f>
        <v>0</v>
      </c>
      <c r="T20" s="39">
        <f>P20+R20</f>
        <v>0</v>
      </c>
      <c r="U20" s="40">
        <f>H20+P20</f>
        <v>0</v>
      </c>
      <c r="V20" s="3">
        <f>J20+R20</f>
        <v>0</v>
      </c>
      <c r="W20" s="39">
        <f t="shared" si="6"/>
        <v>0</v>
      </c>
    </row>
    <row r="21" spans="1:23" x14ac:dyDescent="0.25">
      <c r="A21" s="38">
        <v>3</v>
      </c>
      <c r="B21" s="21"/>
      <c r="C21" s="21" t="s">
        <v>91</v>
      </c>
      <c r="D21" s="22"/>
      <c r="E21" s="25">
        <v>12</v>
      </c>
      <c r="F21" s="31"/>
      <c r="G21" s="6"/>
      <c r="H21" s="3">
        <f t="shared" ref="H21" si="7">G21*E21</f>
        <v>0</v>
      </c>
      <c r="I21" s="7"/>
      <c r="J21" s="3">
        <f t="shared" ref="J21" si="8">ROUND(H21*I21/100,2)</f>
        <v>0</v>
      </c>
      <c r="K21" s="4">
        <f t="shared" ref="K21" si="9">L21/E21</f>
        <v>0</v>
      </c>
      <c r="L21" s="39">
        <f t="shared" ref="L21" si="10">H21+J21</f>
        <v>0</v>
      </c>
      <c r="M21" s="25">
        <v>7</v>
      </c>
      <c r="N21" s="95" t="s">
        <v>85</v>
      </c>
      <c r="O21" s="6"/>
      <c r="P21" s="3">
        <f>O21*M21</f>
        <v>0</v>
      </c>
      <c r="Q21" s="7"/>
      <c r="R21" s="3">
        <f>ROUND(P21*Q21/100,2)</f>
        <v>0</v>
      </c>
      <c r="S21" s="4">
        <f>T21/M21</f>
        <v>0</v>
      </c>
      <c r="T21" s="39">
        <f>P21+R21</f>
        <v>0</v>
      </c>
      <c r="U21" s="40">
        <f>H21+P21</f>
        <v>0</v>
      </c>
      <c r="V21" s="3">
        <f>J21+R21</f>
        <v>0</v>
      </c>
      <c r="W21" s="39">
        <f t="shared" ref="W21:W44" si="11">U21+V21</f>
        <v>0</v>
      </c>
    </row>
    <row r="22" spans="1:23" x14ac:dyDescent="0.25">
      <c r="A22" s="38">
        <v>4</v>
      </c>
      <c r="B22" s="21" t="s">
        <v>29</v>
      </c>
      <c r="C22" s="21" t="s">
        <v>30</v>
      </c>
      <c r="D22" s="22" t="s">
        <v>31</v>
      </c>
      <c r="E22" s="25">
        <v>26</v>
      </c>
      <c r="F22" s="31" t="s">
        <v>73</v>
      </c>
      <c r="G22" s="6"/>
      <c r="H22" s="3">
        <f t="shared" ref="H22:H45" si="12">G22*E22</f>
        <v>0</v>
      </c>
      <c r="I22" s="7"/>
      <c r="J22" s="3">
        <f t="shared" ref="J22:J45" si="13">ROUND(H22*I22/100,2)</f>
        <v>0</v>
      </c>
      <c r="K22" s="4">
        <f t="shared" ref="K22:K45" si="14">L22/E22</f>
        <v>0</v>
      </c>
      <c r="L22" s="39">
        <f t="shared" ref="L22:L45" si="15">H22+J22</f>
        <v>0</v>
      </c>
      <c r="M22" s="58"/>
      <c r="N22" s="94"/>
      <c r="O22" s="27"/>
      <c r="P22" s="28"/>
      <c r="Q22" s="29"/>
      <c r="R22" s="28"/>
      <c r="S22" s="30"/>
      <c r="T22" s="59"/>
      <c r="U22" s="40">
        <f t="shared" ref="U22:U44" si="16">H22+P22</f>
        <v>0</v>
      </c>
      <c r="V22" s="3">
        <f t="shared" ref="V22:V44" si="17">J22+R22</f>
        <v>0</v>
      </c>
      <c r="W22" s="39">
        <f t="shared" si="11"/>
        <v>0</v>
      </c>
    </row>
    <row r="23" spans="1:23" x14ac:dyDescent="0.25">
      <c r="A23" s="38">
        <v>5</v>
      </c>
      <c r="B23" s="21"/>
      <c r="C23" s="21"/>
      <c r="D23" s="22" t="s">
        <v>32</v>
      </c>
      <c r="E23" s="25">
        <v>7</v>
      </c>
      <c r="F23" s="31" t="s">
        <v>74</v>
      </c>
      <c r="G23" s="6"/>
      <c r="H23" s="3">
        <f t="shared" si="12"/>
        <v>0</v>
      </c>
      <c r="I23" s="7"/>
      <c r="J23" s="3">
        <f t="shared" si="13"/>
        <v>0</v>
      </c>
      <c r="K23" s="4">
        <f t="shared" si="14"/>
        <v>0</v>
      </c>
      <c r="L23" s="39">
        <f t="shared" si="15"/>
        <v>0</v>
      </c>
      <c r="M23" s="58"/>
      <c r="N23" s="94"/>
      <c r="O23" s="27"/>
      <c r="P23" s="28"/>
      <c r="Q23" s="29"/>
      <c r="R23" s="28"/>
      <c r="S23" s="30"/>
      <c r="T23" s="59"/>
      <c r="U23" s="40">
        <f t="shared" si="16"/>
        <v>0</v>
      </c>
      <c r="V23" s="3">
        <f t="shared" si="17"/>
        <v>0</v>
      </c>
      <c r="W23" s="39">
        <f t="shared" si="11"/>
        <v>0</v>
      </c>
    </row>
    <row r="24" spans="1:23" x14ac:dyDescent="0.25">
      <c r="A24" s="38">
        <v>6</v>
      </c>
      <c r="B24" s="21"/>
      <c r="C24" s="21"/>
      <c r="D24" s="22" t="s">
        <v>33</v>
      </c>
      <c r="E24" s="25">
        <v>8</v>
      </c>
      <c r="F24" s="31" t="s">
        <v>75</v>
      </c>
      <c r="G24" s="6"/>
      <c r="H24" s="3">
        <f t="shared" si="12"/>
        <v>0</v>
      </c>
      <c r="I24" s="7"/>
      <c r="J24" s="3">
        <f t="shared" si="13"/>
        <v>0</v>
      </c>
      <c r="K24" s="4">
        <f t="shared" si="14"/>
        <v>0</v>
      </c>
      <c r="L24" s="39">
        <f t="shared" si="15"/>
        <v>0</v>
      </c>
      <c r="M24" s="58"/>
      <c r="N24" s="94"/>
      <c r="O24" s="27"/>
      <c r="P24" s="28"/>
      <c r="Q24" s="29"/>
      <c r="R24" s="28"/>
      <c r="S24" s="30"/>
      <c r="T24" s="59"/>
      <c r="U24" s="40">
        <f t="shared" si="16"/>
        <v>0</v>
      </c>
      <c r="V24" s="3">
        <f t="shared" si="17"/>
        <v>0</v>
      </c>
      <c r="W24" s="39">
        <f t="shared" si="11"/>
        <v>0</v>
      </c>
    </row>
    <row r="25" spans="1:23" x14ac:dyDescent="0.25">
      <c r="A25" s="38">
        <v>7</v>
      </c>
      <c r="B25" s="21"/>
      <c r="C25" s="21"/>
      <c r="D25" s="22" t="s">
        <v>34</v>
      </c>
      <c r="E25" s="25">
        <v>29</v>
      </c>
      <c r="F25" s="31" t="s">
        <v>74</v>
      </c>
      <c r="G25" s="6"/>
      <c r="H25" s="3">
        <f t="shared" si="12"/>
        <v>0</v>
      </c>
      <c r="I25" s="7"/>
      <c r="J25" s="3">
        <f t="shared" si="13"/>
        <v>0</v>
      </c>
      <c r="K25" s="4">
        <f t="shared" si="14"/>
        <v>0</v>
      </c>
      <c r="L25" s="39">
        <f t="shared" si="15"/>
        <v>0</v>
      </c>
      <c r="M25" s="58"/>
      <c r="N25" s="94"/>
      <c r="O25" s="27"/>
      <c r="P25" s="28"/>
      <c r="Q25" s="29"/>
      <c r="R25" s="28"/>
      <c r="S25" s="30"/>
      <c r="T25" s="59"/>
      <c r="U25" s="40">
        <f t="shared" si="16"/>
        <v>0</v>
      </c>
      <c r="V25" s="3">
        <f t="shared" si="17"/>
        <v>0</v>
      </c>
      <c r="W25" s="39">
        <f t="shared" si="11"/>
        <v>0</v>
      </c>
    </row>
    <row r="26" spans="1:23" x14ac:dyDescent="0.25">
      <c r="A26" s="38">
        <v>8</v>
      </c>
      <c r="B26" s="21"/>
      <c r="C26" s="21"/>
      <c r="D26" s="22" t="s">
        <v>35</v>
      </c>
      <c r="E26" s="25">
        <v>7</v>
      </c>
      <c r="F26" s="31" t="s">
        <v>76</v>
      </c>
      <c r="G26" s="6"/>
      <c r="H26" s="3">
        <f t="shared" si="12"/>
        <v>0</v>
      </c>
      <c r="I26" s="7"/>
      <c r="J26" s="3">
        <f t="shared" si="13"/>
        <v>0</v>
      </c>
      <c r="K26" s="4">
        <f t="shared" si="14"/>
        <v>0</v>
      </c>
      <c r="L26" s="39">
        <f t="shared" si="15"/>
        <v>0</v>
      </c>
      <c r="M26" s="58"/>
      <c r="N26" s="94"/>
      <c r="O26" s="27"/>
      <c r="P26" s="28"/>
      <c r="Q26" s="29"/>
      <c r="R26" s="28"/>
      <c r="S26" s="30"/>
      <c r="T26" s="59"/>
      <c r="U26" s="40">
        <f t="shared" si="16"/>
        <v>0</v>
      </c>
      <c r="V26" s="3">
        <f t="shared" si="17"/>
        <v>0</v>
      </c>
      <c r="W26" s="39">
        <f t="shared" si="11"/>
        <v>0</v>
      </c>
    </row>
    <row r="27" spans="1:23" x14ac:dyDescent="0.25">
      <c r="A27" s="38">
        <v>9</v>
      </c>
      <c r="B27" s="21"/>
      <c r="C27" s="21"/>
      <c r="D27" s="22" t="s">
        <v>36</v>
      </c>
      <c r="E27" s="25">
        <v>3</v>
      </c>
      <c r="F27" s="31" t="s">
        <v>77</v>
      </c>
      <c r="G27" s="6"/>
      <c r="H27" s="3">
        <f t="shared" si="12"/>
        <v>0</v>
      </c>
      <c r="I27" s="7"/>
      <c r="J27" s="3">
        <f t="shared" si="13"/>
        <v>0</v>
      </c>
      <c r="K27" s="4">
        <f t="shared" si="14"/>
        <v>0</v>
      </c>
      <c r="L27" s="39">
        <f t="shared" si="15"/>
        <v>0</v>
      </c>
      <c r="M27" s="58"/>
      <c r="N27" s="94"/>
      <c r="O27" s="27"/>
      <c r="P27" s="28"/>
      <c r="Q27" s="29"/>
      <c r="R27" s="28"/>
      <c r="S27" s="30"/>
      <c r="T27" s="59"/>
      <c r="U27" s="40">
        <f t="shared" si="16"/>
        <v>0</v>
      </c>
      <c r="V27" s="3">
        <f t="shared" si="17"/>
        <v>0</v>
      </c>
      <c r="W27" s="39">
        <f t="shared" si="11"/>
        <v>0</v>
      </c>
    </row>
    <row r="28" spans="1:23" x14ac:dyDescent="0.25">
      <c r="A28" s="38">
        <v>10</v>
      </c>
      <c r="B28" s="21"/>
      <c r="C28" s="21"/>
      <c r="D28" s="22" t="s">
        <v>37</v>
      </c>
      <c r="E28" s="25">
        <v>24</v>
      </c>
      <c r="F28" s="31" t="s">
        <v>78</v>
      </c>
      <c r="G28" s="6"/>
      <c r="H28" s="3">
        <f t="shared" si="12"/>
        <v>0</v>
      </c>
      <c r="I28" s="7"/>
      <c r="J28" s="3">
        <f t="shared" si="13"/>
        <v>0</v>
      </c>
      <c r="K28" s="4">
        <f t="shared" si="14"/>
        <v>0</v>
      </c>
      <c r="L28" s="39">
        <f t="shared" si="15"/>
        <v>0</v>
      </c>
      <c r="M28" s="58"/>
      <c r="N28" s="94"/>
      <c r="O28" s="27"/>
      <c r="P28" s="28"/>
      <c r="Q28" s="29"/>
      <c r="R28" s="28"/>
      <c r="S28" s="30"/>
      <c r="T28" s="59"/>
      <c r="U28" s="40">
        <f t="shared" si="16"/>
        <v>0</v>
      </c>
      <c r="V28" s="3">
        <f t="shared" si="17"/>
        <v>0</v>
      </c>
      <c r="W28" s="39">
        <f t="shared" si="11"/>
        <v>0</v>
      </c>
    </row>
    <row r="29" spans="1:23" x14ac:dyDescent="0.25">
      <c r="A29" s="38">
        <v>11</v>
      </c>
      <c r="B29" s="21"/>
      <c r="C29" s="21"/>
      <c r="D29" s="22" t="s">
        <v>38</v>
      </c>
      <c r="E29" s="25">
        <v>10</v>
      </c>
      <c r="F29" s="31" t="s">
        <v>79</v>
      </c>
      <c r="G29" s="6"/>
      <c r="H29" s="3">
        <f t="shared" si="12"/>
        <v>0</v>
      </c>
      <c r="I29" s="7"/>
      <c r="J29" s="3">
        <f t="shared" si="13"/>
        <v>0</v>
      </c>
      <c r="K29" s="4">
        <f t="shared" si="14"/>
        <v>0</v>
      </c>
      <c r="L29" s="39">
        <f t="shared" si="15"/>
        <v>0</v>
      </c>
      <c r="M29" s="58"/>
      <c r="N29" s="94"/>
      <c r="O29" s="27"/>
      <c r="P29" s="28"/>
      <c r="Q29" s="29"/>
      <c r="R29" s="28"/>
      <c r="S29" s="30"/>
      <c r="T29" s="59"/>
      <c r="U29" s="40">
        <f t="shared" si="16"/>
        <v>0</v>
      </c>
      <c r="V29" s="3">
        <f t="shared" si="17"/>
        <v>0</v>
      </c>
      <c r="W29" s="39">
        <f t="shared" si="11"/>
        <v>0</v>
      </c>
    </row>
    <row r="30" spans="1:23" x14ac:dyDescent="0.25">
      <c r="A30" s="38">
        <v>12</v>
      </c>
      <c r="B30" s="21"/>
      <c r="C30" s="21"/>
      <c r="D30" s="22" t="s">
        <v>39</v>
      </c>
      <c r="E30" s="25">
        <v>4</v>
      </c>
      <c r="F30" s="31" t="s">
        <v>79</v>
      </c>
      <c r="G30" s="6"/>
      <c r="H30" s="3">
        <f t="shared" si="12"/>
        <v>0</v>
      </c>
      <c r="I30" s="7"/>
      <c r="J30" s="3">
        <f t="shared" si="13"/>
        <v>0</v>
      </c>
      <c r="K30" s="4">
        <f t="shared" si="14"/>
        <v>0</v>
      </c>
      <c r="L30" s="39">
        <f t="shared" si="15"/>
        <v>0</v>
      </c>
      <c r="M30" s="58"/>
      <c r="N30" s="94"/>
      <c r="O30" s="27"/>
      <c r="P30" s="28"/>
      <c r="Q30" s="29"/>
      <c r="R30" s="28"/>
      <c r="S30" s="30"/>
      <c r="T30" s="59"/>
      <c r="U30" s="40">
        <f t="shared" si="16"/>
        <v>0</v>
      </c>
      <c r="V30" s="3">
        <f t="shared" si="17"/>
        <v>0</v>
      </c>
      <c r="W30" s="39">
        <f t="shared" si="11"/>
        <v>0</v>
      </c>
    </row>
    <row r="31" spans="1:23" x14ac:dyDescent="0.25">
      <c r="A31" s="38">
        <v>13</v>
      </c>
      <c r="B31" s="21"/>
      <c r="C31" s="21"/>
      <c r="D31" s="22" t="s">
        <v>92</v>
      </c>
      <c r="E31" s="25">
        <v>6</v>
      </c>
      <c r="F31" s="31" t="s">
        <v>79</v>
      </c>
      <c r="G31" s="6"/>
      <c r="H31" s="3">
        <f t="shared" ref="H31" si="18">G31*E31</f>
        <v>0</v>
      </c>
      <c r="I31" s="7"/>
      <c r="J31" s="3">
        <f t="shared" ref="J31" si="19">ROUND(H31*I31/100,2)</f>
        <v>0</v>
      </c>
      <c r="K31" s="4">
        <f t="shared" ref="K31" si="20">L31/E31</f>
        <v>0</v>
      </c>
      <c r="L31" s="39">
        <f t="shared" ref="L31" si="21">H31+J31</f>
        <v>0</v>
      </c>
      <c r="M31" s="58"/>
      <c r="N31" s="94"/>
      <c r="O31" s="27"/>
      <c r="P31" s="28"/>
      <c r="Q31" s="29"/>
      <c r="R31" s="28"/>
      <c r="S31" s="30"/>
      <c r="T31" s="59"/>
      <c r="U31" s="40">
        <f t="shared" si="16"/>
        <v>0</v>
      </c>
      <c r="V31" s="3">
        <f t="shared" si="17"/>
        <v>0</v>
      </c>
      <c r="W31" s="39">
        <f t="shared" si="11"/>
        <v>0</v>
      </c>
    </row>
    <row r="32" spans="1:23" x14ac:dyDescent="0.25">
      <c r="A32" s="38">
        <v>14</v>
      </c>
      <c r="B32" s="21" t="s">
        <v>40</v>
      </c>
      <c r="C32" s="21" t="s">
        <v>41</v>
      </c>
      <c r="D32" s="22" t="s">
        <v>42</v>
      </c>
      <c r="E32" s="25">
        <v>10</v>
      </c>
      <c r="F32" s="31" t="s">
        <v>102</v>
      </c>
      <c r="G32" s="6"/>
      <c r="H32" s="3">
        <f t="shared" si="12"/>
        <v>0</v>
      </c>
      <c r="I32" s="7"/>
      <c r="J32" s="3">
        <f t="shared" ref="J32:J33" si="22">ROUND(H32*I32/100,2)</f>
        <v>0</v>
      </c>
      <c r="K32" s="4">
        <f t="shared" ref="K32:K33" si="23">L32/E32</f>
        <v>0</v>
      </c>
      <c r="L32" s="39">
        <f t="shared" ref="L32:L33" si="24">H32+J32</f>
        <v>0</v>
      </c>
      <c r="M32" s="58"/>
      <c r="N32" s="94"/>
      <c r="O32" s="27"/>
      <c r="P32" s="28"/>
      <c r="Q32" s="29"/>
      <c r="R32" s="28"/>
      <c r="S32" s="30"/>
      <c r="T32" s="59"/>
      <c r="U32" s="40">
        <f t="shared" si="16"/>
        <v>0</v>
      </c>
      <c r="V32" s="3">
        <f t="shared" si="17"/>
        <v>0</v>
      </c>
      <c r="W32" s="39">
        <f t="shared" si="11"/>
        <v>0</v>
      </c>
    </row>
    <row r="33" spans="1:23" x14ac:dyDescent="0.25">
      <c r="A33" s="38">
        <v>15</v>
      </c>
      <c r="B33" s="21"/>
      <c r="C33" s="21"/>
      <c r="D33" s="22" t="s">
        <v>93</v>
      </c>
      <c r="E33" s="25">
        <v>9</v>
      </c>
      <c r="F33" s="31" t="s">
        <v>94</v>
      </c>
      <c r="G33" s="6"/>
      <c r="H33" s="3">
        <f t="shared" si="12"/>
        <v>0</v>
      </c>
      <c r="I33" s="7"/>
      <c r="J33" s="3">
        <f t="shared" si="22"/>
        <v>0</v>
      </c>
      <c r="K33" s="4">
        <f t="shared" si="23"/>
        <v>0</v>
      </c>
      <c r="L33" s="39">
        <f t="shared" si="24"/>
        <v>0</v>
      </c>
      <c r="M33" s="58"/>
      <c r="N33" s="94"/>
      <c r="O33" s="27"/>
      <c r="P33" s="28"/>
      <c r="Q33" s="29"/>
      <c r="R33" s="28"/>
      <c r="S33" s="30"/>
      <c r="T33" s="59"/>
      <c r="U33" s="40">
        <f t="shared" ref="U33:U35" si="25">H33+P33</f>
        <v>0</v>
      </c>
      <c r="V33" s="3">
        <f t="shared" ref="V33:V35" si="26">J33+R33</f>
        <v>0</v>
      </c>
      <c r="W33" s="39">
        <f t="shared" ref="W33:W35" si="27">U33+V33</f>
        <v>0</v>
      </c>
    </row>
    <row r="34" spans="1:23" x14ac:dyDescent="0.25">
      <c r="A34" s="38">
        <v>16</v>
      </c>
      <c r="B34" s="21" t="s">
        <v>43</v>
      </c>
      <c r="C34" s="21" t="s">
        <v>44</v>
      </c>
      <c r="D34" s="22" t="s">
        <v>27</v>
      </c>
      <c r="E34" s="25">
        <v>33</v>
      </c>
      <c r="F34" s="31" t="s">
        <v>80</v>
      </c>
      <c r="G34" s="6"/>
      <c r="H34" s="3">
        <f t="shared" si="12"/>
        <v>0</v>
      </c>
      <c r="I34" s="7"/>
      <c r="J34" s="3">
        <f t="shared" si="13"/>
        <v>0</v>
      </c>
      <c r="K34" s="4">
        <f t="shared" si="14"/>
        <v>0</v>
      </c>
      <c r="L34" s="39">
        <f t="shared" si="15"/>
        <v>0</v>
      </c>
      <c r="M34" s="58"/>
      <c r="N34" s="94"/>
      <c r="O34" s="27"/>
      <c r="P34" s="28"/>
      <c r="Q34" s="29"/>
      <c r="R34" s="28"/>
      <c r="S34" s="30"/>
      <c r="T34" s="59"/>
      <c r="U34" s="40">
        <f t="shared" si="25"/>
        <v>0</v>
      </c>
      <c r="V34" s="3">
        <f t="shared" si="26"/>
        <v>0</v>
      </c>
      <c r="W34" s="39">
        <f t="shared" si="27"/>
        <v>0</v>
      </c>
    </row>
    <row r="35" spans="1:23" x14ac:dyDescent="0.25">
      <c r="A35" s="38">
        <v>17</v>
      </c>
      <c r="B35" s="21"/>
      <c r="C35" s="21" t="s">
        <v>45</v>
      </c>
      <c r="D35" s="22" t="s">
        <v>27</v>
      </c>
      <c r="E35" s="25">
        <v>7</v>
      </c>
      <c r="F35" s="31" t="s">
        <v>78</v>
      </c>
      <c r="G35" s="6"/>
      <c r="H35" s="3">
        <f t="shared" si="12"/>
        <v>0</v>
      </c>
      <c r="I35" s="7"/>
      <c r="J35" s="3">
        <f t="shared" si="13"/>
        <v>0</v>
      </c>
      <c r="K35" s="4">
        <f t="shared" si="14"/>
        <v>0</v>
      </c>
      <c r="L35" s="39">
        <f t="shared" si="15"/>
        <v>0</v>
      </c>
      <c r="M35" s="25">
        <v>5</v>
      </c>
      <c r="N35" s="95" t="s">
        <v>86</v>
      </c>
      <c r="O35" s="6"/>
      <c r="P35" s="3">
        <f>O35*M35</f>
        <v>0</v>
      </c>
      <c r="Q35" s="7"/>
      <c r="R35" s="3">
        <f t="shared" ref="R35:R37" si="28">ROUND(P35*Q35/100,2)</f>
        <v>0</v>
      </c>
      <c r="S35" s="4">
        <f>T35/M35</f>
        <v>0</v>
      </c>
      <c r="T35" s="39">
        <f t="shared" ref="T35:T37" si="29">P35+R35</f>
        <v>0</v>
      </c>
      <c r="U35" s="40">
        <f t="shared" si="25"/>
        <v>0</v>
      </c>
      <c r="V35" s="3">
        <f t="shared" si="26"/>
        <v>0</v>
      </c>
      <c r="W35" s="39">
        <f t="shared" si="27"/>
        <v>0</v>
      </c>
    </row>
    <row r="36" spans="1:23" x14ac:dyDescent="0.25">
      <c r="A36" s="38">
        <v>18</v>
      </c>
      <c r="B36" s="21" t="s">
        <v>46</v>
      </c>
      <c r="C36" s="21" t="s">
        <v>47</v>
      </c>
      <c r="D36" s="22" t="s">
        <v>48</v>
      </c>
      <c r="E36" s="25">
        <v>15</v>
      </c>
      <c r="F36" s="31" t="s">
        <v>81</v>
      </c>
      <c r="G36" s="6"/>
      <c r="H36" s="3">
        <f t="shared" si="12"/>
        <v>0</v>
      </c>
      <c r="I36" s="7"/>
      <c r="J36" s="3">
        <f t="shared" si="13"/>
        <v>0</v>
      </c>
      <c r="K36" s="4">
        <f t="shared" si="14"/>
        <v>0</v>
      </c>
      <c r="L36" s="39">
        <f t="shared" si="15"/>
        <v>0</v>
      </c>
      <c r="M36" s="58"/>
      <c r="N36" s="94"/>
      <c r="O36" s="27"/>
      <c r="P36" s="28"/>
      <c r="Q36" s="29"/>
      <c r="R36" s="28"/>
      <c r="S36" s="30"/>
      <c r="T36" s="59"/>
      <c r="U36" s="40">
        <f t="shared" si="16"/>
        <v>0</v>
      </c>
      <c r="V36" s="3">
        <f t="shared" si="17"/>
        <v>0</v>
      </c>
      <c r="W36" s="39">
        <f t="shared" si="11"/>
        <v>0</v>
      </c>
    </row>
    <row r="37" spans="1:23" x14ac:dyDescent="0.25">
      <c r="A37" s="66">
        <v>19</v>
      </c>
      <c r="B37" s="21"/>
      <c r="C37" s="21"/>
      <c r="D37" s="22" t="s">
        <v>49</v>
      </c>
      <c r="E37" s="25">
        <v>15</v>
      </c>
      <c r="F37" s="31" t="s">
        <v>81</v>
      </c>
      <c r="G37" s="6"/>
      <c r="H37" s="3">
        <f t="shared" si="12"/>
        <v>0</v>
      </c>
      <c r="I37" s="7"/>
      <c r="J37" s="3">
        <f t="shared" si="13"/>
        <v>0</v>
      </c>
      <c r="K37" s="4">
        <f t="shared" si="14"/>
        <v>0</v>
      </c>
      <c r="L37" s="39">
        <f t="shared" si="15"/>
        <v>0</v>
      </c>
      <c r="M37" s="25">
        <v>7</v>
      </c>
      <c r="N37" s="95" t="s">
        <v>87</v>
      </c>
      <c r="O37" s="6"/>
      <c r="P37" s="3">
        <f>O37*M37</f>
        <v>0</v>
      </c>
      <c r="Q37" s="7"/>
      <c r="R37" s="3">
        <f t="shared" si="28"/>
        <v>0</v>
      </c>
      <c r="S37" s="4">
        <f>T37/M37</f>
        <v>0</v>
      </c>
      <c r="T37" s="39">
        <f t="shared" si="29"/>
        <v>0</v>
      </c>
      <c r="U37" s="40">
        <f t="shared" si="16"/>
        <v>0</v>
      </c>
      <c r="V37" s="3">
        <f t="shared" si="17"/>
        <v>0</v>
      </c>
      <c r="W37" s="39">
        <f t="shared" si="11"/>
        <v>0</v>
      </c>
    </row>
    <row r="38" spans="1:23" x14ac:dyDescent="0.25">
      <c r="A38" s="38">
        <v>20</v>
      </c>
      <c r="B38" s="21"/>
      <c r="C38" s="21"/>
      <c r="D38" s="22" t="s">
        <v>50</v>
      </c>
      <c r="E38" s="25">
        <v>10</v>
      </c>
      <c r="F38" s="31" t="s">
        <v>73</v>
      </c>
      <c r="G38" s="6"/>
      <c r="H38" s="3">
        <f t="shared" si="12"/>
        <v>0</v>
      </c>
      <c r="I38" s="7"/>
      <c r="J38" s="3">
        <f t="shared" si="13"/>
        <v>0</v>
      </c>
      <c r="K38" s="4">
        <f t="shared" si="14"/>
        <v>0</v>
      </c>
      <c r="L38" s="39">
        <f t="shared" si="15"/>
        <v>0</v>
      </c>
      <c r="M38" s="25">
        <v>4</v>
      </c>
      <c r="N38" s="95" t="s">
        <v>103</v>
      </c>
      <c r="O38" s="6"/>
      <c r="P38" s="3">
        <f>O38*M38</f>
        <v>0</v>
      </c>
      <c r="Q38" s="7"/>
      <c r="R38" s="3">
        <f t="shared" ref="R38" si="30">ROUND(P38*Q38/100,2)</f>
        <v>0</v>
      </c>
      <c r="S38" s="4">
        <f>T38/M38</f>
        <v>0</v>
      </c>
      <c r="T38" s="39">
        <f t="shared" ref="T38" si="31">P38+R38</f>
        <v>0</v>
      </c>
      <c r="U38" s="40">
        <f t="shared" ref="U38" si="32">H38+P38</f>
        <v>0</v>
      </c>
      <c r="V38" s="3">
        <f t="shared" ref="V38" si="33">J38+R38</f>
        <v>0</v>
      </c>
      <c r="W38" s="39">
        <f t="shared" ref="W38" si="34">U38+V38</f>
        <v>0</v>
      </c>
    </row>
    <row r="39" spans="1:23" x14ac:dyDescent="0.25">
      <c r="A39" s="38">
        <v>21</v>
      </c>
      <c r="B39" s="21" t="s">
        <v>51</v>
      </c>
      <c r="C39" s="21" t="s">
        <v>95</v>
      </c>
      <c r="D39" s="22"/>
      <c r="E39" s="25">
        <v>5</v>
      </c>
      <c r="F39" s="31" t="s">
        <v>74</v>
      </c>
      <c r="G39" s="6"/>
      <c r="H39" s="3">
        <f t="shared" ref="H39:H40" si="35">G39*E39</f>
        <v>0</v>
      </c>
      <c r="I39" s="7"/>
      <c r="J39" s="3">
        <f t="shared" ref="J39:J40" si="36">ROUND(H39*I39/100,2)</f>
        <v>0</v>
      </c>
      <c r="K39" s="4">
        <f t="shared" ref="K39:K40" si="37">L39/E39</f>
        <v>0</v>
      </c>
      <c r="L39" s="39">
        <f t="shared" ref="L39:L40" si="38">H39+J39</f>
        <v>0</v>
      </c>
      <c r="M39" s="58"/>
      <c r="N39" s="94"/>
      <c r="O39" s="27"/>
      <c r="P39" s="28"/>
      <c r="Q39" s="29"/>
      <c r="R39" s="28"/>
      <c r="S39" s="30"/>
      <c r="T39" s="59"/>
      <c r="U39" s="40">
        <f t="shared" ref="U39:U40" si="39">H39+P39</f>
        <v>0</v>
      </c>
      <c r="V39" s="3">
        <f t="shared" ref="V39:V40" si="40">J39+R39</f>
        <v>0</v>
      </c>
      <c r="W39" s="39">
        <f t="shared" ref="W39:W40" si="41">U39+V39</f>
        <v>0</v>
      </c>
    </row>
    <row r="40" spans="1:23" x14ac:dyDescent="0.25">
      <c r="A40" s="38">
        <v>22</v>
      </c>
      <c r="B40" s="21"/>
      <c r="C40" s="21" t="s">
        <v>96</v>
      </c>
      <c r="D40" s="22"/>
      <c r="E40" s="25">
        <v>5</v>
      </c>
      <c r="F40" s="31" t="s">
        <v>82</v>
      </c>
      <c r="G40" s="6"/>
      <c r="H40" s="3">
        <f t="shared" si="35"/>
        <v>0</v>
      </c>
      <c r="I40" s="7"/>
      <c r="J40" s="3">
        <f t="shared" si="36"/>
        <v>0</v>
      </c>
      <c r="K40" s="4">
        <f t="shared" si="37"/>
        <v>0</v>
      </c>
      <c r="L40" s="39">
        <f t="shared" si="38"/>
        <v>0</v>
      </c>
      <c r="M40" s="58"/>
      <c r="N40" s="94"/>
      <c r="O40" s="27"/>
      <c r="P40" s="28"/>
      <c r="Q40" s="29"/>
      <c r="R40" s="28"/>
      <c r="S40" s="30"/>
      <c r="T40" s="59"/>
      <c r="U40" s="40">
        <f t="shared" si="39"/>
        <v>0</v>
      </c>
      <c r="V40" s="3">
        <f t="shared" si="40"/>
        <v>0</v>
      </c>
      <c r="W40" s="39">
        <f t="shared" si="41"/>
        <v>0</v>
      </c>
    </row>
    <row r="41" spans="1:23" x14ac:dyDescent="0.25">
      <c r="A41" s="38">
        <v>23</v>
      </c>
      <c r="B41" s="21"/>
      <c r="C41" s="21" t="s">
        <v>52</v>
      </c>
      <c r="D41" s="22" t="s">
        <v>53</v>
      </c>
      <c r="E41" s="25">
        <v>5</v>
      </c>
      <c r="F41" s="31" t="s">
        <v>80</v>
      </c>
      <c r="G41" s="6"/>
      <c r="H41" s="3">
        <f t="shared" si="12"/>
        <v>0</v>
      </c>
      <c r="I41" s="7"/>
      <c r="J41" s="3">
        <f t="shared" si="13"/>
        <v>0</v>
      </c>
      <c r="K41" s="4">
        <f t="shared" si="14"/>
        <v>0</v>
      </c>
      <c r="L41" s="39">
        <f t="shared" si="15"/>
        <v>0</v>
      </c>
      <c r="M41" s="58"/>
      <c r="N41" s="94"/>
      <c r="O41" s="27"/>
      <c r="P41" s="28"/>
      <c r="Q41" s="29"/>
      <c r="R41" s="28"/>
      <c r="S41" s="30"/>
      <c r="T41" s="59"/>
      <c r="U41" s="40">
        <f t="shared" si="16"/>
        <v>0</v>
      </c>
      <c r="V41" s="3">
        <f t="shared" si="17"/>
        <v>0</v>
      </c>
      <c r="W41" s="39">
        <f t="shared" si="11"/>
        <v>0</v>
      </c>
    </row>
    <row r="42" spans="1:23" x14ac:dyDescent="0.25">
      <c r="A42" s="38">
        <v>24</v>
      </c>
      <c r="B42" s="21" t="s">
        <v>54</v>
      </c>
      <c r="C42" s="21" t="s">
        <v>55</v>
      </c>
      <c r="D42" s="22">
        <v>3320</v>
      </c>
      <c r="E42" s="25">
        <v>9</v>
      </c>
      <c r="F42" s="31" t="s">
        <v>84</v>
      </c>
      <c r="G42" s="6"/>
      <c r="H42" s="3">
        <f t="shared" si="12"/>
        <v>0</v>
      </c>
      <c r="I42" s="7"/>
      <c r="J42" s="3">
        <f t="shared" si="13"/>
        <v>0</v>
      </c>
      <c r="K42" s="4">
        <f t="shared" si="14"/>
        <v>0</v>
      </c>
      <c r="L42" s="39">
        <f t="shared" si="15"/>
        <v>0</v>
      </c>
      <c r="M42" s="58"/>
      <c r="N42" s="94"/>
      <c r="O42" s="27"/>
      <c r="P42" s="28"/>
      <c r="Q42" s="29"/>
      <c r="R42" s="28"/>
      <c r="S42" s="30"/>
      <c r="T42" s="59"/>
      <c r="U42" s="40">
        <f t="shared" si="16"/>
        <v>0</v>
      </c>
      <c r="V42" s="3">
        <f t="shared" si="17"/>
        <v>0</v>
      </c>
      <c r="W42" s="39">
        <f t="shared" si="11"/>
        <v>0</v>
      </c>
    </row>
    <row r="43" spans="1:23" x14ac:dyDescent="0.25">
      <c r="A43" s="38">
        <v>25</v>
      </c>
      <c r="B43" s="21"/>
      <c r="C43" s="21" t="s">
        <v>97</v>
      </c>
      <c r="D43" s="22" t="s">
        <v>98</v>
      </c>
      <c r="E43" s="25">
        <v>5</v>
      </c>
      <c r="F43" s="31" t="s">
        <v>99</v>
      </c>
      <c r="G43" s="6"/>
      <c r="H43" s="3">
        <f t="shared" si="12"/>
        <v>0</v>
      </c>
      <c r="I43" s="7"/>
      <c r="J43" s="3">
        <f t="shared" si="13"/>
        <v>0</v>
      </c>
      <c r="K43" s="4">
        <f t="shared" si="14"/>
        <v>0</v>
      </c>
      <c r="L43" s="39">
        <f t="shared" si="15"/>
        <v>0</v>
      </c>
      <c r="M43" s="25">
        <v>3</v>
      </c>
      <c r="N43" s="95" t="s">
        <v>100</v>
      </c>
      <c r="O43" s="6"/>
      <c r="P43" s="3">
        <f>O43*M43</f>
        <v>0</v>
      </c>
      <c r="Q43" s="7"/>
      <c r="R43" s="3">
        <f t="shared" ref="R43" si="42">ROUND(P43*Q43/100,2)</f>
        <v>0</v>
      </c>
      <c r="S43" s="4">
        <f>T43/M43</f>
        <v>0</v>
      </c>
      <c r="T43" s="39">
        <f t="shared" ref="T43" si="43">P43+R43</f>
        <v>0</v>
      </c>
      <c r="U43" s="40">
        <f t="shared" ref="U43" si="44">H43+P43</f>
        <v>0</v>
      </c>
      <c r="V43" s="3">
        <f t="shared" ref="V43" si="45">J43+R43</f>
        <v>0</v>
      </c>
      <c r="W43" s="39">
        <f t="shared" ref="W43" si="46">U43+V43</f>
        <v>0</v>
      </c>
    </row>
    <row r="44" spans="1:23" x14ac:dyDescent="0.25">
      <c r="A44" s="66">
        <v>26</v>
      </c>
      <c r="B44" s="21"/>
      <c r="C44" s="21" t="s">
        <v>56</v>
      </c>
      <c r="D44" s="22" t="s">
        <v>101</v>
      </c>
      <c r="E44" s="25">
        <v>27</v>
      </c>
      <c r="F44" s="31" t="s">
        <v>83</v>
      </c>
      <c r="G44" s="6"/>
      <c r="H44" s="3">
        <f t="shared" si="12"/>
        <v>0</v>
      </c>
      <c r="I44" s="7"/>
      <c r="J44" s="3">
        <f t="shared" si="13"/>
        <v>0</v>
      </c>
      <c r="K44" s="4">
        <f t="shared" si="14"/>
        <v>0</v>
      </c>
      <c r="L44" s="39">
        <f t="shared" si="15"/>
        <v>0</v>
      </c>
      <c r="M44" s="58"/>
      <c r="N44" s="94"/>
      <c r="O44" s="27"/>
      <c r="P44" s="28"/>
      <c r="Q44" s="29"/>
      <c r="R44" s="28"/>
      <c r="S44" s="30"/>
      <c r="T44" s="59"/>
      <c r="U44" s="40">
        <f t="shared" si="16"/>
        <v>0</v>
      </c>
      <c r="V44" s="3">
        <f t="shared" si="17"/>
        <v>0</v>
      </c>
      <c r="W44" s="39">
        <f t="shared" si="11"/>
        <v>0</v>
      </c>
    </row>
    <row r="45" spans="1:23" ht="15.75" thickBot="1" x14ac:dyDescent="0.3">
      <c r="A45" s="38">
        <v>27</v>
      </c>
      <c r="B45" s="41"/>
      <c r="C45" s="41"/>
      <c r="D45" s="42" t="s">
        <v>57</v>
      </c>
      <c r="E45" s="43">
        <v>10</v>
      </c>
      <c r="F45" s="44" t="s">
        <v>77</v>
      </c>
      <c r="G45" s="45"/>
      <c r="H45" s="46">
        <f t="shared" si="12"/>
        <v>0</v>
      </c>
      <c r="I45" s="47"/>
      <c r="J45" s="46">
        <f t="shared" si="13"/>
        <v>0</v>
      </c>
      <c r="K45" s="48">
        <f t="shared" si="14"/>
        <v>0</v>
      </c>
      <c r="L45" s="49">
        <f t="shared" si="15"/>
        <v>0</v>
      </c>
      <c r="M45" s="60"/>
      <c r="N45" s="96"/>
      <c r="O45" s="61"/>
      <c r="P45" s="62"/>
      <c r="Q45" s="63"/>
      <c r="R45" s="62"/>
      <c r="S45" s="64"/>
      <c r="T45" s="65"/>
      <c r="U45" s="50">
        <f t="shared" ref="U45" si="47">H45+P45</f>
        <v>0</v>
      </c>
      <c r="V45" s="46">
        <f t="shared" ref="V45" si="48">J45+R45</f>
        <v>0</v>
      </c>
      <c r="W45" s="49">
        <f t="shared" ref="W45" si="49">U45+V45</f>
        <v>0</v>
      </c>
    </row>
    <row r="46" spans="1:23" s="5" customFormat="1" ht="27" customHeight="1" thickBot="1" x14ac:dyDescent="0.3">
      <c r="A46" s="98" t="s">
        <v>88</v>
      </c>
      <c r="B46" s="99"/>
      <c r="C46" s="51"/>
      <c r="D46" s="52"/>
      <c r="E46" s="53">
        <f>SUM(E19:E45)</f>
        <v>313</v>
      </c>
      <c r="F46" s="54"/>
      <c r="G46" s="55" t="s">
        <v>7</v>
      </c>
      <c r="H46" s="54">
        <f>SUM(H19:H45)</f>
        <v>0</v>
      </c>
      <c r="I46" s="55" t="s">
        <v>7</v>
      </c>
      <c r="J46" s="54">
        <f>SUM(J19:J45)</f>
        <v>0</v>
      </c>
      <c r="K46" s="55" t="s">
        <v>7</v>
      </c>
      <c r="L46" s="56">
        <f>SUM(L19:L45)</f>
        <v>0</v>
      </c>
      <c r="M46" s="53">
        <f>SUM(M19:M45)</f>
        <v>30</v>
      </c>
      <c r="N46" s="54"/>
      <c r="O46" s="55" t="s">
        <v>7</v>
      </c>
      <c r="P46" s="54">
        <f>SUM(P19:P45)</f>
        <v>0</v>
      </c>
      <c r="Q46" s="55" t="s">
        <v>7</v>
      </c>
      <c r="R46" s="54">
        <f>SUM(R19:R45)</f>
        <v>0</v>
      </c>
      <c r="S46" s="55" t="s">
        <v>7</v>
      </c>
      <c r="T46" s="56">
        <f>SUM(T19:T45)</f>
        <v>0</v>
      </c>
      <c r="U46" s="57">
        <f>SUM(U19:U45)</f>
        <v>0</v>
      </c>
      <c r="V46" s="54">
        <f>SUM(V19:V45)</f>
        <v>0</v>
      </c>
      <c r="W46" s="56">
        <f>SUM(W19:W45)</f>
        <v>0</v>
      </c>
    </row>
    <row r="48" spans="1:23" x14ac:dyDescent="0.25">
      <c r="A48" s="8" t="s">
        <v>2</v>
      </c>
      <c r="B48" t="s">
        <v>19</v>
      </c>
    </row>
    <row r="50" spans="1:16" x14ac:dyDescent="0.25">
      <c r="A50" s="8" t="s">
        <v>3</v>
      </c>
      <c r="B50" t="s">
        <v>20</v>
      </c>
      <c r="F50" s="97" t="s">
        <v>21</v>
      </c>
    </row>
    <row r="53" spans="1:16" x14ac:dyDescent="0.25">
      <c r="F53" s="13"/>
      <c r="G53" s="15"/>
      <c r="H53" s="15"/>
      <c r="I53" s="13"/>
      <c r="J53" s="13"/>
      <c r="K53" s="13"/>
      <c r="L53" s="13"/>
      <c r="M53" s="13"/>
      <c r="N53" s="13"/>
      <c r="O53" s="13"/>
      <c r="P53" s="13"/>
    </row>
    <row r="54" spans="1:16" x14ac:dyDescent="0.25">
      <c r="G54" t="s">
        <v>22</v>
      </c>
    </row>
  </sheetData>
  <autoFilter ref="A18:W46"/>
  <mergeCells count="3">
    <mergeCell ref="A46:B46"/>
    <mergeCell ref="A7:H7"/>
    <mergeCell ref="A2:G2"/>
  </mergeCells>
  <pageMargins left="0.23622047244094491" right="0.23622047244094491" top="0.59055118110236227" bottom="0.59055118110236227" header="0.31496062992125984" footer="0.31496062992125984"/>
  <pageSetup paperSize="9" scale="58" fitToWidth="2" orientation="landscape" r:id="rId1"/>
  <headerFooter>
    <oddFooter>&amp;CStrona &amp;P / &amp;N</oddFooter>
  </headerFooter>
  <colBreaks count="1" manualBreakCount="1">
    <brk id="1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2022-03-10T09:26:42Z</dcterms:modified>
</cp:coreProperties>
</file>