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7315" windowHeight="15840"/>
  </bookViews>
  <sheets>
    <sheet name="Arkusz1" sheetId="4" r:id="rId1"/>
    <sheet name="Arkusz2" sheetId="2" r:id="rId2"/>
    <sheet name="Arkusz3" sheetId="3" r:id="rId3"/>
  </sheets>
  <definedNames>
    <definedName name="_xlnm._FilterDatabase" localSheetId="0" hidden="1">Arkusz1!$A$1:$N$9</definedName>
  </definedNames>
  <calcPr calcId="125725"/>
</workbook>
</file>

<file path=xl/calcChain.xml><?xml version="1.0" encoding="utf-8"?>
<calcChain xmlns="http://schemas.openxmlformats.org/spreadsheetml/2006/main">
  <c r="K3" i="4"/>
  <c r="K4"/>
  <c r="K5"/>
  <c r="K6"/>
  <c r="K7"/>
  <c r="K8"/>
  <c r="K9"/>
  <c r="I3"/>
  <c r="I4"/>
  <c r="I5"/>
  <c r="I6"/>
  <c r="I7"/>
  <c r="I8"/>
  <c r="I9"/>
  <c r="I2"/>
  <c r="K2"/>
  <c r="J3"/>
  <c r="J4"/>
  <c r="J5"/>
  <c r="J6"/>
  <c r="J7"/>
  <c r="J8"/>
  <c r="J9"/>
  <c r="J2"/>
  <c r="H3"/>
  <c r="H4"/>
  <c r="H5"/>
  <c r="H6"/>
  <c r="H7"/>
  <c r="H8"/>
  <c r="H9"/>
  <c r="H2"/>
  <c r="J10" l="1"/>
  <c r="I10"/>
  <c r="M2"/>
  <c r="N2"/>
  <c r="M3"/>
  <c r="N3"/>
  <c r="M4"/>
  <c r="N4"/>
  <c r="M5"/>
  <c r="N5"/>
  <c r="M6"/>
  <c r="N6"/>
  <c r="M7"/>
  <c r="N7"/>
  <c r="M8"/>
  <c r="N8"/>
  <c r="M9"/>
  <c r="N9"/>
  <c r="K10" l="1"/>
</calcChain>
</file>

<file path=xl/sharedStrings.xml><?xml version="1.0" encoding="utf-8"?>
<sst xmlns="http://schemas.openxmlformats.org/spreadsheetml/2006/main" count="51" uniqueCount="38">
  <si>
    <t>szt</t>
  </si>
  <si>
    <t>kg</t>
  </si>
  <si>
    <t>Uszka z kapusta i grzybami, opakowanie max 2,5 kg</t>
  </si>
  <si>
    <t>Mrożonki</t>
  </si>
  <si>
    <t>Pierogi ze szpinakiem i serem feta, opakowanie max 2,5 kg</t>
  </si>
  <si>
    <t>Pierogi z truskawkami, opakowanie max 2,5 kg</t>
  </si>
  <si>
    <t>Pierogi z mięsem, opakowanie max 2,5 kg</t>
  </si>
  <si>
    <t>Pierogi z jagodami, opakowanie max 2,5 kg</t>
  </si>
  <si>
    <t>Pierogi ruskie, opakowanie max 2,5 kg</t>
  </si>
  <si>
    <t>Mieszanka warzywana, minimum 3składnikowa, opakowanie max 2,5 kg</t>
  </si>
  <si>
    <t>Lody rożki, różne smaki, minimum 110 ml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</si>
  <si>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</si>
  <si>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</si>
  <si>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</si>
  <si>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</si>
  <si>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</si>
  <si>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</si>
  <si>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</si>
  <si>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</si>
  <si>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</si>
  <si>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Cena jednostkowa netto </t>
  </si>
  <si>
    <t xml:space="preserve">ilość </t>
  </si>
  <si>
    <t>Jednostka miary</t>
  </si>
  <si>
    <t>Nazwa towaru</t>
  </si>
  <si>
    <t>Część oferty</t>
  </si>
  <si>
    <t>Lp.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</si>
  <si>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</si>
  <si>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</si>
  <si>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</si>
  <si>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</si>
  <si>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</si>
  <si>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</si>
  <si>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</si>
  <si>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</si>
  <si>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</si>
  <si>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</si>
  <si>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2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</si>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</sst>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0" xfId="2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2" applyFont="1"/>
    <xf numFmtId="0" fontId="13" fillId="0" borderId="0" xfId="0" applyFont="1"/>
    <xf numFmtId="0" fontId="14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Normal="100" workbookViewId="0">
      <selection activeCell="H6" sqref="H6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9.875" customWidth="1"/>
    <col min="5" max="5" width="8" customWidth="1"/>
    <col min="6" max="6" width="11.125" style="1" customWidth="1"/>
    <col min="7" max="8" width="11.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0" hidden="1" customWidth="1"/>
  </cols>
  <sheetData>
    <row r="1" spans="1:15" s="7" customFormat="1" ht="47.25">
      <c r="A1" s="11" t="s">
        <v>25</v>
      </c>
      <c r="B1" s="10" t="s">
        <v>24</v>
      </c>
      <c r="C1" s="10" t="s">
        <v>23</v>
      </c>
      <c r="D1" s="10" t="s">
        <v>22</v>
      </c>
      <c r="E1" s="8" t="s">
        <v>21</v>
      </c>
      <c r="F1" s="8" t="s">
        <v>20</v>
      </c>
      <c r="G1" s="8" t="s">
        <v>19</v>
      </c>
      <c r="H1" s="9" t="s">
        <v>18</v>
      </c>
      <c r="I1" s="8" t="s">
        <v>17</v>
      </c>
      <c r="J1" s="8" t="s">
        <v>16</v>
      </c>
      <c r="K1" s="8" t="s">
        <v>15</v>
      </c>
      <c r="L1" s="8" t="s">
        <v>14</v>
      </c>
      <c r="M1" s="8" t="s">
        <v>13</v>
      </c>
      <c r="N1" s="8" t="s">
        <v>12</v>
      </c>
      <c r="O1" s="8" t="s">
        <v>11</v>
      </c>
    </row>
    <row r="2" spans="1:15" ht="31.5">
      <c r="A2" s="2">
        <v>1</v>
      </c>
      <c r="B2" s="2" t="s">
        <v>3</v>
      </c>
      <c r="C2" s="2" t="s">
        <v>10</v>
      </c>
      <c r="D2" s="2" t="s">
        <v>0</v>
      </c>
      <c r="E2" s="2">
        <v>225</v>
      </c>
      <c r="F2" s="24"/>
      <c r="G2" s="25"/>
      <c r="H2" s="6">
        <f>ROUND(F2+F2*G2,2)</f>
        <v>0</v>
      </c>
      <c r="I2" s="6">
        <f t="shared" ref="I2:I9" si="0">ROUND(F2*E2,2)</f>
        <v>0</v>
      </c>
      <c r="J2" s="6">
        <f t="shared" ref="J2:J9" si="1">ROUND(F2*G2*E2,2)</f>
        <v>0</v>
      </c>
      <c r="K2" s="6">
        <f t="shared" ref="K2:K9" si="2">ROUND((F2+F2*G2)*E2,2)</f>
        <v>0</v>
      </c>
      <c r="L2" s="5">
        <v>220</v>
      </c>
      <c r="M2" s="4">
        <f t="shared" ref="M2" si="3">(L2*12)/9</f>
        <v>293.33333333333331</v>
      </c>
      <c r="N2" s="3">
        <f t="shared" ref="N2:N9" si="4">L2/E2</f>
        <v>0.97777777777777775</v>
      </c>
      <c r="O2" s="2">
        <v>225</v>
      </c>
    </row>
    <row r="3" spans="1:15" ht="31.5">
      <c r="A3" s="2">
        <v>2</v>
      </c>
      <c r="B3" s="2" t="s">
        <v>3</v>
      </c>
      <c r="C3" s="2" t="s">
        <v>9</v>
      </c>
      <c r="D3" s="2" t="s">
        <v>1</v>
      </c>
      <c r="E3" s="2">
        <v>100</v>
      </c>
      <c r="F3" s="24"/>
      <c r="G3" s="25"/>
      <c r="H3" s="6">
        <f t="shared" ref="H3:H9" si="5">ROUND(F3+F3*G3,2)</f>
        <v>0</v>
      </c>
      <c r="I3" s="6">
        <f t="shared" si="0"/>
        <v>0</v>
      </c>
      <c r="J3" s="6">
        <f t="shared" si="1"/>
        <v>0</v>
      </c>
      <c r="K3" s="6">
        <f t="shared" si="2"/>
        <v>0</v>
      </c>
      <c r="L3" s="5">
        <v>75</v>
      </c>
      <c r="M3" s="4">
        <f t="shared" ref="M3" si="6">(L3*12)/9</f>
        <v>100</v>
      </c>
      <c r="N3" s="3">
        <f t="shared" si="4"/>
        <v>0.75</v>
      </c>
      <c r="O3" s="2">
        <v>100</v>
      </c>
    </row>
    <row r="4" spans="1:15" ht="33" customHeight="1">
      <c r="A4" s="2">
        <v>3</v>
      </c>
      <c r="B4" s="2" t="s">
        <v>3</v>
      </c>
      <c r="C4" s="2" t="s">
        <v>8</v>
      </c>
      <c r="D4" s="2" t="s">
        <v>1</v>
      </c>
      <c r="E4" s="2">
        <v>40</v>
      </c>
      <c r="F4" s="24"/>
      <c r="G4" s="25"/>
      <c r="H4" s="6">
        <f t="shared" si="5"/>
        <v>0</v>
      </c>
      <c r="I4" s="6">
        <f t="shared" si="0"/>
        <v>0</v>
      </c>
      <c r="J4" s="6">
        <f t="shared" si="1"/>
        <v>0</v>
      </c>
      <c r="K4" s="6">
        <f t="shared" si="2"/>
        <v>0</v>
      </c>
      <c r="L4" s="5">
        <v>55</v>
      </c>
      <c r="M4" s="4">
        <f t="shared" ref="M4:M8" si="7">(L4*12)/9</f>
        <v>73.333333333333329</v>
      </c>
      <c r="N4" s="3">
        <f t="shared" si="4"/>
        <v>1.375</v>
      </c>
      <c r="O4" s="2">
        <v>50</v>
      </c>
    </row>
    <row r="5" spans="1:15" ht="31.5">
      <c r="A5" s="2">
        <v>4</v>
      </c>
      <c r="B5" s="2" t="s">
        <v>3</v>
      </c>
      <c r="C5" s="2" t="s">
        <v>7</v>
      </c>
      <c r="D5" s="2" t="s">
        <v>1</v>
      </c>
      <c r="E5" s="2">
        <v>30</v>
      </c>
      <c r="F5" s="24"/>
      <c r="G5" s="25"/>
      <c r="H5" s="6">
        <f t="shared" si="5"/>
        <v>0</v>
      </c>
      <c r="I5" s="6">
        <f t="shared" si="0"/>
        <v>0</v>
      </c>
      <c r="J5" s="6">
        <f t="shared" si="1"/>
        <v>0</v>
      </c>
      <c r="K5" s="6">
        <f t="shared" si="2"/>
        <v>0</v>
      </c>
      <c r="L5" s="5">
        <v>10</v>
      </c>
      <c r="M5" s="4">
        <f t="shared" si="7"/>
        <v>13.333333333333334</v>
      </c>
      <c r="N5" s="3">
        <f t="shared" si="4"/>
        <v>0.33333333333333331</v>
      </c>
      <c r="O5" s="2">
        <v>30</v>
      </c>
    </row>
    <row r="6" spans="1:15" ht="31.5">
      <c r="A6" s="2">
        <v>5</v>
      </c>
      <c r="B6" s="2" t="s">
        <v>3</v>
      </c>
      <c r="C6" s="2" t="s">
        <v>6</v>
      </c>
      <c r="D6" s="2" t="s">
        <v>1</v>
      </c>
      <c r="E6" s="2">
        <v>40</v>
      </c>
      <c r="F6" s="24"/>
      <c r="G6" s="25"/>
      <c r="H6" s="6">
        <f t="shared" si="5"/>
        <v>0</v>
      </c>
      <c r="I6" s="6">
        <f t="shared" si="0"/>
        <v>0</v>
      </c>
      <c r="J6" s="6">
        <f t="shared" si="1"/>
        <v>0</v>
      </c>
      <c r="K6" s="6">
        <f t="shared" si="2"/>
        <v>0</v>
      </c>
      <c r="L6" s="5">
        <v>50</v>
      </c>
      <c r="M6" s="4">
        <f t="shared" si="7"/>
        <v>66.666666666666671</v>
      </c>
      <c r="N6" s="3">
        <f t="shared" si="4"/>
        <v>1.25</v>
      </c>
      <c r="O6" s="2">
        <v>50</v>
      </c>
    </row>
    <row r="7" spans="1:15" ht="31.5">
      <c r="A7" s="2">
        <v>6</v>
      </c>
      <c r="B7" s="2" t="s">
        <v>3</v>
      </c>
      <c r="C7" s="2" t="s">
        <v>5</v>
      </c>
      <c r="D7" s="2" t="s">
        <v>1</v>
      </c>
      <c r="E7" s="2">
        <v>30</v>
      </c>
      <c r="F7" s="24"/>
      <c r="G7" s="25"/>
      <c r="H7" s="6">
        <f t="shared" si="5"/>
        <v>0</v>
      </c>
      <c r="I7" s="6">
        <f t="shared" si="0"/>
        <v>0</v>
      </c>
      <c r="J7" s="6">
        <f t="shared" si="1"/>
        <v>0</v>
      </c>
      <c r="K7" s="6">
        <f t="shared" si="2"/>
        <v>0</v>
      </c>
      <c r="L7" s="5">
        <v>30</v>
      </c>
      <c r="M7" s="4">
        <f t="shared" si="7"/>
        <v>40</v>
      </c>
      <c r="N7" s="3">
        <f t="shared" si="4"/>
        <v>1</v>
      </c>
      <c r="O7" s="2">
        <v>30</v>
      </c>
    </row>
    <row r="8" spans="1:15" ht="31.5">
      <c r="A8" s="2">
        <v>7</v>
      </c>
      <c r="B8" s="2" t="s">
        <v>3</v>
      </c>
      <c r="C8" s="2" t="s">
        <v>4</v>
      </c>
      <c r="D8" s="2" t="s">
        <v>1</v>
      </c>
      <c r="E8" s="2">
        <v>30</v>
      </c>
      <c r="F8" s="24"/>
      <c r="G8" s="25"/>
      <c r="H8" s="6">
        <f t="shared" si="5"/>
        <v>0</v>
      </c>
      <c r="I8" s="6">
        <f t="shared" si="0"/>
        <v>0</v>
      </c>
      <c r="J8" s="6">
        <f t="shared" si="1"/>
        <v>0</v>
      </c>
      <c r="K8" s="6">
        <f t="shared" si="2"/>
        <v>0</v>
      </c>
      <c r="L8" s="5">
        <v>30</v>
      </c>
      <c r="M8" s="4">
        <f t="shared" si="7"/>
        <v>40</v>
      </c>
      <c r="N8" s="3">
        <f t="shared" si="4"/>
        <v>1</v>
      </c>
      <c r="O8" s="2">
        <v>30</v>
      </c>
    </row>
    <row r="9" spans="1:15" ht="31.5">
      <c r="A9" s="2">
        <v>8</v>
      </c>
      <c r="B9" s="2" t="s">
        <v>3</v>
      </c>
      <c r="C9" s="2" t="s">
        <v>2</v>
      </c>
      <c r="D9" s="2" t="s">
        <v>1</v>
      </c>
      <c r="E9" s="2">
        <v>20</v>
      </c>
      <c r="F9" s="24"/>
      <c r="G9" s="25"/>
      <c r="H9" s="6">
        <f t="shared" si="5"/>
        <v>0</v>
      </c>
      <c r="I9" s="6">
        <f t="shared" si="0"/>
        <v>0</v>
      </c>
      <c r="J9" s="6">
        <f t="shared" si="1"/>
        <v>0</v>
      </c>
      <c r="K9" s="6">
        <f t="shared" si="2"/>
        <v>0</v>
      </c>
      <c r="L9" s="5"/>
      <c r="M9" s="4">
        <f t="shared" ref="M9" si="8">(L9*12)/9</f>
        <v>0</v>
      </c>
      <c r="N9" s="3">
        <f t="shared" si="4"/>
        <v>0</v>
      </c>
      <c r="O9" s="2">
        <v>20</v>
      </c>
    </row>
    <row r="10" spans="1:15">
      <c r="I10" s="26">
        <f>SUM(I2:I9)</f>
        <v>0</v>
      </c>
      <c r="J10" s="26">
        <f>SUM(J2:J9)</f>
        <v>0</v>
      </c>
      <c r="K10" s="26">
        <f>SUM(K2:K9)</f>
        <v>0</v>
      </c>
    </row>
    <row r="11" spans="1:15" ht="15.75">
      <c r="B11" s="12" t="s">
        <v>26</v>
      </c>
      <c r="C11" s="13"/>
    </row>
    <row r="12" spans="1:15" ht="15.75">
      <c r="B12" s="14"/>
      <c r="C12" s="13"/>
    </row>
    <row r="13" spans="1:15" ht="15.75">
      <c r="B13" s="14" t="s">
        <v>27</v>
      </c>
      <c r="C13" s="21"/>
      <c r="D13" s="22"/>
      <c r="E13" s="22"/>
      <c r="F13" s="23"/>
      <c r="G13" s="22"/>
      <c r="H13" s="22"/>
    </row>
    <row r="14" spans="1:15" ht="15.75">
      <c r="B14" s="14" t="s">
        <v>37</v>
      </c>
      <c r="C14" s="21"/>
      <c r="D14" s="22"/>
      <c r="E14" s="22"/>
      <c r="F14" s="23"/>
      <c r="G14" s="22"/>
      <c r="H14" s="22"/>
    </row>
    <row r="15" spans="1:15" ht="15.75">
      <c r="B15" s="14"/>
      <c r="C15" s="13"/>
    </row>
    <row r="16" spans="1:15">
      <c r="B16" s="27" t="s">
        <v>28</v>
      </c>
      <c r="C16" s="27"/>
      <c r="D16" s="27"/>
      <c r="E16" s="27"/>
      <c r="F16" s="27"/>
      <c r="G16" s="27"/>
      <c r="H16" s="27"/>
      <c r="I16" s="27"/>
      <c r="J16" s="27"/>
      <c r="K16" s="27"/>
    </row>
    <row r="18" spans="2:9" ht="15.75">
      <c r="B18" s="15" t="s">
        <v>36</v>
      </c>
      <c r="C18" s="16"/>
      <c r="D18" s="16"/>
      <c r="E18" s="17"/>
      <c r="F18" s="17"/>
      <c r="G18" s="16"/>
      <c r="H18" s="16"/>
      <c r="I18" s="16"/>
    </row>
    <row r="19" spans="2:9" ht="15.75">
      <c r="B19" s="15"/>
      <c r="C19" s="15"/>
      <c r="D19" s="16"/>
      <c r="E19" s="17"/>
      <c r="F19" s="17"/>
      <c r="G19" s="16"/>
      <c r="H19" s="16"/>
      <c r="I19" s="16"/>
    </row>
    <row r="20" spans="2:9" ht="15.75">
      <c r="B20" s="14" t="s">
        <v>29</v>
      </c>
      <c r="C20" s="15"/>
      <c r="D20" s="15"/>
      <c r="E20" s="15"/>
      <c r="F20" s="15"/>
      <c r="G20" s="15"/>
      <c r="H20" s="15"/>
      <c r="I20" s="16"/>
    </row>
    <row r="21" spans="2:9" ht="15.75">
      <c r="B21" s="15"/>
      <c r="C21" s="15"/>
      <c r="D21" s="15"/>
      <c r="E21" s="15"/>
      <c r="F21" s="15"/>
      <c r="G21" s="15"/>
      <c r="H21" s="15"/>
      <c r="I21" s="14"/>
    </row>
    <row r="22" spans="2:9" ht="15.75">
      <c r="B22" s="15" t="s">
        <v>30</v>
      </c>
      <c r="C22" s="15"/>
      <c r="D22" s="16"/>
      <c r="E22" s="17"/>
      <c r="F22" s="17"/>
      <c r="G22" s="16"/>
      <c r="H22" s="16"/>
      <c r="I22" s="16"/>
    </row>
    <row r="23" spans="2:9" ht="15.75">
      <c r="B23" s="14"/>
      <c r="C23" s="14"/>
      <c r="D23" s="14"/>
      <c r="E23" s="18"/>
      <c r="F23" s="18"/>
      <c r="G23" s="14"/>
      <c r="H23" s="14"/>
      <c r="I23" s="14"/>
    </row>
    <row r="24" spans="2:9" ht="15.75">
      <c r="B24" s="19" t="s">
        <v>31</v>
      </c>
      <c r="C24" s="15"/>
      <c r="D24" s="16"/>
      <c r="E24" s="17"/>
      <c r="F24" s="17"/>
      <c r="G24" s="16"/>
      <c r="H24" s="16"/>
      <c r="I24" s="16"/>
    </row>
    <row r="25" spans="2:9" ht="15.75">
      <c r="B25" s="14"/>
      <c r="C25" s="14"/>
      <c r="D25" s="14"/>
      <c r="E25" s="18"/>
      <c r="F25" s="18"/>
      <c r="G25" s="14"/>
      <c r="H25" s="14"/>
      <c r="I25" s="14"/>
    </row>
    <row r="26" spans="2:9" ht="15.75">
      <c r="B26" s="15" t="s">
        <v>32</v>
      </c>
      <c r="C26" s="15"/>
      <c r="D26" s="16"/>
      <c r="E26" s="17"/>
      <c r="F26" s="17"/>
      <c r="G26" s="16"/>
      <c r="H26" s="16"/>
      <c r="I26" s="16"/>
    </row>
    <row r="27" spans="2:9" ht="15.75">
      <c r="B27" s="14"/>
      <c r="C27" s="14"/>
      <c r="D27" s="14"/>
      <c r="E27" s="18"/>
      <c r="F27" s="18"/>
      <c r="G27" s="14"/>
      <c r="H27" s="14"/>
      <c r="I27" s="14"/>
    </row>
    <row r="28" spans="2:9" ht="15.75">
      <c r="B28" s="19" t="s">
        <v>33</v>
      </c>
      <c r="C28" s="15"/>
      <c r="D28" s="16"/>
      <c r="E28" s="17"/>
      <c r="F28" s="17"/>
      <c r="G28" s="16"/>
      <c r="H28" s="16"/>
      <c r="I28" s="16"/>
    </row>
    <row r="29" spans="2:9" ht="15.75">
      <c r="B29" s="14"/>
      <c r="C29" s="14"/>
      <c r="D29" s="14"/>
      <c r="E29" s="18"/>
      <c r="F29" s="18"/>
      <c r="G29" s="14"/>
      <c r="H29" s="14"/>
      <c r="I29" s="14"/>
    </row>
    <row r="30" spans="2:9" ht="15.75">
      <c r="B30" s="15" t="s">
        <v>34</v>
      </c>
      <c r="C30" s="15"/>
      <c r="D30" s="16"/>
      <c r="E30" s="17"/>
      <c r="F30" s="17"/>
      <c r="G30" s="16"/>
      <c r="H30" s="16"/>
      <c r="I30" s="16"/>
    </row>
    <row r="31" spans="2:9" ht="15.75">
      <c r="B31" s="14"/>
      <c r="C31" s="14"/>
      <c r="D31" s="14"/>
      <c r="E31" s="18"/>
      <c r="F31" s="18"/>
      <c r="G31" s="14"/>
      <c r="H31" s="14"/>
      <c r="I31" s="14"/>
    </row>
    <row r="32" spans="2:9" ht="15.75">
      <c r="B32" s="19" t="s">
        <v>35</v>
      </c>
      <c r="C32" s="19"/>
      <c r="D32" s="19"/>
      <c r="E32" s="20"/>
      <c r="F32" s="20"/>
      <c r="G32" s="19"/>
      <c r="H32" s="19"/>
      <c r="I32" s="19"/>
    </row>
  </sheetData>
  <sheetProtection password="FD99" sheet="1" objects="1" scenarios="1"/>
  <autoFilter ref="A1:N9"/>
  <mergeCells count="1">
    <mergeCell ref="B16:K16"/>
  </mergeCells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7 OPZ
Formularz asortymentowo cenowy&amp;C&amp;"Czcionka tekstu podstawowego,Pogrubiony"CZĘŚĆ 7
Mrożonki&amp;RDom Pomocy Społecznej
w Wejherowie
ul.Przebendowskiego 1</oddHeader>
    <oddFooter>&amp;LMiejscowość, data: .............&amp;C.....................................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2023-11-17T08:35:13Z</cp:lastPrinted>
  <dcterms:created xsi:type="dcterms:W3CDTF">2023-09-28T11:15:27Z</dcterms:created>
  <dcterms:modified xsi:type="dcterms:W3CDTF">2023-11-17T08:35:21Z</dcterms:modified>
</cp:coreProperties>
</file>