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80" windowHeight="11460" firstSheet="2" activeTab="8"/>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s>
  <definedNames>
    <definedName name="OLE_LINK2" localSheetId="0">'PAKIET 1'!$B$13</definedName>
  </definedNames>
  <calcPr fullCalcOnLoad="1"/>
</workbook>
</file>

<file path=xl/sharedStrings.xml><?xml version="1.0" encoding="utf-8"?>
<sst xmlns="http://schemas.openxmlformats.org/spreadsheetml/2006/main" count="376" uniqueCount="170">
  <si>
    <t>RAZEM</t>
  </si>
  <si>
    <t>X</t>
  </si>
  <si>
    <t>Pakiet 2</t>
  </si>
  <si>
    <t>Grasper laparoskopowy (minimum 5 rodzajów – do wyboru przez zamawiającego) do kilkukrotnego użytku ( do 9 sterylizacji parą wodną) z kolorystycznym oznaczeniem rodzaju narzędzia, trzon obrotowy 5 mm, z zamkiem, długość 34 cm</t>
  </si>
  <si>
    <t>Preparator laparoskopowy typu Maryland ( z blokadą lub bez – do wyboru przez zamawiającego)  do kilkukrotnego użytku  ( do 9 sterylizacji parą wodną) , z kolorystycznym oznaczeniem rodzaju narzędzia, trzon obrotowy 5 mm, z zamkiem, długość 34 cm</t>
  </si>
  <si>
    <t>Nożyczki laparoskopowe ( zagięte lub proste – do wyboru przez zamawiającego)  do kilkukrotnego użytku  ( do 9 sterylizacji parą wodną)  z kolorystycznym oznaczeniem rodzaju narzędzia, trzon obrotowy 5 mm, z zamkiem, długość 34 cm</t>
  </si>
  <si>
    <t>x</t>
  </si>
  <si>
    <t>Pakiet 3</t>
  </si>
  <si>
    <t>Igły do ostrzykiwania, jednorazowego użytku, Ø 2,3 mm do kanałów operacyjnych ≥ Ø 2,8 mm, 180cm i  230 cm, średnica igły 7mm, dł. igły 5mm.</t>
  </si>
  <si>
    <t>Ustnik jednorazowy z gumką, z paskiem tekstylnym nie zawierającym lateksu.</t>
  </si>
  <si>
    <t xml:space="preserve">Chwytak do polipów, jednorazowego użytku, elastyczny woreczek rozpostarty na owalnej pętli o śr. 35 mm, nie zawierający lateksu lub innych substancji zwiększających ryzyko wystąpienia reakcji alergicznej, z funkcją płynnej rotacji. Dł. narzędzia 230 cm, śr. osłonki 2,3 mm </t>
  </si>
  <si>
    <t>Szczotka dwustronna do czyszczenia kanału endoskopu. Duża odporność na zginanie. Plastikowa końcówka na końcu dalszym drutu szczotki chroniąca kanał endoskopu. Dł. robocza 230cm. Średnica szczotek 5mm. Pasujące do kanału roboczego: 2.8mm, 3.2mm</t>
  </si>
  <si>
    <t>Ustnik jednorazowy pediatryczny</t>
  </si>
  <si>
    <t>Szczypce biopsyjne jednorazowego użytku; długość robocza 160 cm i 230 cm, średnica szczęk 2,3 mm, szerokość, łyżeczki owalne z okienkiem, z igłą i bez igły, powlekane na całej długości</t>
  </si>
  <si>
    <t>Akcesoria kompatybilne z aparatami Pentax G-290 KP i EG-389 FK2</t>
  </si>
  <si>
    <t>Pakiet 4</t>
  </si>
  <si>
    <t xml:space="preserve">Zawór ssący do aparatów </t>
  </si>
  <si>
    <t xml:space="preserve">Zawór woda – powietrze do aparatów                                       </t>
  </si>
  <si>
    <t xml:space="preserve">Uszczelka do zaworu  ssącego                                                </t>
  </si>
  <si>
    <t>Uszczelka do zaworu woda - powietrze</t>
  </si>
  <si>
    <t>Zatyczka kanału biopsyjnego jednorazowego użytku z wężykiem nawadniającym do aparatów</t>
  </si>
  <si>
    <t xml:space="preserve">Zatyczka kanału biopsyjnego do aparatów                               </t>
  </si>
  <si>
    <t>Wężyk nawadniający</t>
  </si>
  <si>
    <t xml:space="preserve">Jednorazowy stapler okrężny z łamanym trzpieniem 25,28,31,     33 mm </t>
  </si>
  <si>
    <t>Pakiet 1</t>
  </si>
  <si>
    <t xml:space="preserve">Lp. </t>
  </si>
  <si>
    <t>Nazwa produktu</t>
  </si>
  <si>
    <t>Ilość szt.</t>
  </si>
  <si>
    <t>Wartość netto PLN</t>
  </si>
  <si>
    <t>Wartość brutto PLN</t>
  </si>
  <si>
    <t>Cena jedn. netto PLN</t>
  </si>
  <si>
    <t>Vat %</t>
  </si>
  <si>
    <t>Ilość szt. w opak.</t>
  </si>
  <si>
    <t xml:space="preserve">Urzędzenie  do szycia i wiązania  laparoskopowego </t>
  </si>
  <si>
    <t xml:space="preserve">Worek do pobierania próbek jednorazowego użytku o średnicy trzonu 10 mm. Worek z materiału odpornego na rozerwania i pęknięcia (odporność na rozerwanie min. 28 psi), wielkość otworu około 6,2 cm. Długość robocza 35 – 37 cm. Pojemność 275 ml. </t>
  </si>
  <si>
    <t xml:space="preserve">Igła Veresa 150 mm ze wskaźnikiem </t>
  </si>
  <si>
    <t xml:space="preserve">Igła Veresa 120 mm ze wskaźnikiem </t>
  </si>
  <si>
    <t>Jednorazowa końcówka do uszczelniania i rozdzielania naczyń, do urządzenia Ligasure o średnicy 5 lub 10 mm do zabiegów klasycznych i laparoskopowych. Kompatybilna z posiadanym generatorem Valleylab.</t>
  </si>
  <si>
    <t>Jednorazowa końcówka do urządzenia Ligasure długości 17 cm z przewodem.  Kompatybilna z posiadanym generatorem Valleylab</t>
  </si>
  <si>
    <t xml:space="preserve">Jednorazowa elektroda powrotna hydrożelowa dwudzielna z systemem kontroli przylegania </t>
  </si>
  <si>
    <t>Końcówka monopolarna do generatora typu Force EZ wielorazowa z elektrodą nożową.</t>
  </si>
  <si>
    <t>Przewód do elektrody powrotnej pacjenta z zaciskiem wielokrotnego użytku, długość 460 cm.</t>
  </si>
  <si>
    <t>Elektroda powrotna pacjenta REM, dla dorosłych, jednorazowego użytku z przewodem 2,7 m. Kompatybilna z posiadanym generatorem Valleylab.</t>
  </si>
  <si>
    <t>Klipsy gastrologiczne kontatybilne z klipsownicami QX 110 LR; HX 110 QR; HX 110 UR</t>
  </si>
  <si>
    <t>Zestaw szczotek czyszczących zawierający:                                            - Szczotkę dwustronną do czyszczenia kanału endoskopu. Duża odporność na zginanie. Plastikowa końcówka na końcu dalszym drutu szczotki chroniąca kanał endoskopu. Dł. robocza 230cm. Średnica szczotek 7mm. Pasujące do kanału roboczego: 2.8mm, 3.2mm.                                                                                                - Szczotkę jednorazową do czyszczenia gniazd i zaworów endoskopu, dwustronna o średnicy szczotek 5mm i 12 mm</t>
  </si>
  <si>
    <t>Klipsownica jednorazowego uzytku z funkcją rotacji. Rozpiętość ramion 11 mm, kąt rozwarcia min. 135 stopni, długość narzędzia 230 cm. Klips uwalnia się po pierwszym zamknięciu. Zewnętrzna osłonka zabezpieczająca aparat przed uszkodzeniem. Klamra zabezpieczająca przy rękojeści przed samoczynnym wysunięciem się klipsa z teflonowej osłony.</t>
  </si>
  <si>
    <t xml:space="preserve">Zestaw laparoskopowy o składzie: Lekka siatka częściowo wchłanialna z systemem samomocujacym do zaopatrywania przepuklin pachwinowych, dwuskładnikowa zbudowna z monofilamentu poliewstrowego 50% i polilaktydu 50%, o ciężarze jednostkowym 73g/m2 ( po wchłonięciu polilaktydu 38g/m2) o rozmiarze porów 1,7 x 1,1 mm. Rozmiar 15x15cm - 1 szt. System zamykania ran igłą na jednym końcu, samofiksującymi haczykami na szwue i pętlą na drugim końcu. Długość szwu 23 cm. Grubość 2/0. Czas wchłaniania do 110 dni - 1 szt. </t>
  </si>
  <si>
    <t>1.</t>
  </si>
  <si>
    <t>2.</t>
  </si>
  <si>
    <t>3.</t>
  </si>
  <si>
    <t>4.</t>
  </si>
  <si>
    <t>5.</t>
  </si>
  <si>
    <t>6.</t>
  </si>
  <si>
    <t>7.</t>
  </si>
  <si>
    <t>8.</t>
  </si>
  <si>
    <t>9.</t>
  </si>
  <si>
    <t>10.</t>
  </si>
  <si>
    <t>11.</t>
  </si>
  <si>
    <t>12.</t>
  </si>
  <si>
    <t>13.</t>
  </si>
  <si>
    <t>14.</t>
  </si>
  <si>
    <t>15.</t>
  </si>
  <si>
    <t>16.</t>
  </si>
  <si>
    <t>Kol.</t>
  </si>
  <si>
    <t>Ewakuator laparoskopowy 200 ml jednorzowego użytku</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</si>
  <si>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</si>
  <si>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</si>
  <si>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</si>
  <si>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</si>
  <si>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</si>
  <si>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</si>
  <si>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</si>
  <si>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</si>
  <si>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</si>
  <si>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</si>
  <si>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</si>
  <si>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</si>
  <si>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</si>
  <si>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</si>
  <si>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Pułapka na polipy 4 komorowa podłączana na przewód ssania jednorazowego użytku</t>
  </si>
  <si>
    <t>Pakiet 5</t>
  </si>
  <si>
    <t xml:space="preserve">Jednorazowy stapler liniowy z nożem o długości linii szwu 57mm załadowany ładunkiem do tkanki standardowej (wysokość otwartej zszywki 3,85mm; wysokość zszywki po zamknięciu 1,5 mm) i grubej (wysokość otwartej zszywki 4,5 mm; wysokość zszywki po zamknięciu 2 mm). Nóż zintegrowany ze staplerem. Zamawiający każdorazowo określi rodzaj ładunku przy składaniu zamówienia).  Cztery rzędy zszywek (po dwa z każdej strony noża). </t>
  </si>
  <si>
    <t xml:space="preserve">Ładunek do jednorazowego staplera liniowego z nożem o długości linii szwu 57mm do tkanki standardowej (wysokość otwartej zszywki 3,85 mm; wysokość zszywki po zamknięciu 1,5 mm) i grubej (wysokość otwartej zszywki 4,5 mm; wysokość zszywki po zamknięciu 2 mm). Nóż zintegrowany ze staplerem. Zamawiający każdorazowo określi rodzaj ładunku przy składaniu zamówienia).  Cztery rzędy zszywek (po dwa z każdej strony noża). </t>
  </si>
  <si>
    <t xml:space="preserve">Jednorazowy automatyczny stapler liniowy o długości linii szwu 60 mm załadowany ładunkiem w kolorze zielonym do tkanki grubej, o wys. zszywki 4,8 mm, po zamknięciu 2,0 mm. Zszywki wykonane ze stopu tytanu. Stapler posiada dwie dźwignie - zamykającą i spustową. </t>
  </si>
  <si>
    <t xml:space="preserve">Ładunek do automatycznego staplera liniowego  o długości lini szwu 60 mm do tkanki standardowej ( wysokość otwartej zszywki 3,5 mm), grubej (wysokość otwartej zszywki 4,8 mm). Stapler posiada dwie dźwignie- zamykającą i spustową. </t>
  </si>
  <si>
    <t>Sonda argonowa giętka, wielorazowa śr. 2.3, dł. 2.2., złącze owalne</t>
  </si>
  <si>
    <t>Kabel monopolarny do giętkiej elektrody argonowej, złącze owalne</t>
  </si>
  <si>
    <t>Szczypce bipolarne proste 195 mm końcówka 1 mm</t>
  </si>
  <si>
    <t>Szczypce bipolarne proste 195 mm końcówka 2 mm</t>
  </si>
  <si>
    <t>Szczypce bipolarne proste 160 mm końcówka 1 mm</t>
  </si>
  <si>
    <t>Szczypce bipolarne proste 160 mm końcówka 2 mm</t>
  </si>
  <si>
    <t>Kabel bipolarny, dł. 3 m, wtyk 2-bolcowy, sze. 29 mm</t>
  </si>
  <si>
    <t>Kabel monopolarny do narzędzi endoskopowych, gniazdo żeńskie 3 mm</t>
  </si>
  <si>
    <t>Uchwyt monopolarny wąski, dwa przyciski, dł. 3 m, wtyk 3 pin., śr. 4 mm</t>
  </si>
  <si>
    <t>Uchwyt monopolarny szeroki, dwa przyciski, dł. 3 m, wtyk 3 pin., śr. 2,4 mm</t>
  </si>
  <si>
    <t>Elektroda nóż prosty, częśc robocz 25 mm, śr. 4 mm, dł. 100 mm</t>
  </si>
  <si>
    <t>Elektroda nóż prosty, częśc robocz 25 mm, śr. 2,4 mm, dł. 100 mm</t>
  </si>
  <si>
    <t>Elektroda argonowa sztywna do koagulacji, długość 25 mm, średnica 5 mm</t>
  </si>
  <si>
    <t>Uchwyt elektrody argonowej, szeroki, dwa przyciski, wtyk SDSA, kabel 3,5 m</t>
  </si>
  <si>
    <t>Pakiet 6</t>
  </si>
  <si>
    <t>Opatrunek na rany wymagające aktywnego oczyszczania. Opatrunek nasączony roztworem Ringera, zawierający superabsorbent SAP, z antyadhezyjną warstwą zewnętrzną z dodatkowymi paskami silikonowymi i nieprzepuszczalną warstwą zewnętrzną od strony zewnętrznej opatrunku. Opatrunek może pozostać na ranie do 3 dni. Rozmiar 10 cm x 10 cm</t>
  </si>
  <si>
    <t>Opatrunek na rany wymagające aktywnego oczyszczania. Opatrunek nasączony roztworem Ringera, zawierający superabsorbent SAP, z antyadhezyjną warstwą zewnętrzną z dodatkowymi paskami silikonowymi i nieprzepuszczalną warstwą zewnętrzną od strony zewnętrznej opatrunku. Opatrunek może pozostać na ranie do 3 dni. Rozmiar 7,5 cm x 7,5 cm</t>
  </si>
  <si>
    <t>Opatrunek na rany wymagające aktywnego oczyszczania typu cavity. Opatrunek nasączony roztworem Ringera, zawierający superabsorbent SAP, z antyadhezyjną warstwą zewnętrzną mogący pozostać na ranie nawet 3 dni.  Rozmiar 7,5 cm x 7,5 cm</t>
  </si>
  <si>
    <t xml:space="preserve">Jałowy zestaw opatrunkowy mały do podciśnieniowej terapii leczenia ran składający się z: a) opatrunku piankowego z elastycznej, czarnej pianki hydrofobowej o wymiarach 10 cm x 7,5 cm x 3,3 cm
b) samoprzylepnej podkładki z portem o wys. 5 mm i wym. 8x8 cm połączonej z dwuświatłowy drenem z silikonu i zatyczką umożliwiającą zamknięcie światłą drenu
c) 3 x samoprzylepnej, transparentnej folii poliuretanowej 15 cm x 20 cm. Całość jałowo pakowana, umieszczona na polipropylenowej tacce. a’ 3 szt.
</t>
  </si>
  <si>
    <t xml:space="preserve">Jałowy zestaw opatrunkowy duży do podciśnieniowej terapii leczenia ran składający się z: a) opatrunku piankowego z elastycznej, czarnej pianki hydrofobowej o wymiarach 25 cm x 15 cm x 3,3 cm +/- 1 cm
b) samoprzylepnej podkładki z portem o wys. 5 mm i wym. 8x8 cm połączonej z dwuświatłowy drenem z silikonu i zatyczką umożliwiającą zamknięcie światłą drenu
c) 3 x samoprzylepnej, transparentnej folii  
     poliuretanowej 20 cm x 30 cm. Całość  
          jałowo pakowana, umieszczona na    
          polipropylenowej tacce. a’ 3 szt.
</t>
  </si>
  <si>
    <t xml:space="preserve">Jałowy zestaw opatrunkowy średni do podciśnieniowej terapii leczenia ran składający się z: a) opatrunku piankowego z elastycznej, czarnej pianki hydrofobowej o wymiarach 18 cm x 12,5 cm x 3,3 cm
b) samoprzylepnej podkładki z portem o wys. 5 mm i wym. 8x8 cm połączonej z dwuświatłowy drenem z silikonu i zatyczką umożliwiającą zamknięcie światłą drenu                                                                          c)  2 x samoprzylepnej, transparentnej folii 
          poliuretanowej 20 cm x 30 cm. Całość    
          jałowo pakowana, umieszczona na  
          polipropylenowej tacce. a’ 3 szt.
</t>
  </si>
  <si>
    <t xml:space="preserve">Jałowy zestaw opatrunkowy XL do podciśnieniowej terapii leczenia ran składający się z: a) 2 x opatrunku piankowego z elastycznej, czarnej pianki hydrofobowej o wymiarach 30 cm x 30 cm x 1,5 cm
b) samoprzylepnej podkładki z portem o wys. 5 mm i wym. 8x8 cm połączonej z dwuświatłowy drenem z silikonu i zatyczką umożliwiającą zamknięcie światłą drenu
c) 6 x samoprzylepnej, transparentnej folii poliuretanowej 20 cm x 30 cm. Całość jałowo pakowana, umieszczona na polipropylenowej tacce. a’ 3 szt.
</t>
  </si>
  <si>
    <t xml:space="preserve">Jałowy zestaw opatrunkowy okrągły do podciśnieniowej terapii leczenia ran składający się z: a) 2 x okrągły opatrunek piankowy z elastycznej, czarnej pianki hydrofobowej o wymiarach średnica 12,5 cm x 1,6 cm Opatrunek piankowy z nacięciami
b) samoprzylepnej podkładki z portem o wys. 5 mm i wym. 8x8 cm połączonej z dwuświatłowy drenem z silikonu i zatyczką umożliwiającą zamknięcie światłą drenu
c) 2 x samoprzylepnej, transparentnej folii poliuretanowej 20 cm x 30 cm. Całość jałowo pakowana, umieszczona na polipropylenowej tacce. a’ 3 szt.
</t>
  </si>
  <si>
    <t xml:space="preserve">Jałowy zestaw opatrunkowy na płytkie rany do podciśnieniowej terapii leczenia ran składający się z: a) opatrunku piankowego z elastycznej, czarnej pianki hydrofobowej o wymiarach 25 cm x 15 cm x 1,6 cm
b) samoprzylepnej podkładki z portem o wys. 5 mm i wym. 8x8 cm połączonej z dwuświatłowy drenem z silikonu 
c) 2 x samoprzylepnej, transparentnej folii poliuretanowej 20 cm x 30 cm. Całość jałowo pakowana, umieszczona na polipropylenowej tacce. a’ 3 szt.
</t>
  </si>
  <si>
    <t xml:space="preserve">Jałowy zestaw opatrunkowy do leczenia ran brzucha  w podciśnieniowej terapii leczenia ran składający się z: a) 1 x folia ochronna do zabezpieczenia organów o śr. 65 cm z wbudowanymi kieszeniami ułatwiającymi zakładanie opatrunku
b) 2 x  opatrunku piankowego z elastycznej, czarnej pianki hydrofobowej o wymiarach 38 cm x 25 cm x 1,6 cm. Opatrunek piankowy z nacięciami.
c) Samoprzylepnej podkładki z portem o wys. 5 mm o wym. 8 x 8 cm połączonej z dwuświatłowy drenem z silikonu i zatyczką umożliwiającą zamknięcie światła drenu.
d) 6 x samoprzylepnej, transparentnej folii poliuretanowej 20 cm x 30 cm. Całość jałowo pakowana, umieszczona na polipropylenowej tacce. 
</t>
  </si>
  <si>
    <t>Jałowy zbiornik na wydzielinę 300 ml z filtrami powietrznym i węglowym, środkiem żelującym wbudowanymi w zbiornik, wewnętrznym systemem komór oraz okienkiem rewizyjnym połączony z dwuświatłowym drenem o długości 180 cm a’3</t>
  </si>
  <si>
    <t>Jałowy zbiornik na wydzielinę 800 ml z filtrami powietrznym i węglowym, środkiem żelującym wbudowanymi w zbiornik, wewnętrznym systemem komór oraz okienkiem rewizyjnym połączony z dwuświatłowym drenem o długości 180 cm a’3</t>
  </si>
  <si>
    <t>Jałowy port, długość drenu 60 cm, rozmiar portu 8 x 8 cm, a' 3 szt</t>
  </si>
  <si>
    <t xml:space="preserve">Jałowe złącze do podłączenia dwóch portów z jedną pompą a' 3 szt. </t>
  </si>
  <si>
    <t>Wykonawca udostepni nieodpłatnie pompę do terapii podciśnieniowej - szt. 1</t>
  </si>
  <si>
    <t>Zamawiający wymaga aby każdy z elementów zestawu do Cholescystektomii był pakowany oddzielnie w sterylne opakowanie, oraz cały zestaw był zapakowany w opakowanie zbiorcze kartonowe</t>
  </si>
  <si>
    <t xml:space="preserve">Ilość </t>
  </si>
  <si>
    <t>Pakiet 7</t>
  </si>
  <si>
    <t>Pakiet 8</t>
  </si>
  <si>
    <t xml:space="preserve">Pętle jednorazowego użytku do polipektomii wykonane z drutu pojedynczego (monofilament – możliwość cięcia a na zimno) średnica pętli 6 mm,10 mm,15mm i 25 mm i 35 mm oraz drutu plecionego z funkcją rotacji. Wyposażone w wyskalowaną rękojeść. Średnica narzędzia 2,3mm, średnica pętli: 10mm 15mm i 25mm i 35mm  długość robocza 230 cm, do kanału roboczego 2,8 mm, kształt owalny   </t>
  </si>
  <si>
    <t>Olejek silikonowy 10ml</t>
  </si>
  <si>
    <t xml:space="preserve">Trokar optyczny 12 mm ze zintegrowaną redukcją     5-12mm, jednorazowego użytku, z uchwytem pistoletowym, radioprzezierny rękaw dł. 100mm przezroczystym obturatorem, do zakładania trokara pod kontrolą wzroku. </t>
  </si>
  <si>
    <t xml:space="preserve">Retraktor atraumatyczny pięciopalczasty zginany, jednorazowego użytku, średnica trzonu 10 mm, dł 32 cm </t>
  </si>
  <si>
    <t>Elektorda jednorazowego użytku wpinana do wielorazowych kleszczyków o długości 25 cm, z przewodem, kompatybilna z system zamykania naczyń do 7mm włącznie  z nożem wbudowanym w elektrodę. Długość lini cięcia 22,3mm. (1op.=3szt)</t>
  </si>
  <si>
    <t>Trokar laparoskopowy (kaniula i obturator) z bezpiecznym ostrzem o kształcie liniowym naostrzonym obustronnie, średnica 5mm, wizualny wskaźnik położenia ostrza oraz dźwiękowy sygnał informujący o jego wysunięciu, z kaniulą karbowaną o długości 10 cm.</t>
  </si>
  <si>
    <t>Trokar laparoskopowy (kaniula i obturator) z bezpiecznym ostrzem o kształcie liniowym naostrzonym obustronnie, średnica 11 mm, długosć 10cm, wizualny wskaźnik położenia ostrza oraz dźwiękowy sygnał informujący o jego wysunięciu,  kaniula karbowaną, trójstopniowy zawór insuflacja/stop/desuflacja (możliwość desuflacji bez odłączania wężyka CO2). Samodopasowująca się uszczelka mieszcząca narzędzia od 5 do 11 mm (bez konieczności używania redukcji).</t>
  </si>
  <si>
    <t>Pętla endoskopowa z aplikatorem rozm  2/0 długość  52-53cm</t>
  </si>
  <si>
    <t>Pętla endoskopowa z aplikatorem rozm 0 długość 52-53cm</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</si>
  <si>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lub lewa. Rozmiar 15 x 10 cm</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</si>
  <si>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lub lewa. Rozmiar 16 x 12 cm</t>
  </si>
  <si>
    <t>Klipsownica jednorazowego użytku z możliwościa wielokrotnego otwierania i zamykania klipsa, z funkcją rotacji. Rozpiętość ramion 11mm, 13 mm i 16 mm (do wyboru przez zamawiającego), średnica osłonki 2,5 mm, długość narzędzia 230 cm.</t>
  </si>
  <si>
    <t>Marker endoskopowy BlueEye pojemność 5ml, jednorazowego użytku, sterylny, stosowany do iniekcji podśluzkowej celem oznaczenia i uniesienia polipów, gruczolaków, nowotworów we wczesnym stadium lub innych zmian w błonie śluzowej przewodu pokarmowego, opakowanie pojedyncze typu strzykawka luer lock.</t>
  </si>
  <si>
    <t>Pętle do polipektomii jednorazowego użytku „cold snare” średnice pętli  10mm i 15mm do cięcia tylko na zimno, długość narzędzia 230cm, pętle z funkcją rotacji,  rękojeść skalowana.</t>
  </si>
  <si>
    <t>Pętla zaciskowa do podwiązywania polipów o średnicy 30mm, długość narzędzia 230cm</t>
  </si>
  <si>
    <t>Płyn do czyszczenia optyki 10ml</t>
  </si>
  <si>
    <t>Zatyczki biopsyjne do kanałów roboczych jednorazowego użytku, do aparatów Fujifilm i Pentax</t>
  </si>
  <si>
    <t>Płytka pacjenta; rozmiar uniwersalny; dla pacjentów o wadze powyżej 5kg; bez kabla; typ dzielony z
powłoką hydrożelową; powierzchnia styczna 110cm2;
100 szt. w opakowaniu; kompatybilne z generatorami ESG-100, ESG-200, ESG-300 i ESG-400 firmy Olympus.</t>
  </si>
  <si>
    <t>Zestaw drenów płuczących do pompy LP100 - opakowanie zawiera 10szt. drenów jednorazowych - dreny kompatybilne z pompą LP100</t>
  </si>
  <si>
    <t>Dren wielorazowy dwudziestokrotnego uzycia kompatybilny z pompą LP100</t>
  </si>
  <si>
    <t>filtr kompatybilny z posiadanym insuflatorem</t>
  </si>
  <si>
    <t xml:space="preserve">Jednorazowy stapler okrężny wygięty z kontrolowanym dociskiem tkanki i regulowaną wysokością zamknięcia zszywki w zakresie od 1,5 mm do 2,2 mm. Rozmiary staplera:25mm, 29mm,33mm. Wysokość otwartej zszywki 5,2mm. Ergonomiczny uchwyt staplera pokryty antypoślizgową gumową powłoką. </t>
  </si>
  <si>
    <t xml:space="preserve">Jednorazowy stapler liniowy z nożem o długości linii szwu 77mm załadowany ładunkiem do tkanki standardowej (wysokość otwartej zszywki 3,85mm; wysokość zszywki po zamknięciu 1,5mm) i grubej (wysokość otwartej zszywki 4,5mm; wysokość zszywki po zamknięciu 2mm). Nóż zintegrowany ze staplerem. Zamawiający każdorazowo określi rodzaj ładunku przy składaniu zamówienia).  Cztery rzędy zszywek (po dwa z każdej strony noża). </t>
  </si>
  <si>
    <t xml:space="preserve">Ładunek do jednorazowego staplera liniowego z nożem o długości linii szwu 77mm do tkanki standardowej (wysokość otwartej zszywki 3,85mm; wysokość zszywki po zamknięciu 1,5mm) i grubej (wysokość otwartej zszywki 4,5mm; wysokość zszywki po zamknięciu 2mm). Nóż zintegrowany ze staplerem. Zamawiający każdorazowo określi rodzaj ładunku przy składaniu zamówienia).  Cztery rzędy zszywek (po dwa z każdej strony noża). </t>
  </si>
  <si>
    <t xml:space="preserve">Ilość szt. </t>
  </si>
  <si>
    <t>P/6/2023</t>
  </si>
  <si>
    <r>
      <t xml:space="preserve">Zestaw do Cholescystektomii I  </t>
    </r>
    <r>
      <rPr>
        <sz val="9"/>
        <rFont val="Ebrima"/>
        <family val="0"/>
      </rPr>
      <t xml:space="preserve">                                                      A/ trokar 11 mm z karbowaną kaniulą z kierunkowym metalowym ostrzem w kształcie litery V. Zintegrowany trójstopniowy zawór insuflacyjno – desuflacyjny oraz redukcja 5 – 11 mm poprzez system podwójnych uszczelek, możliwość odkręcenia górnej uszczelki, w celu łatwiejszej ewakuacji preparatu – szt 1,                                                                     B/ kaniula 11 mm karbowana z trójstopniowym zaworem insuflacyjnym i wbudowaną uszczelką 5 – 11 mm. Zintegrowany trójstopniowy zawór insuflacyjno – desuflacyjny oraz redukcja      5 – 11 poprzez system podwójnych uszczelek, możliwość odkręcenia górnej uszczelki, w celu łatwiejszej ewakuacji preparatu – szt 1,                                                                                                     C/ trokar 5 mm z karbowaną kaniulą z kierunkowym metalowym ostrzem w kształcie litery . Zintegrowany zawór insuflacyjno – desuflacyjny – szt 1
D/ kaniula 5 mm  karbowana ze zintegrowanym zaworem insuflacyjno – desuflacyjnym – szt 1                                                                                                                                                     
E/ Igła Veressa 120 mm z sygnałem dźwiękowym i wizualnym
określającym wejście do jamy brzusznej - szt. 1</t>
    </r>
  </si>
  <si>
    <r>
      <t xml:space="preserve">Zestaw do Cholescystektomii II </t>
    </r>
    <r>
      <rPr>
        <sz val="9"/>
        <rFont val="Ebrima"/>
        <family val="0"/>
      </rPr>
      <t xml:space="preserve">                                                  - 1 szt. trokar laparoskopowy ( kaniula i obturator) z bezpiecznym ostrzem o kształcie liniowym naostrzonym obustronnie, średnica 12 mm, wizualny wskaźnik położenia ostrza oraz dźwiękowy sygnał informujący o jego   wysunięciu, z kaniulą karbowaną, trójstopniowym zaworem insuflacyjno-desuflacyjnym (możliwość desuflacji bez odłączania wężyka CO2). Samo dopasowująca się uszczelka mieszcząca narzędzia od 5 do 12 mm bez konieczności używania redukcji).                                                                            - 1 szt. trokar laparoskopowy  (kaniula i obturator) z bezpiecznym ostrzem o kształcie liniowym naostrzonym obustronnie, średnica    5 mm, wizualny wskaźnik położenia ostrza oraz dźwiękowy sygnał informujący o jego wysunięciu, z kaniulą karbowaną.                       - 1 szt. kaniula karbowana 5 mm (jak powyżej, którą można używać z obturatorem z powyższej pozycji.
- 1 szt. igła Veresa 12 cm.                                            </t>
    </r>
  </si>
  <si>
    <t>17.</t>
  </si>
  <si>
    <t>18.</t>
  </si>
  <si>
    <t>19.</t>
  </si>
  <si>
    <t>20.</t>
  </si>
  <si>
    <t>21.</t>
  </si>
  <si>
    <t>22.</t>
  </si>
  <si>
    <t>23.</t>
  </si>
  <si>
    <t>Jedn. Miary</t>
  </si>
  <si>
    <t xml:space="preserve">szt. </t>
  </si>
  <si>
    <t>op.</t>
  </si>
  <si>
    <t xml:space="preserve">Klipsy tytanowe średnio - duże o wymiarach przed zamknięciem 5,5mm i 8,8mm po zamknięciu, pakowane w magazynki po 6 klipsów w magazynku i 18 magazynków w opakowaniu, posiadające wewnętrzne i zewnętrzne rowkowanie zabezpieczające przed zsunięciem się z naczynia i wysunięciem z klipsownicy. </t>
  </si>
  <si>
    <t xml:space="preserve">
Jednorazowy stapler skórny z 35 zszywkami szerokimi pokrytymi policzterofluoroetylenem dla ułatwienia penetracji oraz minimalizacji dolegliwości bólowych po znieczuleniu rany . Średnica zszywki 0,58mm; rozpiętość zszywki 6,9mm; długość nóżek zszywki 3,9mm (6szt./op.). 
</t>
  </si>
  <si>
    <r>
      <t>Szczypce biopsyjne jednorazowego</t>
    </r>
    <r>
      <rPr>
        <b/>
        <sz val="9"/>
        <rFont val="Ebrima"/>
        <family val="0"/>
      </rPr>
      <t xml:space="preserve"> </t>
    </r>
    <r>
      <rPr>
        <sz val="9"/>
        <rFont val="Ebrima"/>
        <family val="0"/>
      </rPr>
      <t>użytku;  długość robocza 160cm i 230 cm, średnica szczęk 2,3mm; szerokość otwarcia szczęk 6,7mm; pojemność łyżeczek 9mm</t>
    </r>
    <r>
      <rPr>
        <vertAlign val="superscript"/>
        <sz val="9"/>
        <rFont val="Ebrima"/>
        <family val="0"/>
      </rPr>
      <t>3</t>
    </r>
    <r>
      <rPr>
        <sz val="9"/>
        <rFont val="Ebrima"/>
        <family val="0"/>
      </rPr>
      <t>, długość szczęk 4 mm, łyżeczki owalne z okienkiem, bez igły, powlekane na całej długości, ze znacznikami.</t>
    </r>
  </si>
  <si>
    <r>
      <t>Szczypce biopsyjne jednorazowego użytku;  długość robocza 160 – 230 cm  średnica szczęk 2,3mm, szerokość otwarcia szczęk 6,7mm, pojemność łyżeczek 9mm</t>
    </r>
    <r>
      <rPr>
        <vertAlign val="superscript"/>
        <sz val="9"/>
        <rFont val="Ebrima"/>
        <family val="0"/>
      </rPr>
      <t>3</t>
    </r>
    <r>
      <rPr>
        <sz val="9"/>
        <rFont val="Ebrima"/>
        <family val="0"/>
      </rPr>
      <t>, długość szczęk 4 mm, łyżeczki owalne z okienkiem,  bez igły, niepowlekane na całej długości</t>
    </r>
  </si>
  <si>
    <r>
      <t>Szczypce biopsyjne jednorazowego</t>
    </r>
    <r>
      <rPr>
        <b/>
        <sz val="9"/>
        <rFont val="Ebrima"/>
        <family val="0"/>
      </rPr>
      <t xml:space="preserve"> </t>
    </r>
    <r>
      <rPr>
        <sz val="9"/>
        <rFont val="Ebrima"/>
        <family val="0"/>
      </rPr>
      <t>użytku;  długość robocza 230 cm  średnica szczęk 2,3mm, szerokość otwarcia szczęk 6,7mm, pojemność łyżeczek 9mm</t>
    </r>
    <r>
      <rPr>
        <vertAlign val="superscript"/>
        <sz val="9"/>
        <rFont val="Ebrima"/>
        <family val="0"/>
      </rPr>
      <t>3</t>
    </r>
    <r>
      <rPr>
        <sz val="9"/>
        <rFont val="Ebrima"/>
        <family val="0"/>
      </rPr>
      <t>, długość szczęk 4 mm, łyżeczki aligatorki,  bez igły, niepowlekane na całej długości</t>
    </r>
  </si>
  <si>
    <r>
      <t>Szczypce biopsyjne jednorazowego</t>
    </r>
    <r>
      <rPr>
        <b/>
        <sz val="9"/>
        <rFont val="Ebrima"/>
        <family val="0"/>
      </rPr>
      <t xml:space="preserve"> </t>
    </r>
    <r>
      <rPr>
        <sz val="9"/>
        <rFont val="Ebrima"/>
        <family val="0"/>
      </rPr>
      <t>użytku;  długość robocza 230 cm  średnica szczęk 2,3mm, szerokość otwarcia szczęk 6,7mm, pojemność łyżeczek 9mm</t>
    </r>
    <r>
      <rPr>
        <vertAlign val="superscript"/>
        <sz val="9"/>
        <rFont val="Ebrima"/>
        <family val="0"/>
      </rPr>
      <t>3</t>
    </r>
    <r>
      <rPr>
        <sz val="9"/>
        <rFont val="Ebrima"/>
        <family val="0"/>
      </rPr>
      <t>, długość szczęk 4 mm, łyżeczki aligatorki,  bez igły, powlekane na całej długości</t>
    </r>
  </si>
  <si>
    <t xml:space="preserve">op. </t>
  </si>
  <si>
    <t>Jedn. miary</t>
  </si>
  <si>
    <t>szt.</t>
  </si>
  <si>
    <t>Opatrunek okrągły Æ 4 cm nasączony roztworem Ringera a' 10 szt.</t>
  </si>
  <si>
    <t>Ilość op.</t>
  </si>
  <si>
    <t>Producent, kod</t>
  </si>
  <si>
    <t>Producent, Kod</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</si>
</sst>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 _z_ł"/>
    <numFmt numFmtId="172" formatCode="[$-415]dddd\,\ d\ mmmm\ yyyy"/>
  </numFmts>
  <fonts count="48">
    <font>
      <sz val="10"/>
      <name val="Arial"/>
      <family val="0"/>
    </font>
    <font>
      <sz val="8"/>
      <name val="Tahoma"/>
      <family val="2"/>
    </font>
    <font>
      <b/>
      <sz val="8"/>
      <name val="Tahoma"/>
      <family val="2"/>
    </font>
    <font>
      <sz val="8"/>
      <name val="Arial"/>
      <family val="0"/>
    </font>
    <font>
      <b/>
      <sz val="9"/>
      <name val="Ebrima"/>
      <family val="0"/>
    </font>
    <font>
      <sz val="9"/>
      <name val="Ebrima"/>
      <family val="0"/>
    </font>
    <font>
      <b/>
      <sz val="9"/>
      <color indexed="8"/>
      <name val="Ebrima"/>
      <family val="0"/>
    </font>
    <font>
      <vertAlign val="superscript"/>
      <sz val="9"/>
      <name val="Ebrima"/>
      <family val="0"/>
    </font>
    <font>
      <sz val="9"/>
      <color indexed="8"/>
      <name val="Ebrima"/>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theme="1"/>
      <name val="Ebrim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8"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1" fillId="0" borderId="0" xfId="0" applyFont="1" applyAlignment="1">
      <alignment/>
    </xf>
    <xf numFmtId="0" fontId="5"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right" vertical="center"/>
    </xf>
    <xf numFmtId="0" fontId="5" fillId="0" borderId="10" xfId="0" applyFont="1" applyBorder="1" applyAlignment="1">
      <alignment horizontal="justify" vertical="center"/>
    </xf>
    <xf numFmtId="170" fontId="5" fillId="0" borderId="10" xfId="0" applyNumberFormat="1" applyFont="1" applyBorder="1" applyAlignment="1">
      <alignment/>
    </xf>
    <xf numFmtId="9" fontId="5" fillId="0" borderId="10" xfId="0" applyNumberFormat="1" applyFont="1" applyBorder="1" applyAlignment="1">
      <alignment/>
    </xf>
    <xf numFmtId="0" fontId="5" fillId="0" borderId="10" xfId="0" applyFont="1" applyBorder="1" applyAlignment="1">
      <alignment/>
    </xf>
    <xf numFmtId="0" fontId="4" fillId="0" borderId="10" xfId="0" applyFont="1" applyBorder="1" applyAlignment="1">
      <alignment horizontal="left" vertical="center" wrapText="1"/>
    </xf>
    <xf numFmtId="0" fontId="4" fillId="0" borderId="11" xfId="0" applyFont="1" applyBorder="1" applyAlignment="1">
      <alignment wrapText="1"/>
    </xf>
    <xf numFmtId="0" fontId="5" fillId="0" borderId="11" xfId="0" applyFont="1" applyBorder="1" applyAlignment="1">
      <alignment horizontal="right" vertical="center"/>
    </xf>
    <xf numFmtId="0" fontId="5" fillId="0" borderId="10" xfId="0" applyFont="1" applyBorder="1" applyAlignment="1">
      <alignment wrapText="1"/>
    </xf>
    <xf numFmtId="0" fontId="5" fillId="0" borderId="0" xfId="0" applyFont="1" applyBorder="1" applyAlignment="1">
      <alignment/>
    </xf>
    <xf numFmtId="0" fontId="4" fillId="0" borderId="0" xfId="0" applyFont="1" applyFill="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xf>
    <xf numFmtId="170" fontId="5" fillId="0" borderId="16" xfId="0" applyNumberFormat="1" applyFont="1" applyBorder="1" applyAlignment="1">
      <alignment horizontal="center" vertical="center"/>
    </xf>
    <xf numFmtId="170" fontId="5" fillId="0" borderId="0" xfId="0" applyNumberFormat="1" applyFont="1" applyAlignment="1">
      <alignment/>
    </xf>
    <xf numFmtId="170" fontId="5" fillId="0" borderId="10" xfId="0" applyNumberFormat="1" applyFont="1" applyBorder="1" applyAlignment="1">
      <alignment horizontal="right" vertical="center"/>
    </xf>
    <xf numFmtId="9" fontId="5" fillId="0" borderId="10" xfId="0" applyNumberFormat="1" applyFont="1" applyBorder="1" applyAlignment="1">
      <alignment horizontal="right" vertical="center"/>
    </xf>
    <xf numFmtId="9" fontId="5" fillId="0" borderId="11" xfId="0" applyNumberFormat="1" applyFont="1" applyBorder="1" applyAlignment="1">
      <alignment horizontal="right" vertical="center"/>
    </xf>
    <xf numFmtId="0" fontId="5" fillId="0" borderId="10" xfId="0" applyFont="1" applyBorder="1" applyAlignment="1">
      <alignment horizontal="left" vertical="center" wrapText="1"/>
    </xf>
    <xf numFmtId="0" fontId="4" fillId="0" borderId="0" xfId="0" applyFont="1" applyAlignment="1">
      <alignment horizontal="right" wrapText="1"/>
    </xf>
    <xf numFmtId="0" fontId="5" fillId="0" borderId="10"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170" fontId="5" fillId="0" borderId="20" xfId="0" applyNumberFormat="1" applyFont="1" applyBorder="1" applyAlignment="1">
      <alignment horizontal="right" vertical="center"/>
    </xf>
    <xf numFmtId="170" fontId="0" fillId="0" borderId="0" xfId="0" applyNumberFormat="1" applyAlignment="1">
      <alignment/>
    </xf>
    <xf numFmtId="0" fontId="47" fillId="0" borderId="10" xfId="0" applyFont="1" applyBorder="1" applyAlignment="1">
      <alignment horizontal="left" vertical="center" wrapText="1"/>
    </xf>
    <xf numFmtId="0" fontId="6" fillId="0" borderId="0" xfId="0" applyFont="1" applyFill="1" applyBorder="1" applyAlignment="1">
      <alignment horizontal="right" vertical="top"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0" xfId="0" applyFont="1" applyAlignment="1">
      <alignment wrapText="1"/>
    </xf>
    <xf numFmtId="0" fontId="8" fillId="0" borderId="10" xfId="0" applyFont="1" applyBorder="1" applyAlignment="1">
      <alignment horizontal="left" vertical="center" wrapText="1"/>
    </xf>
    <xf numFmtId="0" fontId="5" fillId="0" borderId="10" xfId="0" applyFont="1" applyFill="1" applyBorder="1" applyAlignment="1">
      <alignment horizontal="right" vertical="center"/>
    </xf>
    <xf numFmtId="0" fontId="5" fillId="0" borderId="11" xfId="0" applyFont="1" applyBorder="1" applyAlignment="1">
      <alignment horizontal="left" vertical="center" wrapText="1"/>
    </xf>
    <xf numFmtId="0" fontId="5" fillId="0" borderId="11" xfId="0" applyFont="1" applyFill="1" applyBorder="1" applyAlignment="1">
      <alignment horizontal="right" vertical="center"/>
    </xf>
    <xf numFmtId="0" fontId="4" fillId="0" borderId="0" xfId="0" applyFont="1" applyFill="1" applyBorder="1" applyAlignment="1">
      <alignment horizontal="right" wrapText="1"/>
    </xf>
    <xf numFmtId="170" fontId="5" fillId="0" borderId="20" xfId="0" applyNumberFormat="1" applyFont="1" applyBorder="1" applyAlignment="1">
      <alignment horizontal="center"/>
    </xf>
    <xf numFmtId="0" fontId="8"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170" fontId="5" fillId="0" borderId="16" xfId="0" applyNumberFormat="1" applyFont="1" applyBorder="1" applyAlignment="1">
      <alignment horizontal="center"/>
    </xf>
    <xf numFmtId="0" fontId="5" fillId="0" borderId="0" xfId="52" applyFont="1" applyAlignment="1">
      <alignment horizontal="left" vertical="center" wrapText="1"/>
      <protection/>
    </xf>
    <xf numFmtId="0" fontId="4"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170" fontId="5" fillId="0" borderId="11" xfId="0" applyNumberFormat="1" applyFont="1" applyBorder="1" applyAlignment="1">
      <alignment horizontal="right" vertical="center"/>
    </xf>
    <xf numFmtId="170" fontId="5" fillId="0" borderId="20" xfId="0" applyNumberFormat="1" applyFont="1" applyBorder="1" applyAlignment="1">
      <alignment horizontal="right"/>
    </xf>
    <xf numFmtId="0" fontId="5" fillId="0" borderId="17" xfId="0" applyFont="1" applyBorder="1" applyAlignment="1">
      <alignment horizontal="right" vertical="center"/>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5"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xf>
    <xf numFmtId="0" fontId="5" fillId="0" borderId="0" xfId="0" applyFont="1" applyAlignment="1">
      <alignment/>
    </xf>
    <xf numFmtId="0" fontId="4" fillId="0" borderId="14" xfId="0" applyFont="1" applyBorder="1" applyAlignment="1">
      <alignment horizontal="center"/>
    </xf>
    <xf numFmtId="0" fontId="5" fillId="0" borderId="14" xfId="0" applyFont="1" applyBorder="1" applyAlignment="1">
      <alignment horizontal="center"/>
    </xf>
    <xf numFmtId="0" fontId="4" fillId="0" borderId="0" xfId="0" applyFont="1" applyFill="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10">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26">
      <selection activeCell="C28" sqref="C28"/>
    </sheetView>
  </sheetViews>
  <sheetFormatPr defaultColWidth="9.140625" defaultRowHeight="12.75"/>
  <cols>
    <col min="1" max="1" width="5.421875" style="3" customWidth="1"/>
    <col min="2" max="2" width="52.140625" style="3" customWidth="1"/>
    <col min="3" max="3" width="7.7109375" style="3" customWidth="1"/>
    <col min="4" max="4" width="10.28125" style="3" customWidth="1"/>
    <col min="5" max="5" width="15.00390625" style="3" customWidth="1"/>
    <col min="6" max="6" width="7.140625" style="3" customWidth="1"/>
    <col min="7" max="7" width="15.8515625" style="3" customWidth="1"/>
    <col min="8" max="8" width="9.00390625" style="3" customWidth="1"/>
    <col min="9" max="9" width="14.28125" style="3" customWidth="1"/>
    <col min="10" max="16384" width="9.140625" style="3" customWidth="1"/>
  </cols>
  <sheetData>
    <row r="1" spans="1:2" ht="12">
      <c r="A1" s="62" t="s">
        <v>144</v>
      </c>
      <c r="B1" s="62"/>
    </row>
    <row r="2" spans="1:9" ht="12">
      <c r="A2" s="60" t="s">
        <v>24</v>
      </c>
      <c r="B2" s="60"/>
      <c r="C2" s="60"/>
      <c r="D2" s="60"/>
      <c r="E2" s="60"/>
      <c r="F2" s="60"/>
      <c r="G2" s="60"/>
      <c r="H2" s="60"/>
      <c r="I2" s="60"/>
    </row>
    <row r="3" spans="1:9" ht="24">
      <c r="A3" s="4" t="s">
        <v>25</v>
      </c>
      <c r="B3" s="5" t="s">
        <v>26</v>
      </c>
      <c r="C3" s="5" t="s">
        <v>143</v>
      </c>
      <c r="D3" s="5" t="s">
        <v>30</v>
      </c>
      <c r="E3" s="5" t="s">
        <v>28</v>
      </c>
      <c r="F3" s="5" t="s">
        <v>31</v>
      </c>
      <c r="G3" s="5" t="s">
        <v>29</v>
      </c>
      <c r="H3" s="5" t="s">
        <v>32</v>
      </c>
      <c r="I3" s="5" t="s">
        <v>168</v>
      </c>
    </row>
    <row r="4" spans="1:9" ht="12">
      <c r="A4" s="4" t="s">
        <v>63</v>
      </c>
      <c r="B4" s="5">
        <v>1</v>
      </c>
      <c r="C4" s="5">
        <v>2</v>
      </c>
      <c r="D4" s="5">
        <v>3</v>
      </c>
      <c r="E4" s="5">
        <v>4</v>
      </c>
      <c r="F4" s="5">
        <v>5</v>
      </c>
      <c r="G4" s="5">
        <v>6</v>
      </c>
      <c r="H4" s="5">
        <v>7</v>
      </c>
      <c r="I4" s="5">
        <v>8</v>
      </c>
    </row>
    <row r="5" spans="1:9" ht="60">
      <c r="A5" s="6" t="s">
        <v>47</v>
      </c>
      <c r="B5" s="7" t="s">
        <v>124</v>
      </c>
      <c r="C5" s="6">
        <v>192</v>
      </c>
      <c r="D5" s="24">
        <v>0</v>
      </c>
      <c r="E5" s="24">
        <f>C5*D5</f>
        <v>0</v>
      </c>
      <c r="F5" s="25"/>
      <c r="G5" s="24">
        <f>E5*F5+E5</f>
        <v>0</v>
      </c>
      <c r="H5" s="6"/>
      <c r="I5" s="6"/>
    </row>
    <row r="6" spans="1:9" ht="96">
      <c r="A6" s="6" t="s">
        <v>48</v>
      </c>
      <c r="B6" s="7" t="s">
        <v>125</v>
      </c>
      <c r="C6" s="6">
        <v>48</v>
      </c>
      <c r="D6" s="24">
        <v>0</v>
      </c>
      <c r="E6" s="24">
        <f aca="true" t="shared" si="0" ref="E6:E27">C6*D6</f>
        <v>0</v>
      </c>
      <c r="F6" s="25"/>
      <c r="G6" s="24">
        <f aca="true" t="shared" si="1" ref="G6:G27">E6*F6+E6</f>
        <v>0</v>
      </c>
      <c r="H6" s="6"/>
      <c r="I6" s="6"/>
    </row>
    <row r="7" spans="1:9" ht="48">
      <c r="A7" s="6" t="s">
        <v>49</v>
      </c>
      <c r="B7" s="7" t="s">
        <v>121</v>
      </c>
      <c r="C7" s="6">
        <v>60</v>
      </c>
      <c r="D7" s="24">
        <v>0</v>
      </c>
      <c r="E7" s="24">
        <f t="shared" si="0"/>
        <v>0</v>
      </c>
      <c r="F7" s="25"/>
      <c r="G7" s="24">
        <f t="shared" si="1"/>
        <v>0</v>
      </c>
      <c r="H7" s="6"/>
      <c r="I7" s="6"/>
    </row>
    <row r="8" spans="1:9" ht="24">
      <c r="A8" s="6" t="s">
        <v>50</v>
      </c>
      <c r="B8" s="7" t="s">
        <v>122</v>
      </c>
      <c r="C8" s="6">
        <v>4</v>
      </c>
      <c r="D8" s="24">
        <v>0</v>
      </c>
      <c r="E8" s="24">
        <f t="shared" si="0"/>
        <v>0</v>
      </c>
      <c r="F8" s="25"/>
      <c r="G8" s="24">
        <f t="shared" si="1"/>
        <v>0</v>
      </c>
      <c r="H8" s="6"/>
      <c r="I8" s="6"/>
    </row>
    <row r="9" spans="1:9" ht="12">
      <c r="A9" s="6" t="s">
        <v>51</v>
      </c>
      <c r="B9" s="7" t="s">
        <v>33</v>
      </c>
      <c r="C9" s="6">
        <v>4</v>
      </c>
      <c r="D9" s="24">
        <v>0</v>
      </c>
      <c r="E9" s="24">
        <f t="shared" si="0"/>
        <v>0</v>
      </c>
      <c r="F9" s="25"/>
      <c r="G9" s="24">
        <f t="shared" si="1"/>
        <v>0</v>
      </c>
      <c r="H9" s="6"/>
      <c r="I9" s="6"/>
    </row>
    <row r="10" spans="1:9" ht="48">
      <c r="A10" s="6" t="s">
        <v>52</v>
      </c>
      <c r="B10" s="7" t="s">
        <v>34</v>
      </c>
      <c r="C10" s="6">
        <v>20</v>
      </c>
      <c r="D10" s="24">
        <v>0</v>
      </c>
      <c r="E10" s="24">
        <f t="shared" si="0"/>
        <v>0</v>
      </c>
      <c r="F10" s="25"/>
      <c r="G10" s="24">
        <f t="shared" si="1"/>
        <v>0</v>
      </c>
      <c r="H10" s="6"/>
      <c r="I10" s="6"/>
    </row>
    <row r="11" spans="1:9" ht="12">
      <c r="A11" s="6" t="s">
        <v>53</v>
      </c>
      <c r="B11" s="7" t="s">
        <v>35</v>
      </c>
      <c r="C11" s="6">
        <v>12</v>
      </c>
      <c r="D11" s="24">
        <v>0</v>
      </c>
      <c r="E11" s="24">
        <f t="shared" si="0"/>
        <v>0</v>
      </c>
      <c r="F11" s="25"/>
      <c r="G11" s="24">
        <f t="shared" si="1"/>
        <v>0</v>
      </c>
      <c r="H11" s="6"/>
      <c r="I11" s="6"/>
    </row>
    <row r="12" spans="1:9" ht="12">
      <c r="A12" s="6" t="s">
        <v>54</v>
      </c>
      <c r="B12" s="7" t="s">
        <v>36</v>
      </c>
      <c r="C12" s="6">
        <v>12</v>
      </c>
      <c r="D12" s="24">
        <v>0</v>
      </c>
      <c r="E12" s="24">
        <f t="shared" si="0"/>
        <v>0</v>
      </c>
      <c r="F12" s="25"/>
      <c r="G12" s="24">
        <f t="shared" si="1"/>
        <v>0</v>
      </c>
      <c r="H12" s="6"/>
      <c r="I12" s="6"/>
    </row>
    <row r="13" spans="1:9" ht="48">
      <c r="A13" s="6" t="s">
        <v>55</v>
      </c>
      <c r="B13" s="7" t="s">
        <v>37</v>
      </c>
      <c r="C13" s="6">
        <v>24</v>
      </c>
      <c r="D13" s="24">
        <v>0</v>
      </c>
      <c r="E13" s="24">
        <f t="shared" si="0"/>
        <v>0</v>
      </c>
      <c r="F13" s="25"/>
      <c r="G13" s="24">
        <f t="shared" si="1"/>
        <v>0</v>
      </c>
      <c r="H13" s="6"/>
      <c r="I13" s="6"/>
    </row>
    <row r="14" spans="1:9" ht="24">
      <c r="A14" s="6" t="s">
        <v>56</v>
      </c>
      <c r="B14" s="7" t="s">
        <v>38</v>
      </c>
      <c r="C14" s="6">
        <v>60</v>
      </c>
      <c r="D14" s="24">
        <v>0</v>
      </c>
      <c r="E14" s="24">
        <f t="shared" si="0"/>
        <v>0</v>
      </c>
      <c r="F14" s="25"/>
      <c r="G14" s="24">
        <f t="shared" si="1"/>
        <v>0</v>
      </c>
      <c r="H14" s="6"/>
      <c r="I14" s="6"/>
    </row>
    <row r="15" spans="1:9" ht="24">
      <c r="A15" s="6" t="s">
        <v>57</v>
      </c>
      <c r="B15" s="7" t="s">
        <v>39</v>
      </c>
      <c r="C15" s="6">
        <v>100</v>
      </c>
      <c r="D15" s="24">
        <v>0</v>
      </c>
      <c r="E15" s="24">
        <f t="shared" si="0"/>
        <v>0</v>
      </c>
      <c r="F15" s="25"/>
      <c r="G15" s="24">
        <f t="shared" si="1"/>
        <v>0</v>
      </c>
      <c r="H15" s="6"/>
      <c r="I15" s="6"/>
    </row>
    <row r="16" spans="1:9" ht="24">
      <c r="A16" s="6" t="s">
        <v>58</v>
      </c>
      <c r="B16" s="7" t="s">
        <v>40</v>
      </c>
      <c r="C16" s="6">
        <v>20</v>
      </c>
      <c r="D16" s="24">
        <v>0</v>
      </c>
      <c r="E16" s="24">
        <f t="shared" si="0"/>
        <v>0</v>
      </c>
      <c r="F16" s="25"/>
      <c r="G16" s="24">
        <f t="shared" si="1"/>
        <v>0</v>
      </c>
      <c r="H16" s="6"/>
      <c r="I16" s="6"/>
    </row>
    <row r="17" spans="1:9" ht="60">
      <c r="A17" s="6" t="s">
        <v>59</v>
      </c>
      <c r="B17" s="7" t="s">
        <v>123</v>
      </c>
      <c r="C17" s="6">
        <v>12</v>
      </c>
      <c r="D17" s="24">
        <v>0</v>
      </c>
      <c r="E17" s="24">
        <f t="shared" si="0"/>
        <v>0</v>
      </c>
      <c r="F17" s="25"/>
      <c r="G17" s="24">
        <f t="shared" si="1"/>
        <v>0</v>
      </c>
      <c r="H17" s="6"/>
      <c r="I17" s="6"/>
    </row>
    <row r="18" spans="1:9" ht="24">
      <c r="A18" s="6" t="s">
        <v>60</v>
      </c>
      <c r="B18" s="7" t="s">
        <v>23</v>
      </c>
      <c r="C18" s="6">
        <v>6</v>
      </c>
      <c r="D18" s="24">
        <v>0</v>
      </c>
      <c r="E18" s="24">
        <f t="shared" si="0"/>
        <v>0</v>
      </c>
      <c r="F18" s="25"/>
      <c r="G18" s="24">
        <f t="shared" si="1"/>
        <v>0</v>
      </c>
      <c r="H18" s="6"/>
      <c r="I18" s="6"/>
    </row>
    <row r="19" spans="1:9" ht="72">
      <c r="A19" s="6" t="s">
        <v>61</v>
      </c>
      <c r="B19" s="7" t="s">
        <v>128</v>
      </c>
      <c r="C19" s="6">
        <v>80</v>
      </c>
      <c r="D19" s="24">
        <v>0</v>
      </c>
      <c r="E19" s="24">
        <f t="shared" si="0"/>
        <v>0</v>
      </c>
      <c r="F19" s="25"/>
      <c r="G19" s="24">
        <f t="shared" si="1"/>
        <v>0</v>
      </c>
      <c r="H19" s="6"/>
      <c r="I19" s="6"/>
    </row>
    <row r="20" spans="1:9" ht="72">
      <c r="A20" s="6" t="s">
        <v>62</v>
      </c>
      <c r="B20" s="7" t="s">
        <v>129</v>
      </c>
      <c r="C20" s="6">
        <v>4</v>
      </c>
      <c r="D20" s="24">
        <v>0</v>
      </c>
      <c r="E20" s="24">
        <f t="shared" si="0"/>
        <v>0</v>
      </c>
      <c r="F20" s="25"/>
      <c r="G20" s="24">
        <f t="shared" si="1"/>
        <v>0</v>
      </c>
      <c r="H20" s="6"/>
      <c r="I20" s="6"/>
    </row>
    <row r="21" spans="1:9" ht="12">
      <c r="A21" s="6" t="s">
        <v>147</v>
      </c>
      <c r="B21" s="7" t="s">
        <v>126</v>
      </c>
      <c r="C21" s="6">
        <v>24</v>
      </c>
      <c r="D21" s="24">
        <v>0</v>
      </c>
      <c r="E21" s="24">
        <f t="shared" si="0"/>
        <v>0</v>
      </c>
      <c r="F21" s="25"/>
      <c r="G21" s="24">
        <f t="shared" si="1"/>
        <v>0</v>
      </c>
      <c r="H21" s="6"/>
      <c r="I21" s="6"/>
    </row>
    <row r="22" spans="1:9" ht="12">
      <c r="A22" s="6" t="s">
        <v>148</v>
      </c>
      <c r="B22" s="7" t="s">
        <v>127</v>
      </c>
      <c r="C22" s="6">
        <v>24</v>
      </c>
      <c r="D22" s="24">
        <v>0</v>
      </c>
      <c r="E22" s="24">
        <f t="shared" si="0"/>
        <v>0</v>
      </c>
      <c r="F22" s="25"/>
      <c r="G22" s="24">
        <f t="shared" si="1"/>
        <v>0</v>
      </c>
      <c r="H22" s="6"/>
      <c r="I22" s="6"/>
    </row>
    <row r="23" spans="1:9" ht="24">
      <c r="A23" s="6" t="s">
        <v>149</v>
      </c>
      <c r="B23" s="7" t="s">
        <v>41</v>
      </c>
      <c r="C23" s="6">
        <v>2</v>
      </c>
      <c r="D23" s="24">
        <v>0</v>
      </c>
      <c r="E23" s="24">
        <f t="shared" si="0"/>
        <v>0</v>
      </c>
      <c r="F23" s="25"/>
      <c r="G23" s="24">
        <f t="shared" si="1"/>
        <v>0</v>
      </c>
      <c r="H23" s="6"/>
      <c r="I23" s="6"/>
    </row>
    <row r="24" spans="1:9" ht="36">
      <c r="A24" s="6" t="s">
        <v>150</v>
      </c>
      <c r="B24" s="7" t="s">
        <v>42</v>
      </c>
      <c r="C24" s="6">
        <v>400</v>
      </c>
      <c r="D24" s="24">
        <v>0</v>
      </c>
      <c r="E24" s="24">
        <f t="shared" si="0"/>
        <v>0</v>
      </c>
      <c r="F24" s="25"/>
      <c r="G24" s="24">
        <f t="shared" si="1"/>
        <v>0</v>
      </c>
      <c r="H24" s="6"/>
      <c r="I24" s="6"/>
    </row>
    <row r="25" spans="1:9" ht="228">
      <c r="A25" s="6" t="s">
        <v>151</v>
      </c>
      <c r="B25" s="11" t="s">
        <v>145</v>
      </c>
      <c r="C25" s="6">
        <v>12</v>
      </c>
      <c r="D25" s="24">
        <v>0</v>
      </c>
      <c r="E25" s="24">
        <f t="shared" si="0"/>
        <v>0</v>
      </c>
      <c r="F25" s="25"/>
      <c r="G25" s="24">
        <f t="shared" si="1"/>
        <v>0</v>
      </c>
      <c r="H25" s="6"/>
      <c r="I25" s="6"/>
    </row>
    <row r="26" spans="1:9" ht="192">
      <c r="A26" s="6" t="s">
        <v>152</v>
      </c>
      <c r="B26" s="12" t="s">
        <v>146</v>
      </c>
      <c r="C26" s="13">
        <v>60</v>
      </c>
      <c r="D26" s="24">
        <v>0</v>
      </c>
      <c r="E26" s="24">
        <f t="shared" si="0"/>
        <v>0</v>
      </c>
      <c r="F26" s="26"/>
      <c r="G26" s="24">
        <f t="shared" si="1"/>
        <v>0</v>
      </c>
      <c r="H26" s="13"/>
      <c r="I26" s="13"/>
    </row>
    <row r="27" spans="1:9" ht="108">
      <c r="A27" s="6" t="s">
        <v>153</v>
      </c>
      <c r="B27" s="14" t="s">
        <v>46</v>
      </c>
      <c r="C27" s="6">
        <v>12</v>
      </c>
      <c r="D27" s="24">
        <v>0</v>
      </c>
      <c r="E27" s="24">
        <f t="shared" si="0"/>
        <v>0</v>
      </c>
      <c r="F27" s="25"/>
      <c r="G27" s="24">
        <f t="shared" si="1"/>
        <v>0</v>
      </c>
      <c r="H27" s="6"/>
      <c r="I27" s="6"/>
    </row>
    <row r="28" spans="1:9" ht="12.75" thickBot="1">
      <c r="A28" s="15"/>
      <c r="B28" s="16" t="s">
        <v>0</v>
      </c>
      <c r="C28" s="17" t="s">
        <v>1</v>
      </c>
      <c r="D28" s="18" t="s">
        <v>1</v>
      </c>
      <c r="E28" s="22">
        <f>SUM(E5:E27)</f>
        <v>0</v>
      </c>
      <c r="F28" s="19" t="s">
        <v>1</v>
      </c>
      <c r="G28" s="22">
        <f>SUM(G5:G27)</f>
        <v>0</v>
      </c>
      <c r="H28" s="20" t="s">
        <v>1</v>
      </c>
      <c r="I28" s="17" t="s">
        <v>1</v>
      </c>
    </row>
    <row r="29" ht="12">
      <c r="E29" s="23"/>
    </row>
    <row r="30" spans="1:9" ht="12.75" customHeight="1">
      <c r="A30" s="61" t="s">
        <v>115</v>
      </c>
      <c r="B30" s="61"/>
      <c r="C30" s="61"/>
      <c r="D30" s="61"/>
      <c r="E30" s="61"/>
      <c r="F30" s="61"/>
      <c r="G30" s="61"/>
      <c r="H30" s="61"/>
      <c r="I30" s="61"/>
    </row>
    <row r="31" spans="1:9" ht="12">
      <c r="A31" s="61"/>
      <c r="B31" s="61"/>
      <c r="C31" s="61"/>
      <c r="D31" s="61"/>
      <c r="E31" s="61"/>
      <c r="F31" s="61"/>
      <c r="G31" s="61"/>
      <c r="H31" s="61"/>
      <c r="I31" s="61"/>
    </row>
    <row r="32" spans="2:5" ht="12">
      <c r="B32" s="62"/>
      <c r="C32" s="62"/>
      <c r="D32" s="62"/>
      <c r="E32" s="62"/>
    </row>
  </sheetData>
  <sheetProtection/>
  <mergeCells count="4">
    <mergeCell ref="A2:I2"/>
    <mergeCell ref="A30:I31"/>
    <mergeCell ref="A1:B1"/>
    <mergeCell ref="B32:E3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
      <selection activeCell="B12" sqref="B12:B14"/>
    </sheetView>
  </sheetViews>
  <sheetFormatPr defaultColWidth="9.140625" defaultRowHeight="12.75"/>
  <cols>
    <col min="1" max="1" width="5.00390625" style="3" customWidth="1"/>
    <col min="2" max="2" width="46.421875" style="3" customWidth="1"/>
    <col min="3" max="3" width="7.7109375" style="3" customWidth="1"/>
    <col min="4" max="4" width="8.7109375" style="3" customWidth="1"/>
    <col min="5" max="5" width="13.8515625" style="3" customWidth="1"/>
    <col min="6" max="6" width="7.7109375" style="3" customWidth="1"/>
    <col min="7" max="7" width="14.00390625" style="3" customWidth="1"/>
    <col min="8" max="8" width="8.57421875" style="3" customWidth="1"/>
    <col min="9" max="9" width="13.7109375" style="3" customWidth="1"/>
    <col min="10" max="16384" width="9.140625" style="3" customWidth="1"/>
  </cols>
  <sheetData>
    <row r="1" spans="1:2" ht="12">
      <c r="A1" s="63" t="s">
        <v>144</v>
      </c>
      <c r="B1" s="64"/>
    </row>
    <row r="2" spans="1:9" ht="12">
      <c r="A2" s="60" t="s">
        <v>2</v>
      </c>
      <c r="B2" s="60"/>
      <c r="C2" s="60"/>
      <c r="D2" s="60"/>
      <c r="E2" s="60"/>
      <c r="F2" s="60"/>
      <c r="G2" s="60"/>
      <c r="H2" s="60"/>
      <c r="I2" s="60"/>
    </row>
    <row r="3" ht="12">
      <c r="A3" s="21"/>
    </row>
    <row r="4" spans="1:9" ht="48">
      <c r="A4" s="4" t="s">
        <v>25</v>
      </c>
      <c r="B4" s="5" t="s">
        <v>26</v>
      </c>
      <c r="C4" s="5" t="s">
        <v>27</v>
      </c>
      <c r="D4" s="5" t="s">
        <v>30</v>
      </c>
      <c r="E4" s="5" t="s">
        <v>28</v>
      </c>
      <c r="F4" s="5" t="s">
        <v>31</v>
      </c>
      <c r="G4" s="5" t="s">
        <v>29</v>
      </c>
      <c r="H4" s="5" t="s">
        <v>32</v>
      </c>
      <c r="I4" s="5" t="s">
        <v>169</v>
      </c>
    </row>
    <row r="5" spans="1:9" ht="12">
      <c r="A5" s="4" t="s">
        <v>63</v>
      </c>
      <c r="B5" s="5">
        <v>1</v>
      </c>
      <c r="C5" s="5">
        <v>2</v>
      </c>
      <c r="D5" s="5">
        <v>3</v>
      </c>
      <c r="E5" s="5">
        <v>4</v>
      </c>
      <c r="F5" s="5">
        <v>5</v>
      </c>
      <c r="G5" s="5">
        <v>6</v>
      </c>
      <c r="H5" s="5">
        <v>7</v>
      </c>
      <c r="I5" s="5">
        <v>8</v>
      </c>
    </row>
    <row r="6" spans="1:9" ht="60">
      <c r="A6" s="6" t="s">
        <v>65</v>
      </c>
      <c r="B6" s="27" t="s">
        <v>3</v>
      </c>
      <c r="C6" s="6">
        <v>8</v>
      </c>
      <c r="D6" s="24">
        <v>0</v>
      </c>
      <c r="E6" s="24">
        <f>C6*D6</f>
        <v>0</v>
      </c>
      <c r="F6" s="9"/>
      <c r="G6" s="24">
        <f>E6*F6+E6</f>
        <v>0</v>
      </c>
      <c r="H6" s="10"/>
      <c r="I6" s="10"/>
    </row>
    <row r="7" spans="1:9" ht="60">
      <c r="A7" s="6" t="s">
        <v>66</v>
      </c>
      <c r="B7" s="27" t="s">
        <v>4</v>
      </c>
      <c r="C7" s="6">
        <v>8</v>
      </c>
      <c r="D7" s="24">
        <v>0</v>
      </c>
      <c r="E7" s="24">
        <f>C7*D7</f>
        <v>0</v>
      </c>
      <c r="F7" s="9"/>
      <c r="G7" s="24">
        <f>E7*F7+E7</f>
        <v>0</v>
      </c>
      <c r="H7" s="10"/>
      <c r="I7" s="10"/>
    </row>
    <row r="8" spans="1:9" ht="60">
      <c r="A8" s="6" t="s">
        <v>67</v>
      </c>
      <c r="B8" s="27" t="s">
        <v>5</v>
      </c>
      <c r="C8" s="6">
        <v>16</v>
      </c>
      <c r="D8" s="24">
        <v>0</v>
      </c>
      <c r="E8" s="24">
        <f>C8*D8</f>
        <v>0</v>
      </c>
      <c r="F8" s="9"/>
      <c r="G8" s="24">
        <f>E8*F8+E8</f>
        <v>0</v>
      </c>
      <c r="H8" s="10"/>
      <c r="I8" s="10"/>
    </row>
    <row r="9" spans="1:9" ht="12.75" thickBot="1">
      <c r="A9" s="6" t="s">
        <v>68</v>
      </c>
      <c r="B9" s="27" t="s">
        <v>64</v>
      </c>
      <c r="C9" s="6">
        <v>60</v>
      </c>
      <c r="D9" s="24">
        <v>0</v>
      </c>
      <c r="E9" s="24">
        <f>C9*D9</f>
        <v>0</v>
      </c>
      <c r="F9" s="9"/>
      <c r="G9" s="8">
        <f>E9*F9+E9</f>
        <v>0</v>
      </c>
      <c r="H9" s="10"/>
      <c r="I9" s="10"/>
    </row>
    <row r="10" spans="2:9" ht="12.75" thickBot="1">
      <c r="B10" s="28" t="s">
        <v>0</v>
      </c>
      <c r="C10" s="29" t="s">
        <v>6</v>
      </c>
      <c r="D10" s="30" t="s">
        <v>6</v>
      </c>
      <c r="E10" s="33">
        <f>SUM(E6:E9)</f>
        <v>0</v>
      </c>
      <c r="F10" s="31" t="s">
        <v>6</v>
      </c>
      <c r="G10" s="33">
        <f>SUM(G6:G9)</f>
        <v>0</v>
      </c>
      <c r="H10" s="32" t="s">
        <v>6</v>
      </c>
      <c r="I10" s="29" t="s">
        <v>6</v>
      </c>
    </row>
    <row r="11" ht="12">
      <c r="B11" s="41"/>
    </row>
    <row r="12" ht="12">
      <c r="B12" s="21"/>
    </row>
    <row r="15" ht="12">
      <c r="B15" s="41"/>
    </row>
    <row r="16" ht="12">
      <c r="B16" s="41"/>
    </row>
    <row r="17" ht="12">
      <c r="B17" s="41"/>
    </row>
    <row r="18" ht="12">
      <c r="B18" s="41"/>
    </row>
    <row r="19" ht="12">
      <c r="B19" s="41"/>
    </row>
    <row r="20" ht="12">
      <c r="B20" s="41"/>
    </row>
    <row r="21" ht="12">
      <c r="B21" s="41"/>
    </row>
    <row r="22" ht="12">
      <c r="B22" s="41"/>
    </row>
    <row r="23" ht="12">
      <c r="B23" s="41"/>
    </row>
    <row r="24" ht="12">
      <c r="B24" s="41"/>
    </row>
    <row r="25" ht="12">
      <c r="B25" s="41"/>
    </row>
    <row r="26" ht="12">
      <c r="B26" s="41"/>
    </row>
    <row r="27" ht="12">
      <c r="B27" s="41"/>
    </row>
    <row r="28" ht="12">
      <c r="B28" s="41"/>
    </row>
    <row r="29" ht="12">
      <c r="B29" s="41"/>
    </row>
    <row r="30" ht="12">
      <c r="B30" s="41"/>
    </row>
    <row r="31" ht="12">
      <c r="B31" s="41"/>
    </row>
    <row r="32" ht="12">
      <c r="B32" s="41"/>
    </row>
    <row r="33" ht="12">
      <c r="B33" s="41"/>
    </row>
    <row r="34" ht="12">
      <c r="B34" s="41"/>
    </row>
    <row r="35" ht="12">
      <c r="B35" s="41"/>
    </row>
    <row r="36" ht="12">
      <c r="B36" s="41"/>
    </row>
    <row r="37" ht="12">
      <c r="B37" s="41"/>
    </row>
    <row r="38" ht="12">
      <c r="B38" s="41"/>
    </row>
  </sheetData>
  <sheetProtection/>
  <mergeCells count="2">
    <mergeCell ref="A2:I2"/>
    <mergeCell ref="A1:B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5">
      <selection activeCell="C24" sqref="C24"/>
    </sheetView>
  </sheetViews>
  <sheetFormatPr defaultColWidth="9.140625" defaultRowHeight="12.75"/>
  <cols>
    <col min="1" max="1" width="5.7109375" style="3" customWidth="1"/>
    <col min="2" max="2" width="46.8515625" style="3" customWidth="1"/>
    <col min="3" max="3" width="7.57421875" style="3" customWidth="1"/>
    <col min="4" max="4" width="9.140625" style="3" customWidth="1"/>
    <col min="5" max="5" width="12.00390625" style="3" customWidth="1"/>
    <col min="6" max="6" width="5.421875" style="3" customWidth="1"/>
    <col min="7" max="7" width="13.421875" style="3" customWidth="1"/>
    <col min="8" max="8" width="9.140625" style="3" customWidth="1"/>
    <col min="9" max="9" width="14.7109375" style="3" customWidth="1"/>
    <col min="10" max="16384" width="9.140625" style="3" customWidth="1"/>
  </cols>
  <sheetData>
    <row r="1" spans="1:2" ht="12">
      <c r="A1" s="63" t="s">
        <v>144</v>
      </c>
      <c r="B1" s="64"/>
    </row>
    <row r="2" spans="1:9" ht="12">
      <c r="A2" s="60" t="s">
        <v>7</v>
      </c>
      <c r="B2" s="60"/>
      <c r="C2" s="60"/>
      <c r="D2" s="60"/>
      <c r="E2" s="60"/>
      <c r="F2" s="60"/>
      <c r="G2" s="60"/>
      <c r="H2" s="60"/>
      <c r="I2" s="60"/>
    </row>
    <row r="3" ht="12">
      <c r="A3" s="21"/>
    </row>
    <row r="4" spans="1:9" ht="24">
      <c r="A4" s="4" t="s">
        <v>25</v>
      </c>
      <c r="B4" s="5" t="s">
        <v>26</v>
      </c>
      <c r="C4" s="5" t="s">
        <v>27</v>
      </c>
      <c r="D4" s="5" t="s">
        <v>30</v>
      </c>
      <c r="E4" s="5" t="s">
        <v>28</v>
      </c>
      <c r="F4" s="5" t="s">
        <v>31</v>
      </c>
      <c r="G4" s="5" t="s">
        <v>29</v>
      </c>
      <c r="H4" s="5" t="s">
        <v>32</v>
      </c>
      <c r="I4" s="5" t="s">
        <v>169</v>
      </c>
    </row>
    <row r="5" spans="1:9" ht="12">
      <c r="A5" s="4" t="s">
        <v>63</v>
      </c>
      <c r="B5" s="5">
        <v>1</v>
      </c>
      <c r="C5" s="5">
        <v>2</v>
      </c>
      <c r="D5" s="5">
        <v>3</v>
      </c>
      <c r="E5" s="5">
        <v>4</v>
      </c>
      <c r="F5" s="5">
        <v>5</v>
      </c>
      <c r="G5" s="5">
        <v>6</v>
      </c>
      <c r="H5" s="5">
        <v>7</v>
      </c>
      <c r="I5" s="5">
        <v>8</v>
      </c>
    </row>
    <row r="6" spans="1:9" ht="62.25">
      <c r="A6" s="6" t="s">
        <v>65</v>
      </c>
      <c r="B6" s="27" t="s">
        <v>159</v>
      </c>
      <c r="C6" s="6">
        <v>60</v>
      </c>
      <c r="D6" s="24">
        <v>0</v>
      </c>
      <c r="E6" s="24">
        <f>C6*D6</f>
        <v>0</v>
      </c>
      <c r="F6" s="25"/>
      <c r="G6" s="24">
        <f>E6*F6+E6</f>
        <v>0</v>
      </c>
      <c r="H6" s="6"/>
      <c r="I6" s="6"/>
    </row>
    <row r="7" spans="1:9" ht="62.25">
      <c r="A7" s="6" t="s">
        <v>66</v>
      </c>
      <c r="B7" s="27" t="s">
        <v>160</v>
      </c>
      <c r="C7" s="6">
        <v>2600</v>
      </c>
      <c r="D7" s="24">
        <v>0</v>
      </c>
      <c r="E7" s="24">
        <f aca="true" t="shared" si="0" ref="E7:E24">C7*D7</f>
        <v>0</v>
      </c>
      <c r="F7" s="25"/>
      <c r="G7" s="24">
        <f aca="true" t="shared" si="1" ref="G7:G24">E7*F7+E7</f>
        <v>0</v>
      </c>
      <c r="H7" s="6"/>
      <c r="I7" s="6"/>
    </row>
    <row r="8" spans="1:9" ht="62.25">
      <c r="A8" s="6" t="s">
        <v>67</v>
      </c>
      <c r="B8" s="27" t="s">
        <v>161</v>
      </c>
      <c r="C8" s="6">
        <v>40</v>
      </c>
      <c r="D8" s="24">
        <v>0</v>
      </c>
      <c r="E8" s="24">
        <f t="shared" si="0"/>
        <v>0</v>
      </c>
      <c r="F8" s="25"/>
      <c r="G8" s="24">
        <f t="shared" si="1"/>
        <v>0</v>
      </c>
      <c r="H8" s="6"/>
      <c r="I8" s="6"/>
    </row>
    <row r="9" spans="1:9" ht="62.25">
      <c r="A9" s="6" t="s">
        <v>68</v>
      </c>
      <c r="B9" s="27" t="s">
        <v>162</v>
      </c>
      <c r="C9" s="6">
        <v>20</v>
      </c>
      <c r="D9" s="24">
        <v>0</v>
      </c>
      <c r="E9" s="24">
        <f t="shared" si="0"/>
        <v>0</v>
      </c>
      <c r="F9" s="25"/>
      <c r="G9" s="24">
        <f t="shared" si="1"/>
        <v>0</v>
      </c>
      <c r="H9" s="6"/>
      <c r="I9" s="6"/>
    </row>
    <row r="10" spans="1:9" ht="84">
      <c r="A10" s="6" t="s">
        <v>69</v>
      </c>
      <c r="B10" s="42" t="s">
        <v>119</v>
      </c>
      <c r="C10" s="6">
        <v>120</v>
      </c>
      <c r="D10" s="24">
        <v>0</v>
      </c>
      <c r="E10" s="24">
        <f t="shared" si="0"/>
        <v>0</v>
      </c>
      <c r="F10" s="25"/>
      <c r="G10" s="24">
        <f t="shared" si="1"/>
        <v>0</v>
      </c>
      <c r="H10" s="6"/>
      <c r="I10" s="6"/>
    </row>
    <row r="11" spans="1:9" ht="36">
      <c r="A11" s="6" t="s">
        <v>70</v>
      </c>
      <c r="B11" s="27" t="s">
        <v>8</v>
      </c>
      <c r="C11" s="6">
        <v>20</v>
      </c>
      <c r="D11" s="24">
        <v>0</v>
      </c>
      <c r="E11" s="24">
        <f t="shared" si="0"/>
        <v>0</v>
      </c>
      <c r="F11" s="25"/>
      <c r="G11" s="24">
        <f t="shared" si="1"/>
        <v>0</v>
      </c>
      <c r="H11" s="6"/>
      <c r="I11" s="6"/>
    </row>
    <row r="12" spans="1:9" ht="24">
      <c r="A12" s="6" t="s">
        <v>71</v>
      </c>
      <c r="B12" s="27" t="s">
        <v>9</v>
      </c>
      <c r="C12" s="6">
        <v>2400</v>
      </c>
      <c r="D12" s="24">
        <v>0</v>
      </c>
      <c r="E12" s="24">
        <f t="shared" si="0"/>
        <v>0</v>
      </c>
      <c r="F12" s="25"/>
      <c r="G12" s="24">
        <f t="shared" si="1"/>
        <v>0</v>
      </c>
      <c r="H12" s="6"/>
      <c r="I12" s="6"/>
    </row>
    <row r="13" spans="1:9" ht="60">
      <c r="A13" s="6" t="s">
        <v>72</v>
      </c>
      <c r="B13" s="27" t="s">
        <v>10</v>
      </c>
      <c r="C13" s="6">
        <v>20</v>
      </c>
      <c r="D13" s="24">
        <v>0</v>
      </c>
      <c r="E13" s="24">
        <f t="shared" si="0"/>
        <v>0</v>
      </c>
      <c r="F13" s="25"/>
      <c r="G13" s="24">
        <f t="shared" si="1"/>
        <v>0</v>
      </c>
      <c r="H13" s="6"/>
      <c r="I13" s="6"/>
    </row>
    <row r="14" spans="1:9" ht="96">
      <c r="A14" s="6" t="s">
        <v>73</v>
      </c>
      <c r="B14" s="27" t="s">
        <v>44</v>
      </c>
      <c r="C14" s="6">
        <v>20</v>
      </c>
      <c r="D14" s="24">
        <v>0</v>
      </c>
      <c r="E14" s="24">
        <f t="shared" si="0"/>
        <v>0</v>
      </c>
      <c r="F14" s="25"/>
      <c r="G14" s="24">
        <f t="shared" si="1"/>
        <v>0</v>
      </c>
      <c r="H14" s="6"/>
      <c r="I14" s="6"/>
    </row>
    <row r="15" spans="1:9" ht="60">
      <c r="A15" s="6" t="s">
        <v>74</v>
      </c>
      <c r="B15" s="27" t="s">
        <v>11</v>
      </c>
      <c r="C15" s="6">
        <v>400</v>
      </c>
      <c r="D15" s="24">
        <v>0</v>
      </c>
      <c r="E15" s="24">
        <f t="shared" si="0"/>
        <v>0</v>
      </c>
      <c r="F15" s="25"/>
      <c r="G15" s="24">
        <f t="shared" si="1"/>
        <v>0</v>
      </c>
      <c r="H15" s="6"/>
      <c r="I15" s="6"/>
    </row>
    <row r="16" spans="1:9" ht="12">
      <c r="A16" s="6" t="s">
        <v>75</v>
      </c>
      <c r="B16" s="27" t="s">
        <v>12</v>
      </c>
      <c r="C16" s="43">
        <v>10</v>
      </c>
      <c r="D16" s="24">
        <v>0</v>
      </c>
      <c r="E16" s="24">
        <f t="shared" si="0"/>
        <v>0</v>
      </c>
      <c r="F16" s="25"/>
      <c r="G16" s="24">
        <f t="shared" si="1"/>
        <v>0</v>
      </c>
      <c r="H16" s="6"/>
      <c r="I16" s="6"/>
    </row>
    <row r="17" spans="1:9" ht="48">
      <c r="A17" s="6" t="s">
        <v>76</v>
      </c>
      <c r="B17" s="27" t="s">
        <v>13</v>
      </c>
      <c r="C17" s="43">
        <v>180</v>
      </c>
      <c r="D17" s="24">
        <v>0</v>
      </c>
      <c r="E17" s="24">
        <f t="shared" si="0"/>
        <v>0</v>
      </c>
      <c r="F17" s="25"/>
      <c r="G17" s="24">
        <f t="shared" si="1"/>
        <v>0</v>
      </c>
      <c r="H17" s="6"/>
      <c r="I17" s="6"/>
    </row>
    <row r="18" spans="1:9" ht="84">
      <c r="A18" s="6" t="s">
        <v>77</v>
      </c>
      <c r="B18" s="27" t="s">
        <v>45</v>
      </c>
      <c r="C18" s="43">
        <v>10</v>
      </c>
      <c r="D18" s="24">
        <v>0</v>
      </c>
      <c r="E18" s="24">
        <f t="shared" si="0"/>
        <v>0</v>
      </c>
      <c r="F18" s="25"/>
      <c r="G18" s="24">
        <f t="shared" si="1"/>
        <v>0</v>
      </c>
      <c r="H18" s="6"/>
      <c r="I18" s="6"/>
    </row>
    <row r="19" spans="1:9" ht="60">
      <c r="A19" s="13" t="s">
        <v>78</v>
      </c>
      <c r="B19" s="44" t="s">
        <v>130</v>
      </c>
      <c r="C19" s="45">
        <v>60</v>
      </c>
      <c r="D19" s="54">
        <v>0</v>
      </c>
      <c r="E19" s="24">
        <f t="shared" si="0"/>
        <v>0</v>
      </c>
      <c r="F19" s="26"/>
      <c r="G19" s="24">
        <f t="shared" si="1"/>
        <v>0</v>
      </c>
      <c r="H19" s="13"/>
      <c r="I19" s="13"/>
    </row>
    <row r="20" spans="1:9" ht="72">
      <c r="A20" s="13">
        <v>15</v>
      </c>
      <c r="B20" s="44" t="s">
        <v>131</v>
      </c>
      <c r="C20" s="45">
        <v>4</v>
      </c>
      <c r="D20" s="54">
        <v>0</v>
      </c>
      <c r="E20" s="24">
        <f t="shared" si="0"/>
        <v>0</v>
      </c>
      <c r="F20" s="26"/>
      <c r="G20" s="24">
        <f t="shared" si="1"/>
        <v>0</v>
      </c>
      <c r="H20" s="13"/>
      <c r="I20" s="13"/>
    </row>
    <row r="21" spans="1:9" ht="48">
      <c r="A21" s="13">
        <v>16</v>
      </c>
      <c r="B21" s="44" t="s">
        <v>132</v>
      </c>
      <c r="C21" s="45">
        <v>30</v>
      </c>
      <c r="D21" s="54">
        <v>0</v>
      </c>
      <c r="E21" s="24">
        <f t="shared" si="0"/>
        <v>0</v>
      </c>
      <c r="F21" s="26"/>
      <c r="G21" s="24">
        <f t="shared" si="1"/>
        <v>0</v>
      </c>
      <c r="H21" s="13"/>
      <c r="I21" s="13"/>
    </row>
    <row r="22" spans="1:9" ht="24">
      <c r="A22" s="13">
        <v>17</v>
      </c>
      <c r="B22" s="44" t="s">
        <v>133</v>
      </c>
      <c r="C22" s="45">
        <v>4</v>
      </c>
      <c r="D22" s="54">
        <v>0</v>
      </c>
      <c r="E22" s="24">
        <f t="shared" si="0"/>
        <v>0</v>
      </c>
      <c r="F22" s="26"/>
      <c r="G22" s="24">
        <f t="shared" si="1"/>
        <v>0</v>
      </c>
      <c r="H22" s="13"/>
      <c r="I22" s="13"/>
    </row>
    <row r="23" spans="1:9" ht="24">
      <c r="A23" s="6">
        <v>18</v>
      </c>
      <c r="B23" s="42" t="s">
        <v>43</v>
      </c>
      <c r="C23" s="43">
        <v>24</v>
      </c>
      <c r="D23" s="24">
        <v>0</v>
      </c>
      <c r="E23" s="24">
        <f t="shared" si="0"/>
        <v>0</v>
      </c>
      <c r="F23" s="25"/>
      <c r="G23" s="24">
        <f t="shared" si="1"/>
        <v>0</v>
      </c>
      <c r="H23" s="6"/>
      <c r="I23" s="6"/>
    </row>
    <row r="24" spans="1:9" ht="24.75" thickBot="1">
      <c r="A24" s="6">
        <v>19</v>
      </c>
      <c r="B24" s="27" t="s">
        <v>79</v>
      </c>
      <c r="C24" s="43">
        <v>10</v>
      </c>
      <c r="D24" s="24">
        <v>0</v>
      </c>
      <c r="E24" s="24">
        <f t="shared" si="0"/>
        <v>0</v>
      </c>
      <c r="F24" s="25"/>
      <c r="G24" s="24">
        <f t="shared" si="1"/>
        <v>0</v>
      </c>
      <c r="H24" s="6"/>
      <c r="I24" s="6"/>
    </row>
    <row r="25" spans="1:9" ht="12.75" thickBot="1">
      <c r="A25" s="15"/>
      <c r="B25" s="46" t="s">
        <v>0</v>
      </c>
      <c r="C25" s="37" t="s">
        <v>1</v>
      </c>
      <c r="D25" s="38" t="s">
        <v>1</v>
      </c>
      <c r="E25" s="47">
        <f>SUM(E6:E24)</f>
        <v>0</v>
      </c>
      <c r="F25" s="39" t="s">
        <v>1</v>
      </c>
      <c r="G25" s="47">
        <f>SUM(G6:G24)</f>
        <v>0</v>
      </c>
      <c r="H25" s="40" t="s">
        <v>1</v>
      </c>
      <c r="I25" s="37" t="s">
        <v>1</v>
      </c>
    </row>
    <row r="27" ht="12">
      <c r="B27" s="21"/>
    </row>
  </sheetData>
  <sheetProtection/>
  <mergeCells count="2">
    <mergeCell ref="A2:I2"/>
    <mergeCell ref="A1:B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7"/>
  <sheetViews>
    <sheetView zoomScalePageLayoutView="0" workbookViewId="0" topLeftCell="A1">
      <selection activeCell="B17" sqref="B17:B19"/>
    </sheetView>
  </sheetViews>
  <sheetFormatPr defaultColWidth="9.140625" defaultRowHeight="12.75"/>
  <cols>
    <col min="1" max="1" width="6.7109375" style="3" customWidth="1"/>
    <col min="2" max="2" width="51.7109375" style="3" customWidth="1"/>
    <col min="3" max="3" width="6.28125" style="3" customWidth="1"/>
    <col min="4" max="4" width="8.7109375" style="3" customWidth="1"/>
    <col min="5" max="5" width="11.28125" style="3" customWidth="1"/>
    <col min="6" max="6" width="5.8515625" style="3" customWidth="1"/>
    <col min="7" max="7" width="13.421875" style="3" customWidth="1"/>
    <col min="8" max="8" width="7.140625" style="3" customWidth="1"/>
    <col min="9" max="9" width="14.57421875" style="3" customWidth="1"/>
    <col min="10" max="16384" width="9.140625" style="3" customWidth="1"/>
  </cols>
  <sheetData>
    <row r="1" spans="1:2" ht="12">
      <c r="A1" s="63" t="s">
        <v>144</v>
      </c>
      <c r="B1" s="64"/>
    </row>
    <row r="2" spans="1:9" ht="12">
      <c r="A2" s="60" t="s">
        <v>14</v>
      </c>
      <c r="B2" s="60"/>
      <c r="C2" s="60"/>
      <c r="D2" s="60"/>
      <c r="E2" s="60"/>
      <c r="F2" s="60"/>
      <c r="G2" s="60"/>
      <c r="H2" s="60"/>
      <c r="I2" s="60"/>
    </row>
    <row r="3" ht="12">
      <c r="A3" s="21" t="s">
        <v>15</v>
      </c>
    </row>
    <row r="4" spans="1:9" ht="48">
      <c r="A4" s="4" t="s">
        <v>25</v>
      </c>
      <c r="B4" s="5" t="s">
        <v>26</v>
      </c>
      <c r="C4" s="5" t="s">
        <v>27</v>
      </c>
      <c r="D4" s="5" t="s">
        <v>30</v>
      </c>
      <c r="E4" s="5" t="s">
        <v>28</v>
      </c>
      <c r="F4" s="5" t="s">
        <v>31</v>
      </c>
      <c r="G4" s="5" t="s">
        <v>29</v>
      </c>
      <c r="H4" s="5" t="s">
        <v>32</v>
      </c>
      <c r="I4" s="5" t="s">
        <v>169</v>
      </c>
    </row>
    <row r="5" spans="1:9" ht="12">
      <c r="A5" s="4" t="s">
        <v>63</v>
      </c>
      <c r="B5" s="5">
        <v>1</v>
      </c>
      <c r="C5" s="5">
        <v>2</v>
      </c>
      <c r="D5" s="5">
        <v>3</v>
      </c>
      <c r="E5" s="5">
        <v>4</v>
      </c>
      <c r="F5" s="5">
        <v>5</v>
      </c>
      <c r="G5" s="5">
        <v>6</v>
      </c>
      <c r="H5" s="5">
        <v>7</v>
      </c>
      <c r="I5" s="5">
        <v>8</v>
      </c>
    </row>
    <row r="6" spans="1:9" ht="12">
      <c r="A6" s="6" t="s">
        <v>47</v>
      </c>
      <c r="B6" s="42" t="s">
        <v>16</v>
      </c>
      <c r="C6" s="6">
        <v>6</v>
      </c>
      <c r="D6" s="24">
        <v>0</v>
      </c>
      <c r="E6" s="24">
        <f>D6*C6</f>
        <v>0</v>
      </c>
      <c r="F6" s="25"/>
      <c r="G6" s="24">
        <f>E6*F6+E6</f>
        <v>0</v>
      </c>
      <c r="H6" s="8"/>
      <c r="I6" s="8"/>
    </row>
    <row r="7" spans="1:9" ht="12">
      <c r="A7" s="6" t="s">
        <v>48</v>
      </c>
      <c r="B7" s="42" t="s">
        <v>17</v>
      </c>
      <c r="C7" s="6">
        <v>6</v>
      </c>
      <c r="D7" s="24">
        <v>0</v>
      </c>
      <c r="E7" s="24">
        <f aca="true" t="shared" si="0" ref="E7:E15">D7*C7</f>
        <v>0</v>
      </c>
      <c r="F7" s="25"/>
      <c r="G7" s="24">
        <f aca="true" t="shared" si="1" ref="G7:G15">E7*F7+E7</f>
        <v>0</v>
      </c>
      <c r="H7" s="8"/>
      <c r="I7" s="8"/>
    </row>
    <row r="8" spans="1:9" ht="12">
      <c r="A8" s="6" t="s">
        <v>49</v>
      </c>
      <c r="B8" s="27" t="s">
        <v>18</v>
      </c>
      <c r="C8" s="6">
        <v>20</v>
      </c>
      <c r="D8" s="24">
        <v>0</v>
      </c>
      <c r="E8" s="24">
        <f t="shared" si="0"/>
        <v>0</v>
      </c>
      <c r="F8" s="25"/>
      <c r="G8" s="24">
        <f t="shared" si="1"/>
        <v>0</v>
      </c>
      <c r="H8" s="8"/>
      <c r="I8" s="8"/>
    </row>
    <row r="9" spans="1:9" ht="12">
      <c r="A9" s="6" t="s">
        <v>50</v>
      </c>
      <c r="B9" s="42" t="s">
        <v>19</v>
      </c>
      <c r="C9" s="6">
        <v>40</v>
      </c>
      <c r="D9" s="24">
        <v>0</v>
      </c>
      <c r="E9" s="24">
        <f t="shared" si="0"/>
        <v>0</v>
      </c>
      <c r="F9" s="25"/>
      <c r="G9" s="24">
        <f t="shared" si="1"/>
        <v>0</v>
      </c>
      <c r="H9" s="8"/>
      <c r="I9" s="8"/>
    </row>
    <row r="10" spans="1:9" ht="24">
      <c r="A10" s="6" t="s">
        <v>51</v>
      </c>
      <c r="B10" s="42" t="s">
        <v>20</v>
      </c>
      <c r="C10" s="6">
        <v>40</v>
      </c>
      <c r="D10" s="24">
        <v>0</v>
      </c>
      <c r="E10" s="24">
        <f t="shared" si="0"/>
        <v>0</v>
      </c>
      <c r="F10" s="25"/>
      <c r="G10" s="24">
        <f t="shared" si="1"/>
        <v>0</v>
      </c>
      <c r="H10" s="8"/>
      <c r="I10" s="8"/>
    </row>
    <row r="11" spans="1:9" ht="24">
      <c r="A11" s="6" t="s">
        <v>52</v>
      </c>
      <c r="B11" s="42" t="s">
        <v>135</v>
      </c>
      <c r="C11" s="6">
        <v>40</v>
      </c>
      <c r="D11" s="24">
        <v>0</v>
      </c>
      <c r="E11" s="24">
        <f t="shared" si="0"/>
        <v>0</v>
      </c>
      <c r="F11" s="25"/>
      <c r="G11" s="24">
        <f t="shared" si="1"/>
        <v>0</v>
      </c>
      <c r="H11" s="8"/>
      <c r="I11" s="8"/>
    </row>
    <row r="12" spans="1:9" ht="12">
      <c r="A12" s="6" t="s">
        <v>53</v>
      </c>
      <c r="B12" s="42" t="s">
        <v>134</v>
      </c>
      <c r="C12" s="6">
        <v>4</v>
      </c>
      <c r="D12" s="24">
        <v>0</v>
      </c>
      <c r="E12" s="24">
        <f t="shared" si="0"/>
        <v>0</v>
      </c>
      <c r="F12" s="25"/>
      <c r="G12" s="24">
        <f t="shared" si="1"/>
        <v>0</v>
      </c>
      <c r="H12" s="8"/>
      <c r="I12" s="8"/>
    </row>
    <row r="13" spans="1:9" ht="12">
      <c r="A13" s="6" t="s">
        <v>54</v>
      </c>
      <c r="B13" s="42" t="s">
        <v>120</v>
      </c>
      <c r="C13" s="6">
        <v>6</v>
      </c>
      <c r="D13" s="24">
        <v>0</v>
      </c>
      <c r="E13" s="24">
        <f t="shared" si="0"/>
        <v>0</v>
      </c>
      <c r="F13" s="25"/>
      <c r="G13" s="24">
        <f t="shared" si="1"/>
        <v>0</v>
      </c>
      <c r="H13" s="8"/>
      <c r="I13" s="8"/>
    </row>
    <row r="14" spans="1:9" ht="12">
      <c r="A14" s="6" t="s">
        <v>55</v>
      </c>
      <c r="B14" s="42" t="s">
        <v>21</v>
      </c>
      <c r="C14" s="6">
        <v>20</v>
      </c>
      <c r="D14" s="24">
        <v>0</v>
      </c>
      <c r="E14" s="24">
        <f t="shared" si="0"/>
        <v>0</v>
      </c>
      <c r="F14" s="25"/>
      <c r="G14" s="24">
        <f t="shared" si="1"/>
        <v>0</v>
      </c>
      <c r="H14" s="8"/>
      <c r="I14" s="8"/>
    </row>
    <row r="15" spans="1:9" ht="12">
      <c r="A15" s="6" t="s">
        <v>56</v>
      </c>
      <c r="B15" s="48" t="s">
        <v>22</v>
      </c>
      <c r="C15" s="43">
        <v>6</v>
      </c>
      <c r="D15" s="24">
        <v>0</v>
      </c>
      <c r="E15" s="24">
        <f t="shared" si="0"/>
        <v>0</v>
      </c>
      <c r="F15" s="25"/>
      <c r="G15" s="24">
        <f t="shared" si="1"/>
        <v>0</v>
      </c>
      <c r="H15" s="8"/>
      <c r="I15" s="8"/>
    </row>
    <row r="16" spans="2:9" ht="12.75" thickBot="1">
      <c r="B16" s="49" t="s">
        <v>0</v>
      </c>
      <c r="D16" s="38" t="s">
        <v>1</v>
      </c>
      <c r="E16" s="50">
        <f>SUM(E6:E15)</f>
        <v>0</v>
      </c>
      <c r="F16" s="39" t="s">
        <v>1</v>
      </c>
      <c r="G16" s="50">
        <f>SUM(G6:G15)</f>
        <v>0</v>
      </c>
      <c r="H16" s="40" t="s">
        <v>1</v>
      </c>
      <c r="I16" s="37" t="s">
        <v>1</v>
      </c>
    </row>
    <row r="17" ht="12">
      <c r="B17" s="21"/>
    </row>
  </sheetData>
  <sheetProtection/>
  <mergeCells count="2">
    <mergeCell ref="A2:I2"/>
    <mergeCell ref="A1:B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8">
      <selection activeCell="C13" sqref="C13"/>
    </sheetView>
  </sheetViews>
  <sheetFormatPr defaultColWidth="9.140625" defaultRowHeight="12.75"/>
  <cols>
    <col min="1" max="1" width="3.7109375" style="0" customWidth="1"/>
    <col min="2" max="2" width="45.140625" style="0" customWidth="1"/>
    <col min="3" max="3" width="18.28125" style="0" customWidth="1"/>
    <col min="4" max="4" width="11.7109375" style="0" customWidth="1"/>
    <col min="6" max="6" width="11.7109375" style="0" customWidth="1"/>
    <col min="7" max="7" width="6.421875" style="0" customWidth="1"/>
    <col min="8" max="8" width="13.28125" style="0" customWidth="1"/>
    <col min="10" max="10" width="13.57421875" style="0" customWidth="1"/>
  </cols>
  <sheetData>
    <row r="1" spans="1:10" ht="12.75">
      <c r="A1" s="62" t="s">
        <v>144</v>
      </c>
      <c r="B1" s="62"/>
      <c r="C1" s="62"/>
      <c r="D1" s="62"/>
      <c r="E1" s="62"/>
      <c r="F1" s="62"/>
      <c r="G1" s="62"/>
      <c r="H1" s="62"/>
      <c r="I1" s="62"/>
      <c r="J1" s="62"/>
    </row>
    <row r="2" spans="1:10" ht="12.75">
      <c r="A2" s="65" t="s">
        <v>80</v>
      </c>
      <c r="B2" s="66"/>
      <c r="C2" s="66"/>
      <c r="D2" s="66"/>
      <c r="E2" s="66"/>
      <c r="F2" s="66"/>
      <c r="G2" s="66"/>
      <c r="H2" s="66"/>
      <c r="I2" s="66"/>
      <c r="J2" s="66"/>
    </row>
    <row r="3" spans="1:10" ht="24">
      <c r="A3" s="4" t="s">
        <v>25</v>
      </c>
      <c r="B3" s="5" t="s">
        <v>26</v>
      </c>
      <c r="C3" s="5" t="s">
        <v>116</v>
      </c>
      <c r="D3" s="5" t="s">
        <v>154</v>
      </c>
      <c r="E3" s="5" t="s">
        <v>30</v>
      </c>
      <c r="F3" s="5" t="s">
        <v>28</v>
      </c>
      <c r="G3" s="5" t="s">
        <v>31</v>
      </c>
      <c r="H3" s="5" t="s">
        <v>29</v>
      </c>
      <c r="I3" s="5" t="s">
        <v>32</v>
      </c>
      <c r="J3" s="5" t="s">
        <v>169</v>
      </c>
    </row>
    <row r="4" spans="1:10" ht="12.75">
      <c r="A4" s="4" t="s">
        <v>63</v>
      </c>
      <c r="B4" s="5">
        <v>1</v>
      </c>
      <c r="C4" s="5">
        <v>2</v>
      </c>
      <c r="D4" s="5">
        <v>3</v>
      </c>
      <c r="E4" s="5">
        <v>4</v>
      </c>
      <c r="F4" s="5">
        <v>5</v>
      </c>
      <c r="G4" s="5">
        <v>6</v>
      </c>
      <c r="H4" s="5">
        <v>7</v>
      </c>
      <c r="I4" s="5">
        <v>8</v>
      </c>
      <c r="J4" s="5">
        <v>9</v>
      </c>
    </row>
    <row r="5" spans="1:10" ht="72">
      <c r="A5" s="6" t="s">
        <v>47</v>
      </c>
      <c r="B5" s="35" t="s">
        <v>140</v>
      </c>
      <c r="C5" s="6">
        <v>6</v>
      </c>
      <c r="D5" s="6" t="s">
        <v>155</v>
      </c>
      <c r="E5" s="24">
        <v>0</v>
      </c>
      <c r="F5" s="24">
        <f>E5*C5</f>
        <v>0</v>
      </c>
      <c r="G5" s="25"/>
      <c r="H5" s="24">
        <f>F5*G5+F5</f>
        <v>0</v>
      </c>
      <c r="I5" s="10"/>
      <c r="J5" s="10"/>
    </row>
    <row r="6" spans="1:10" ht="108">
      <c r="A6" s="6" t="s">
        <v>48</v>
      </c>
      <c r="B6" s="27" t="s">
        <v>141</v>
      </c>
      <c r="C6" s="6">
        <v>6</v>
      </c>
      <c r="D6" s="6" t="s">
        <v>155</v>
      </c>
      <c r="E6" s="24">
        <v>0</v>
      </c>
      <c r="F6" s="24">
        <f aca="true" t="shared" si="0" ref="F6:F13">E6*C6</f>
        <v>0</v>
      </c>
      <c r="G6" s="25"/>
      <c r="H6" s="24">
        <f aca="true" t="shared" si="1" ref="H6:H13">F6*G6+F6</f>
        <v>0</v>
      </c>
      <c r="I6" s="10"/>
      <c r="J6" s="10"/>
    </row>
    <row r="7" spans="1:10" ht="108">
      <c r="A7" s="6" t="s">
        <v>49</v>
      </c>
      <c r="B7" s="27" t="s">
        <v>142</v>
      </c>
      <c r="C7" s="6">
        <v>6</v>
      </c>
      <c r="D7" s="6" t="s">
        <v>155</v>
      </c>
      <c r="E7" s="24">
        <v>0</v>
      </c>
      <c r="F7" s="24">
        <f t="shared" si="0"/>
        <v>0</v>
      </c>
      <c r="G7" s="25"/>
      <c r="H7" s="24">
        <f t="shared" si="1"/>
        <v>0</v>
      </c>
      <c r="I7" s="10"/>
      <c r="J7" s="10"/>
    </row>
    <row r="8" spans="1:10" ht="108">
      <c r="A8" s="6" t="s">
        <v>50</v>
      </c>
      <c r="B8" s="27" t="s">
        <v>81</v>
      </c>
      <c r="C8" s="6">
        <v>6</v>
      </c>
      <c r="D8" s="6" t="s">
        <v>155</v>
      </c>
      <c r="E8" s="24">
        <v>0</v>
      </c>
      <c r="F8" s="24">
        <f t="shared" si="0"/>
        <v>0</v>
      </c>
      <c r="G8" s="25"/>
      <c r="H8" s="24">
        <f t="shared" si="1"/>
        <v>0</v>
      </c>
      <c r="I8" s="10"/>
      <c r="J8" s="10"/>
    </row>
    <row r="9" spans="1:10" ht="108">
      <c r="A9" s="6" t="s">
        <v>51</v>
      </c>
      <c r="B9" s="27" t="s">
        <v>82</v>
      </c>
      <c r="C9" s="6">
        <v>6</v>
      </c>
      <c r="D9" s="6" t="s">
        <v>155</v>
      </c>
      <c r="E9" s="24">
        <v>0</v>
      </c>
      <c r="F9" s="24">
        <f t="shared" si="0"/>
        <v>0</v>
      </c>
      <c r="G9" s="25"/>
      <c r="H9" s="24">
        <f t="shared" si="1"/>
        <v>0</v>
      </c>
      <c r="I9" s="10"/>
      <c r="J9" s="10"/>
    </row>
    <row r="10" spans="1:10" ht="60">
      <c r="A10" s="6" t="s">
        <v>52</v>
      </c>
      <c r="B10" s="35" t="s">
        <v>83</v>
      </c>
      <c r="C10" s="6">
        <v>20</v>
      </c>
      <c r="D10" s="6" t="s">
        <v>155</v>
      </c>
      <c r="E10" s="24">
        <v>0</v>
      </c>
      <c r="F10" s="24">
        <f t="shared" si="0"/>
        <v>0</v>
      </c>
      <c r="G10" s="25"/>
      <c r="H10" s="24">
        <f t="shared" si="1"/>
        <v>0</v>
      </c>
      <c r="I10" s="10"/>
      <c r="J10" s="10"/>
    </row>
    <row r="11" spans="1:10" ht="60">
      <c r="A11" s="6" t="s">
        <v>53</v>
      </c>
      <c r="B11" s="51" t="s">
        <v>84</v>
      </c>
      <c r="C11" s="6">
        <v>6</v>
      </c>
      <c r="D11" s="6" t="s">
        <v>155</v>
      </c>
      <c r="E11" s="24">
        <v>0</v>
      </c>
      <c r="F11" s="24">
        <f t="shared" si="0"/>
        <v>0</v>
      </c>
      <c r="G11" s="25"/>
      <c r="H11" s="24">
        <f t="shared" si="1"/>
        <v>0</v>
      </c>
      <c r="I11" s="10"/>
      <c r="J11" s="10"/>
    </row>
    <row r="12" spans="1:10" ht="84">
      <c r="A12" s="6" t="s">
        <v>54</v>
      </c>
      <c r="B12" s="27" t="s">
        <v>158</v>
      </c>
      <c r="C12" s="43">
        <v>6</v>
      </c>
      <c r="D12" s="43" t="s">
        <v>156</v>
      </c>
      <c r="E12" s="24">
        <v>0</v>
      </c>
      <c r="F12" s="24">
        <f t="shared" si="0"/>
        <v>0</v>
      </c>
      <c r="G12" s="25"/>
      <c r="H12" s="24">
        <f t="shared" si="1"/>
        <v>0</v>
      </c>
      <c r="I12" s="10"/>
      <c r="J12" s="10"/>
    </row>
    <row r="13" spans="1:10" ht="72.75" thickBot="1">
      <c r="A13" s="6" t="s">
        <v>55</v>
      </c>
      <c r="B13" s="35" t="s">
        <v>157</v>
      </c>
      <c r="C13" s="43">
        <v>8</v>
      </c>
      <c r="D13" s="43" t="s">
        <v>156</v>
      </c>
      <c r="E13" s="24">
        <v>0</v>
      </c>
      <c r="F13" s="24">
        <f t="shared" si="0"/>
        <v>0</v>
      </c>
      <c r="G13" s="25"/>
      <c r="H13" s="24">
        <f t="shared" si="1"/>
        <v>0</v>
      </c>
      <c r="I13" s="10"/>
      <c r="J13" s="10"/>
    </row>
    <row r="14" spans="1:10" ht="13.5" thickBot="1">
      <c r="A14" s="3"/>
      <c r="B14" s="36" t="s">
        <v>0</v>
      </c>
      <c r="C14" s="29" t="s">
        <v>1</v>
      </c>
      <c r="D14" s="30" t="s">
        <v>6</v>
      </c>
      <c r="E14" s="30" t="s">
        <v>1</v>
      </c>
      <c r="F14" s="8">
        <f>SUM(F5:F13)</f>
        <v>0</v>
      </c>
      <c r="G14" s="31" t="s">
        <v>1</v>
      </c>
      <c r="H14" s="47">
        <f>SUM(H5:H13)</f>
        <v>0</v>
      </c>
      <c r="I14" s="32" t="s">
        <v>1</v>
      </c>
      <c r="J14" s="29" t="s">
        <v>1</v>
      </c>
    </row>
    <row r="15" ht="12.75">
      <c r="F15" s="34"/>
    </row>
    <row r="16" ht="12.75">
      <c r="B16" s="1"/>
    </row>
    <row r="17" ht="12.75">
      <c r="B17" s="2"/>
    </row>
    <row r="18" ht="12.75">
      <c r="B18" s="2"/>
    </row>
  </sheetData>
  <sheetProtection/>
  <mergeCells count="2">
    <mergeCell ref="A1:J1"/>
    <mergeCell ref="A2:J2"/>
  </mergeCells>
  <conditionalFormatting sqref="B5">
    <cfRule type="expression" priority="4" dxfId="0" stopIfTrue="1">
      <formula>IF($I5="Brak ustalonej ceny minimalnej",0,IF($I5&gt;'PAKIET 5'!#REF!,1,0))</formula>
    </cfRule>
  </conditionalFormatting>
  <conditionalFormatting sqref="B6">
    <cfRule type="expression" priority="3" dxfId="0" stopIfTrue="1">
      <formula>IF($L6="Brak ustalonej ceny minimalnej",0,IF($L6&gt;'PAKIET 5'!#REF!,1,0))</formula>
    </cfRule>
  </conditionalFormatting>
  <conditionalFormatting sqref="B7">
    <cfRule type="expression" priority="2" dxfId="0" stopIfTrue="1">
      <formula>IF($L7="Brak ustalonej ceny minimalnej",0,IF($L7&gt;'PAKIET 5'!#REF!,1,0))</formula>
    </cfRule>
  </conditionalFormatting>
  <conditionalFormatting sqref="B8">
    <cfRule type="expression" priority="1" dxfId="0" stopIfTrue="1">
      <formula>IF($L8="Brak ustalonej ceny minimalnej",0,IF($L8&gt;'PAKIET 5'!#REF!,1,0))</formula>
    </cfRule>
  </conditionalFormatting>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1"/>
  <sheetViews>
    <sheetView zoomScalePageLayoutView="0" workbookViewId="0" topLeftCell="A1">
      <selection activeCell="C18" sqref="C18"/>
    </sheetView>
  </sheetViews>
  <sheetFormatPr defaultColWidth="9.140625" defaultRowHeight="12.75"/>
  <cols>
    <col min="1" max="1" width="4.421875" style="3" customWidth="1"/>
    <col min="2" max="2" width="39.421875" style="3" customWidth="1"/>
    <col min="3" max="3" width="6.57421875" style="3" customWidth="1"/>
    <col min="4" max="4" width="9.00390625" style="3" customWidth="1"/>
    <col min="5" max="5" width="11.28125" style="3" customWidth="1"/>
    <col min="6" max="6" width="6.140625" style="3" customWidth="1"/>
    <col min="7" max="7" width="12.57421875" style="3" customWidth="1"/>
    <col min="8" max="8" width="10.00390625" style="3" customWidth="1"/>
    <col min="9" max="9" width="14.7109375" style="3" customWidth="1"/>
    <col min="10" max="16384" width="9.140625" style="3" customWidth="1"/>
  </cols>
  <sheetData>
    <row r="1" spans="1:9" ht="12">
      <c r="A1" s="62" t="s">
        <v>144</v>
      </c>
      <c r="B1" s="62"/>
      <c r="C1" s="62"/>
      <c r="D1" s="62"/>
      <c r="E1" s="62"/>
      <c r="F1" s="62"/>
      <c r="G1" s="62"/>
      <c r="H1" s="62"/>
      <c r="I1" s="62"/>
    </row>
    <row r="2" spans="1:9" ht="12">
      <c r="A2" s="65" t="s">
        <v>99</v>
      </c>
      <c r="B2" s="65"/>
      <c r="C2" s="65"/>
      <c r="D2" s="65"/>
      <c r="E2" s="65"/>
      <c r="F2" s="65"/>
      <c r="G2" s="65"/>
      <c r="H2" s="65"/>
      <c r="I2" s="65"/>
    </row>
    <row r="3" spans="1:9" ht="36">
      <c r="A3" s="4" t="s">
        <v>25</v>
      </c>
      <c r="B3" s="5" t="s">
        <v>26</v>
      </c>
      <c r="C3" s="5" t="s">
        <v>27</v>
      </c>
      <c r="D3" s="5" t="s">
        <v>30</v>
      </c>
      <c r="E3" s="5" t="s">
        <v>28</v>
      </c>
      <c r="F3" s="5" t="s">
        <v>31</v>
      </c>
      <c r="G3" s="5" t="s">
        <v>29</v>
      </c>
      <c r="H3" s="5" t="s">
        <v>32</v>
      </c>
      <c r="I3" s="5" t="s">
        <v>169</v>
      </c>
    </row>
    <row r="4" spans="1:9" ht="12">
      <c r="A4" s="4" t="s">
        <v>63</v>
      </c>
      <c r="B4" s="5">
        <v>1</v>
      </c>
      <c r="C4" s="5">
        <v>2</v>
      </c>
      <c r="D4" s="5">
        <v>3</v>
      </c>
      <c r="E4" s="5">
        <v>4</v>
      </c>
      <c r="F4" s="5">
        <v>5</v>
      </c>
      <c r="G4" s="5">
        <v>6</v>
      </c>
      <c r="H4" s="5">
        <v>7</v>
      </c>
      <c r="I4" s="5">
        <v>8</v>
      </c>
    </row>
    <row r="5" spans="1:9" ht="24">
      <c r="A5" s="6" t="s">
        <v>47</v>
      </c>
      <c r="B5" s="35" t="s">
        <v>85</v>
      </c>
      <c r="C5" s="6">
        <v>4</v>
      </c>
      <c r="D5" s="24">
        <v>0</v>
      </c>
      <c r="E5" s="24">
        <f>D5*C5</f>
        <v>0</v>
      </c>
      <c r="F5" s="25"/>
      <c r="G5" s="24">
        <f>E5*F5+E5</f>
        <v>0</v>
      </c>
      <c r="H5" s="10"/>
      <c r="I5" s="10"/>
    </row>
    <row r="6" spans="1:9" ht="24">
      <c r="A6" s="6" t="s">
        <v>48</v>
      </c>
      <c r="B6" s="35" t="s">
        <v>86</v>
      </c>
      <c r="C6" s="6">
        <v>4</v>
      </c>
      <c r="D6" s="24">
        <v>0</v>
      </c>
      <c r="E6" s="24">
        <f aca="true" t="shared" si="0" ref="E6:E18">D6*C6</f>
        <v>0</v>
      </c>
      <c r="F6" s="25"/>
      <c r="G6" s="24">
        <f aca="true" t="shared" si="1" ref="G6:G18">E6*F6+E6</f>
        <v>0</v>
      </c>
      <c r="H6" s="10"/>
      <c r="I6" s="10"/>
    </row>
    <row r="7" spans="1:9" ht="12">
      <c r="A7" s="6" t="s">
        <v>49</v>
      </c>
      <c r="B7" s="10" t="s">
        <v>87</v>
      </c>
      <c r="C7" s="6">
        <v>4</v>
      </c>
      <c r="D7" s="24">
        <v>0</v>
      </c>
      <c r="E7" s="24">
        <f t="shared" si="0"/>
        <v>0</v>
      </c>
      <c r="F7" s="25"/>
      <c r="G7" s="24">
        <f t="shared" si="1"/>
        <v>0</v>
      </c>
      <c r="H7" s="10"/>
      <c r="I7" s="10"/>
    </row>
    <row r="8" spans="1:9" ht="12">
      <c r="A8" s="6" t="s">
        <v>50</v>
      </c>
      <c r="B8" s="10" t="s">
        <v>88</v>
      </c>
      <c r="C8" s="6">
        <v>4</v>
      </c>
      <c r="D8" s="24">
        <v>0</v>
      </c>
      <c r="E8" s="24">
        <f t="shared" si="0"/>
        <v>0</v>
      </c>
      <c r="F8" s="25"/>
      <c r="G8" s="24">
        <f t="shared" si="1"/>
        <v>0</v>
      </c>
      <c r="H8" s="10"/>
      <c r="I8" s="10"/>
    </row>
    <row r="9" spans="1:9" ht="12">
      <c r="A9" s="6" t="s">
        <v>51</v>
      </c>
      <c r="B9" s="10" t="s">
        <v>89</v>
      </c>
      <c r="C9" s="6">
        <v>4</v>
      </c>
      <c r="D9" s="24">
        <v>0</v>
      </c>
      <c r="E9" s="24">
        <f t="shared" si="0"/>
        <v>0</v>
      </c>
      <c r="F9" s="25"/>
      <c r="G9" s="24">
        <f t="shared" si="1"/>
        <v>0</v>
      </c>
      <c r="H9" s="10"/>
      <c r="I9" s="10"/>
    </row>
    <row r="10" spans="1:9" ht="12">
      <c r="A10" s="6" t="s">
        <v>52</v>
      </c>
      <c r="B10" s="10" t="s">
        <v>90</v>
      </c>
      <c r="C10" s="6">
        <v>4</v>
      </c>
      <c r="D10" s="24">
        <v>0</v>
      </c>
      <c r="E10" s="24">
        <f t="shared" si="0"/>
        <v>0</v>
      </c>
      <c r="F10" s="25"/>
      <c r="G10" s="24">
        <f t="shared" si="1"/>
        <v>0</v>
      </c>
      <c r="H10" s="10"/>
      <c r="I10" s="10"/>
    </row>
    <row r="11" spans="1:9" ht="12">
      <c r="A11" s="6" t="s">
        <v>53</v>
      </c>
      <c r="B11" s="10" t="s">
        <v>91</v>
      </c>
      <c r="C11" s="6">
        <v>4</v>
      </c>
      <c r="D11" s="24">
        <v>0</v>
      </c>
      <c r="E11" s="24">
        <f t="shared" si="0"/>
        <v>0</v>
      </c>
      <c r="F11" s="25"/>
      <c r="G11" s="24">
        <f t="shared" si="1"/>
        <v>0</v>
      </c>
      <c r="H11" s="10"/>
      <c r="I11" s="10"/>
    </row>
    <row r="12" spans="1:9" ht="24">
      <c r="A12" s="6" t="s">
        <v>54</v>
      </c>
      <c r="B12" s="35" t="s">
        <v>92</v>
      </c>
      <c r="C12" s="6">
        <v>6</v>
      </c>
      <c r="D12" s="24">
        <v>0</v>
      </c>
      <c r="E12" s="24">
        <f t="shared" si="0"/>
        <v>0</v>
      </c>
      <c r="F12" s="25"/>
      <c r="G12" s="24">
        <f t="shared" si="1"/>
        <v>0</v>
      </c>
      <c r="H12" s="10"/>
      <c r="I12" s="10"/>
    </row>
    <row r="13" spans="1:9" ht="24">
      <c r="A13" s="6" t="s">
        <v>55</v>
      </c>
      <c r="B13" s="14" t="s">
        <v>93</v>
      </c>
      <c r="C13" s="6">
        <v>6</v>
      </c>
      <c r="D13" s="24">
        <v>0</v>
      </c>
      <c r="E13" s="24">
        <f t="shared" si="0"/>
        <v>0</v>
      </c>
      <c r="F13" s="25"/>
      <c r="G13" s="24">
        <f t="shared" si="1"/>
        <v>0</v>
      </c>
      <c r="H13" s="10"/>
      <c r="I13" s="10"/>
    </row>
    <row r="14" spans="1:9" ht="24">
      <c r="A14" s="6" t="s">
        <v>56</v>
      </c>
      <c r="B14" s="14" t="s">
        <v>94</v>
      </c>
      <c r="C14" s="6">
        <v>6</v>
      </c>
      <c r="D14" s="24">
        <v>0</v>
      </c>
      <c r="E14" s="24">
        <f t="shared" si="0"/>
        <v>0</v>
      </c>
      <c r="F14" s="25"/>
      <c r="G14" s="24">
        <f t="shared" si="1"/>
        <v>0</v>
      </c>
      <c r="H14" s="10"/>
      <c r="I14" s="10"/>
    </row>
    <row r="15" spans="1:9" ht="24">
      <c r="A15" s="6" t="s">
        <v>57</v>
      </c>
      <c r="B15" s="14" t="s">
        <v>95</v>
      </c>
      <c r="C15" s="6">
        <v>10</v>
      </c>
      <c r="D15" s="24">
        <v>0</v>
      </c>
      <c r="E15" s="24">
        <f t="shared" si="0"/>
        <v>0</v>
      </c>
      <c r="F15" s="25"/>
      <c r="G15" s="24">
        <f t="shared" si="1"/>
        <v>0</v>
      </c>
      <c r="H15" s="10"/>
      <c r="I15" s="10"/>
    </row>
    <row r="16" spans="1:9" ht="24">
      <c r="A16" s="6" t="s">
        <v>58</v>
      </c>
      <c r="B16" s="14" t="s">
        <v>96</v>
      </c>
      <c r="C16" s="6">
        <v>6</v>
      </c>
      <c r="D16" s="24">
        <v>0</v>
      </c>
      <c r="E16" s="24">
        <f t="shared" si="0"/>
        <v>0</v>
      </c>
      <c r="F16" s="25"/>
      <c r="G16" s="24">
        <f t="shared" si="1"/>
        <v>0</v>
      </c>
      <c r="H16" s="10"/>
      <c r="I16" s="10"/>
    </row>
    <row r="17" spans="1:9" ht="24">
      <c r="A17" s="6" t="s">
        <v>59</v>
      </c>
      <c r="B17" s="14" t="s">
        <v>97</v>
      </c>
      <c r="C17" s="6">
        <v>6</v>
      </c>
      <c r="D17" s="24">
        <v>0</v>
      </c>
      <c r="E17" s="24">
        <f t="shared" si="0"/>
        <v>0</v>
      </c>
      <c r="F17" s="25"/>
      <c r="G17" s="24">
        <f t="shared" si="1"/>
        <v>0</v>
      </c>
      <c r="H17" s="10"/>
      <c r="I17" s="10"/>
    </row>
    <row r="18" spans="1:9" ht="24.75" thickBot="1">
      <c r="A18" s="6" t="s">
        <v>60</v>
      </c>
      <c r="B18" s="14" t="s">
        <v>98</v>
      </c>
      <c r="C18" s="6">
        <v>4</v>
      </c>
      <c r="D18" s="24">
        <v>0</v>
      </c>
      <c r="E18" s="24">
        <f t="shared" si="0"/>
        <v>0</v>
      </c>
      <c r="F18" s="25"/>
      <c r="G18" s="24">
        <f t="shared" si="1"/>
        <v>0</v>
      </c>
      <c r="H18" s="10"/>
      <c r="I18" s="10"/>
    </row>
    <row r="19" spans="2:9" ht="12.75" thickBot="1">
      <c r="B19" s="36" t="s">
        <v>0</v>
      </c>
      <c r="C19" s="37" t="s">
        <v>1</v>
      </c>
      <c r="D19" s="38" t="s">
        <v>6</v>
      </c>
      <c r="E19" s="8">
        <f>SUM(E5:E18)</f>
        <v>0</v>
      </c>
      <c r="F19" s="39" t="s">
        <v>6</v>
      </c>
      <c r="G19" s="55">
        <f>SUM(G5:G18)</f>
        <v>0</v>
      </c>
      <c r="H19" s="40" t="s">
        <v>1</v>
      </c>
      <c r="I19" s="37" t="s">
        <v>1</v>
      </c>
    </row>
    <row r="20" ht="12">
      <c r="E20" s="23"/>
    </row>
    <row r="21" ht="12">
      <c r="B21" s="21"/>
    </row>
  </sheetData>
  <sheetProtection/>
  <mergeCells count="2">
    <mergeCell ref="A1:I1"/>
    <mergeCell ref="A2:I2"/>
  </mergeCells>
  <conditionalFormatting sqref="B5:B6">
    <cfRule type="expression" priority="2" dxfId="0" stopIfTrue="1">
      <formula>IF($H5="Brak ustalonej ceny minimalnej",0,IF($H5&gt;'PAKIET 6'!#REF!,1,0))</formula>
    </cfRule>
  </conditionalFormatting>
  <conditionalFormatting sqref="B12">
    <cfRule type="expression" priority="1" dxfId="0" stopIfTrue="1">
      <formula>IF($H12="Brak ustalonej ceny minimalnej",0,IF($H12&gt;'PAKIET 6'!#REF!,1,0))</formula>
    </cfRule>
  </conditionalFormatting>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1"/>
  <sheetViews>
    <sheetView zoomScalePageLayoutView="0" workbookViewId="0" topLeftCell="A1">
      <selection activeCell="H5" sqref="H5"/>
    </sheetView>
  </sheetViews>
  <sheetFormatPr defaultColWidth="9.140625" defaultRowHeight="12.75"/>
  <cols>
    <col min="1" max="1" width="4.57421875" style="3" customWidth="1"/>
    <col min="2" max="2" width="40.00390625" style="3" customWidth="1"/>
    <col min="3" max="4" width="7.00390625" style="3" customWidth="1"/>
    <col min="5" max="5" width="9.140625" style="3" customWidth="1"/>
    <col min="6" max="6" width="11.00390625" style="3" customWidth="1"/>
    <col min="7" max="7" width="6.7109375" style="3" customWidth="1"/>
    <col min="8" max="8" width="14.57421875" style="3" customWidth="1"/>
    <col min="9" max="16384" width="9.140625" style="3" customWidth="1"/>
  </cols>
  <sheetData>
    <row r="1" spans="1:10" ht="12">
      <c r="A1" s="62" t="s">
        <v>144</v>
      </c>
      <c r="B1" s="62"/>
      <c r="C1" s="62"/>
      <c r="D1" s="62"/>
      <c r="E1" s="62"/>
      <c r="F1" s="62"/>
      <c r="G1" s="62"/>
      <c r="H1" s="62"/>
      <c r="I1" s="62"/>
      <c r="J1" s="62"/>
    </row>
    <row r="2" spans="1:10" ht="12">
      <c r="A2" s="65" t="s">
        <v>117</v>
      </c>
      <c r="B2" s="65"/>
      <c r="C2" s="65"/>
      <c r="D2" s="65"/>
      <c r="E2" s="65"/>
      <c r="F2" s="65"/>
      <c r="G2" s="65"/>
      <c r="H2" s="65"/>
      <c r="I2" s="65"/>
      <c r="J2" s="65"/>
    </row>
    <row r="3" spans="1:10" ht="24">
      <c r="A3" s="4" t="s">
        <v>25</v>
      </c>
      <c r="B3" s="5" t="s">
        <v>26</v>
      </c>
      <c r="C3" s="5" t="s">
        <v>116</v>
      </c>
      <c r="D3" s="5" t="s">
        <v>164</v>
      </c>
      <c r="E3" s="5" t="s">
        <v>30</v>
      </c>
      <c r="F3" s="5" t="s">
        <v>28</v>
      </c>
      <c r="G3" s="5" t="s">
        <v>31</v>
      </c>
      <c r="H3" s="5" t="s">
        <v>29</v>
      </c>
      <c r="I3" s="5" t="s">
        <v>32</v>
      </c>
      <c r="J3" s="5" t="s">
        <v>169</v>
      </c>
    </row>
    <row r="4" spans="1:10" ht="12">
      <c r="A4" s="4" t="s">
        <v>63</v>
      </c>
      <c r="B4" s="5">
        <v>1</v>
      </c>
      <c r="C4" s="5">
        <v>2</v>
      </c>
      <c r="D4" s="5">
        <v>3</v>
      </c>
      <c r="E4" s="5">
        <v>4</v>
      </c>
      <c r="F4" s="5">
        <v>5</v>
      </c>
      <c r="G4" s="5">
        <v>6</v>
      </c>
      <c r="H4" s="52">
        <v>7</v>
      </c>
      <c r="I4" s="5">
        <v>8</v>
      </c>
      <c r="J4" s="5">
        <v>9</v>
      </c>
    </row>
    <row r="5" spans="1:10" ht="96">
      <c r="A5" s="6" t="s">
        <v>47</v>
      </c>
      <c r="B5" s="35" t="s">
        <v>100</v>
      </c>
      <c r="C5" s="6">
        <v>280</v>
      </c>
      <c r="D5" s="6" t="s">
        <v>165</v>
      </c>
      <c r="E5" s="24">
        <v>0</v>
      </c>
      <c r="F5" s="24">
        <f>E5*C5</f>
        <v>0</v>
      </c>
      <c r="G5" s="25"/>
      <c r="H5" s="24">
        <f>F5*G5+F5</f>
        <v>0</v>
      </c>
      <c r="I5" s="53"/>
      <c r="J5" s="53"/>
    </row>
    <row r="6" spans="1:10" ht="96">
      <c r="A6" s="6" t="s">
        <v>48</v>
      </c>
      <c r="B6" s="35" t="s">
        <v>101</v>
      </c>
      <c r="C6" s="6">
        <v>200</v>
      </c>
      <c r="D6" s="6" t="s">
        <v>165</v>
      </c>
      <c r="E6" s="24">
        <v>0</v>
      </c>
      <c r="F6" s="24">
        <f>E6*C6</f>
        <v>0</v>
      </c>
      <c r="G6" s="25"/>
      <c r="H6" s="24">
        <f>F6*G6+F6</f>
        <v>0</v>
      </c>
      <c r="I6" s="53"/>
      <c r="J6" s="53"/>
    </row>
    <row r="7" spans="1:10" ht="72">
      <c r="A7" s="6" t="s">
        <v>49</v>
      </c>
      <c r="B7" s="35" t="s">
        <v>102</v>
      </c>
      <c r="C7" s="6">
        <v>20</v>
      </c>
      <c r="D7" s="6" t="s">
        <v>165</v>
      </c>
      <c r="E7" s="24">
        <v>0</v>
      </c>
      <c r="F7" s="24">
        <f>E7*C7</f>
        <v>0</v>
      </c>
      <c r="G7" s="25"/>
      <c r="H7" s="24">
        <f>F7*G7+F7</f>
        <v>0</v>
      </c>
      <c r="I7" s="53"/>
      <c r="J7" s="53"/>
    </row>
    <row r="8" spans="1:10" ht="24.75" thickBot="1">
      <c r="A8" s="6" t="s">
        <v>50</v>
      </c>
      <c r="B8" s="14" t="s">
        <v>166</v>
      </c>
      <c r="C8" s="6">
        <v>2</v>
      </c>
      <c r="D8" s="6" t="s">
        <v>156</v>
      </c>
      <c r="E8" s="24">
        <v>0</v>
      </c>
      <c r="F8" s="24">
        <f>E8*C8</f>
        <v>0</v>
      </c>
      <c r="G8" s="25"/>
      <c r="H8" s="24">
        <f>F8*G8+F8</f>
        <v>0</v>
      </c>
      <c r="I8" s="53"/>
      <c r="J8" s="53"/>
    </row>
    <row r="9" spans="2:10" ht="12.75" thickBot="1">
      <c r="B9" s="36" t="s">
        <v>0</v>
      </c>
      <c r="C9" s="37" t="s">
        <v>1</v>
      </c>
      <c r="D9" s="38"/>
      <c r="E9" s="38" t="s">
        <v>6</v>
      </c>
      <c r="F9" s="55">
        <f>SUM(F5:F8)</f>
        <v>0</v>
      </c>
      <c r="G9" s="39" t="s">
        <v>6</v>
      </c>
      <c r="H9" s="55">
        <f>SUM(H5:H8)</f>
        <v>0</v>
      </c>
      <c r="I9" s="40" t="s">
        <v>6</v>
      </c>
      <c r="J9" s="37" t="s">
        <v>6</v>
      </c>
    </row>
    <row r="11" ht="12">
      <c r="B11" s="21"/>
    </row>
  </sheetData>
  <sheetProtection/>
  <mergeCells count="2">
    <mergeCell ref="A2:J2"/>
    <mergeCell ref="A1:J1"/>
  </mergeCells>
  <conditionalFormatting sqref="B5:B6">
    <cfRule type="expression" priority="2" dxfId="0" stopIfTrue="1">
      <formula>IF($I5="Brak ustalonej ceny minimalnej",0,IF($I5&gt;'PAKIET 7'!#REF!,1,0))</formula>
    </cfRule>
  </conditionalFormatting>
  <conditionalFormatting sqref="B7">
    <cfRule type="expression" priority="1" dxfId="0" stopIfTrue="1">
      <formula>IF($I7="Brak ustalonej ceny minimalnej",0,IF($I7&gt;'PAKIET 7'!#REF!,1,0))</formula>
    </cfRule>
  </conditionalFormatting>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9">
      <selection activeCell="C15" sqref="C15"/>
    </sheetView>
  </sheetViews>
  <sheetFormatPr defaultColWidth="9.140625" defaultRowHeight="12.75"/>
  <cols>
    <col min="1" max="1" width="4.28125" style="3" customWidth="1"/>
    <col min="2" max="2" width="55.7109375" style="3" customWidth="1"/>
    <col min="3" max="3" width="6.57421875" style="3" customWidth="1"/>
    <col min="4" max="4" width="7.421875" style="3" customWidth="1"/>
    <col min="5" max="5" width="9.140625" style="3" customWidth="1"/>
    <col min="6" max="6" width="7.57421875" style="3" customWidth="1"/>
    <col min="7" max="7" width="16.140625" style="3" customWidth="1"/>
    <col min="8" max="8" width="7.57421875" style="3" customWidth="1"/>
    <col min="9" max="9" width="9.140625" style="3" customWidth="1"/>
    <col min="10" max="16384" width="9.140625" style="3" customWidth="1"/>
  </cols>
  <sheetData>
    <row r="1" spans="1:9" ht="12">
      <c r="A1" s="62" t="s">
        <v>144</v>
      </c>
      <c r="B1" s="62"/>
      <c r="C1" s="62"/>
      <c r="D1" s="62"/>
      <c r="E1" s="62"/>
      <c r="F1" s="62"/>
      <c r="G1" s="62"/>
      <c r="H1" s="62"/>
      <c r="I1" s="62"/>
    </row>
    <row r="2" spans="1:9" ht="12">
      <c r="A2" s="65" t="s">
        <v>118</v>
      </c>
      <c r="B2" s="66"/>
      <c r="C2" s="66"/>
      <c r="D2" s="66"/>
      <c r="E2" s="66"/>
      <c r="F2" s="66"/>
      <c r="G2" s="66"/>
      <c r="H2" s="66"/>
      <c r="I2" s="66"/>
    </row>
    <row r="3" spans="1:9" ht="48">
      <c r="A3" s="4" t="s">
        <v>25</v>
      </c>
      <c r="B3" s="5" t="s">
        <v>26</v>
      </c>
      <c r="C3" s="5" t="s">
        <v>167</v>
      </c>
      <c r="D3" s="5" t="s">
        <v>30</v>
      </c>
      <c r="E3" s="5" t="s">
        <v>28</v>
      </c>
      <c r="F3" s="5" t="s">
        <v>31</v>
      </c>
      <c r="G3" s="5" t="s">
        <v>29</v>
      </c>
      <c r="H3" s="5" t="s">
        <v>32</v>
      </c>
      <c r="I3" s="5" t="s">
        <v>169</v>
      </c>
    </row>
    <row r="4" spans="1:9" ht="12">
      <c r="A4" s="4" t="s">
        <v>63</v>
      </c>
      <c r="B4" s="5">
        <v>1</v>
      </c>
      <c r="C4" s="5">
        <v>2</v>
      </c>
      <c r="D4" s="5">
        <v>3</v>
      </c>
      <c r="E4" s="5">
        <v>4</v>
      </c>
      <c r="F4" s="5">
        <v>5</v>
      </c>
      <c r="G4" s="5">
        <v>6</v>
      </c>
      <c r="H4" s="5">
        <v>7</v>
      </c>
      <c r="I4" s="5">
        <v>8</v>
      </c>
    </row>
    <row r="5" spans="1:9" ht="120">
      <c r="A5" s="56" t="s">
        <v>47</v>
      </c>
      <c r="B5" s="27" t="s">
        <v>103</v>
      </c>
      <c r="C5" s="6">
        <v>10</v>
      </c>
      <c r="D5" s="24">
        <v>0</v>
      </c>
      <c r="E5" s="24">
        <f>D5*C5</f>
        <v>0</v>
      </c>
      <c r="F5" s="25"/>
      <c r="G5" s="24">
        <f>E5*F5+E5</f>
        <v>0</v>
      </c>
      <c r="H5" s="10"/>
      <c r="I5" s="10"/>
    </row>
    <row r="6" spans="1:9" ht="132">
      <c r="A6" s="56" t="s">
        <v>48</v>
      </c>
      <c r="B6" s="27" t="s">
        <v>105</v>
      </c>
      <c r="C6" s="6">
        <v>10</v>
      </c>
      <c r="D6" s="24">
        <v>0</v>
      </c>
      <c r="E6" s="24">
        <f aca="true" t="shared" si="0" ref="E6:E15">D6*C6</f>
        <v>0</v>
      </c>
      <c r="F6" s="25"/>
      <c r="G6" s="24">
        <f aca="true" t="shared" si="1" ref="G6:G15">E6*F6+E6</f>
        <v>0</v>
      </c>
      <c r="H6" s="10"/>
      <c r="I6" s="10"/>
    </row>
    <row r="7" spans="1:9" ht="132">
      <c r="A7" s="56" t="s">
        <v>49</v>
      </c>
      <c r="B7" s="27" t="s">
        <v>104</v>
      </c>
      <c r="C7" s="6">
        <v>4</v>
      </c>
      <c r="D7" s="24">
        <v>0</v>
      </c>
      <c r="E7" s="24">
        <f t="shared" si="0"/>
        <v>0</v>
      </c>
      <c r="F7" s="25"/>
      <c r="G7" s="24">
        <f t="shared" si="1"/>
        <v>0</v>
      </c>
      <c r="H7" s="10"/>
      <c r="I7" s="10"/>
    </row>
    <row r="8" spans="1:9" ht="120">
      <c r="A8" s="56" t="s">
        <v>50</v>
      </c>
      <c r="B8" s="57" t="s">
        <v>106</v>
      </c>
      <c r="C8" s="6">
        <v>2</v>
      </c>
      <c r="D8" s="24">
        <v>0</v>
      </c>
      <c r="E8" s="24">
        <f t="shared" si="0"/>
        <v>0</v>
      </c>
      <c r="F8" s="25"/>
      <c r="G8" s="24">
        <f t="shared" si="1"/>
        <v>0</v>
      </c>
      <c r="H8" s="10"/>
      <c r="I8" s="10"/>
    </row>
    <row r="9" spans="1:9" ht="132">
      <c r="A9" s="6" t="s">
        <v>51</v>
      </c>
      <c r="B9" s="57" t="s">
        <v>107</v>
      </c>
      <c r="C9" s="6">
        <v>2</v>
      </c>
      <c r="D9" s="24">
        <v>0</v>
      </c>
      <c r="E9" s="24">
        <f t="shared" si="0"/>
        <v>0</v>
      </c>
      <c r="F9" s="25"/>
      <c r="G9" s="24">
        <f t="shared" si="1"/>
        <v>0</v>
      </c>
      <c r="H9" s="10"/>
      <c r="I9" s="10"/>
    </row>
    <row r="10" spans="1:9" ht="108">
      <c r="A10" s="6" t="s">
        <v>52</v>
      </c>
      <c r="B10" s="57" t="s">
        <v>108</v>
      </c>
      <c r="C10" s="6">
        <v>2</v>
      </c>
      <c r="D10" s="24">
        <v>0</v>
      </c>
      <c r="E10" s="24">
        <f t="shared" si="0"/>
        <v>0</v>
      </c>
      <c r="F10" s="25"/>
      <c r="G10" s="24">
        <f t="shared" si="1"/>
        <v>0</v>
      </c>
      <c r="H10" s="10"/>
      <c r="I10" s="10"/>
    </row>
    <row r="11" spans="1:9" ht="156">
      <c r="A11" s="6" t="s">
        <v>53</v>
      </c>
      <c r="B11" s="57" t="s">
        <v>109</v>
      </c>
      <c r="C11" s="6">
        <v>2</v>
      </c>
      <c r="D11" s="24">
        <v>0</v>
      </c>
      <c r="E11" s="24">
        <f t="shared" si="0"/>
        <v>0</v>
      </c>
      <c r="F11" s="25"/>
      <c r="G11" s="24">
        <f t="shared" si="1"/>
        <v>0</v>
      </c>
      <c r="H11" s="10"/>
      <c r="I11" s="10"/>
    </row>
    <row r="12" spans="1:9" ht="48">
      <c r="A12" s="6" t="s">
        <v>54</v>
      </c>
      <c r="B12" s="57" t="s">
        <v>110</v>
      </c>
      <c r="C12" s="6">
        <v>14</v>
      </c>
      <c r="D12" s="24">
        <v>0</v>
      </c>
      <c r="E12" s="24">
        <f t="shared" si="0"/>
        <v>0</v>
      </c>
      <c r="F12" s="25"/>
      <c r="G12" s="24">
        <f t="shared" si="1"/>
        <v>0</v>
      </c>
      <c r="H12" s="10"/>
      <c r="I12" s="10"/>
    </row>
    <row r="13" spans="1:9" ht="48">
      <c r="A13" s="6" t="s">
        <v>55</v>
      </c>
      <c r="B13" s="57" t="s">
        <v>111</v>
      </c>
      <c r="C13" s="6">
        <v>4</v>
      </c>
      <c r="D13" s="24">
        <v>0</v>
      </c>
      <c r="E13" s="24">
        <f t="shared" si="0"/>
        <v>0</v>
      </c>
      <c r="F13" s="25"/>
      <c r="G13" s="24">
        <f t="shared" si="1"/>
        <v>0</v>
      </c>
      <c r="H13" s="29"/>
      <c r="I13" s="29"/>
    </row>
    <row r="14" spans="1:9" ht="12">
      <c r="A14" s="6" t="s">
        <v>56</v>
      </c>
      <c r="B14" s="58" t="s">
        <v>112</v>
      </c>
      <c r="C14" s="43">
        <v>4</v>
      </c>
      <c r="D14" s="24">
        <v>0</v>
      </c>
      <c r="E14" s="24">
        <f t="shared" si="0"/>
        <v>0</v>
      </c>
      <c r="F14" s="25"/>
      <c r="G14" s="24">
        <f t="shared" si="1"/>
        <v>0</v>
      </c>
      <c r="H14" s="10"/>
      <c r="I14" s="10"/>
    </row>
    <row r="15" spans="1:9" ht="12.75" thickBot="1">
      <c r="A15" s="6" t="s">
        <v>57</v>
      </c>
      <c r="B15" s="58" t="s">
        <v>113</v>
      </c>
      <c r="C15" s="43">
        <v>2</v>
      </c>
      <c r="D15" s="24">
        <v>0</v>
      </c>
      <c r="E15" s="24">
        <f t="shared" si="0"/>
        <v>0</v>
      </c>
      <c r="F15" s="25"/>
      <c r="G15" s="24">
        <f t="shared" si="1"/>
        <v>0</v>
      </c>
      <c r="H15" s="10"/>
      <c r="I15" s="10"/>
    </row>
    <row r="16" spans="2:9" ht="12.75" thickBot="1">
      <c r="B16" s="36" t="s">
        <v>0</v>
      </c>
      <c r="C16" s="37" t="s">
        <v>1</v>
      </c>
      <c r="D16" s="38" t="s">
        <v>1</v>
      </c>
      <c r="E16" s="55">
        <f>SUM(E5:E15)</f>
        <v>0</v>
      </c>
      <c r="F16" s="39" t="s">
        <v>1</v>
      </c>
      <c r="G16" s="55">
        <f>SUM(G5:G15)</f>
        <v>0</v>
      </c>
      <c r="H16" s="40" t="s">
        <v>1</v>
      </c>
      <c r="I16" s="37" t="s">
        <v>1</v>
      </c>
    </row>
    <row r="17" ht="12.75" customHeight="1">
      <c r="E17" s="59"/>
    </row>
    <row r="20" spans="2:9" ht="12">
      <c r="B20" s="67" t="s">
        <v>114</v>
      </c>
      <c r="C20" s="67"/>
      <c r="D20" s="67"/>
      <c r="E20" s="67"/>
      <c r="F20" s="67"/>
      <c r="G20" s="67"/>
      <c r="I20" s="59"/>
    </row>
    <row r="22" ht="12">
      <c r="B22" s="21"/>
    </row>
  </sheetData>
  <sheetProtection/>
  <mergeCells count="3">
    <mergeCell ref="B20:G20"/>
    <mergeCell ref="A2:I2"/>
    <mergeCell ref="A1:I1"/>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H5" sqref="H5"/>
    </sheetView>
  </sheetViews>
  <sheetFormatPr defaultColWidth="9.140625" defaultRowHeight="12.75"/>
  <cols>
    <col min="1" max="1" width="4.57421875" style="0" customWidth="1"/>
    <col min="2" max="2" width="40.00390625" style="0" customWidth="1"/>
    <col min="3" max="4" width="7.00390625" style="0" customWidth="1"/>
    <col min="7" max="7" width="6.7109375" style="0" customWidth="1"/>
    <col min="8" max="8" width="14.57421875" style="0" customWidth="1"/>
    <col min="10" max="10" width="10.00390625" style="0" customWidth="1"/>
  </cols>
  <sheetData>
    <row r="1" spans="1:10" ht="12.75">
      <c r="A1" s="62" t="s">
        <v>144</v>
      </c>
      <c r="B1" s="62"/>
      <c r="C1" s="62"/>
      <c r="D1" s="62"/>
      <c r="E1" s="62"/>
      <c r="F1" s="62"/>
      <c r="G1" s="62"/>
      <c r="H1" s="62"/>
      <c r="I1" s="62"/>
      <c r="J1" s="62"/>
    </row>
    <row r="2" spans="1:10" ht="12.75">
      <c r="A2" s="65" t="s">
        <v>117</v>
      </c>
      <c r="B2" s="65"/>
      <c r="C2" s="65"/>
      <c r="D2" s="65"/>
      <c r="E2" s="65"/>
      <c r="F2" s="65"/>
      <c r="G2" s="65"/>
      <c r="H2" s="65"/>
      <c r="I2" s="65"/>
      <c r="J2" s="65"/>
    </row>
    <row r="3" spans="1:10" ht="24">
      <c r="A3" s="4" t="s">
        <v>25</v>
      </c>
      <c r="B3" s="5" t="s">
        <v>26</v>
      </c>
      <c r="C3" s="5" t="s">
        <v>116</v>
      </c>
      <c r="D3" s="5" t="s">
        <v>154</v>
      </c>
      <c r="E3" s="5" t="s">
        <v>30</v>
      </c>
      <c r="F3" s="5" t="s">
        <v>28</v>
      </c>
      <c r="G3" s="5" t="s">
        <v>31</v>
      </c>
      <c r="H3" s="5" t="s">
        <v>29</v>
      </c>
      <c r="I3" s="5" t="s">
        <v>32</v>
      </c>
      <c r="J3" s="5" t="s">
        <v>169</v>
      </c>
    </row>
    <row r="4" spans="1:10" ht="12.75">
      <c r="A4" s="4" t="s">
        <v>63</v>
      </c>
      <c r="B4" s="5">
        <v>1</v>
      </c>
      <c r="C4" s="5">
        <v>2</v>
      </c>
      <c r="D4" s="5">
        <v>3</v>
      </c>
      <c r="E4" s="5">
        <v>4</v>
      </c>
      <c r="F4" s="5">
        <v>5</v>
      </c>
      <c r="G4" s="5">
        <v>6</v>
      </c>
      <c r="H4" s="5">
        <v>7</v>
      </c>
      <c r="I4" s="5">
        <v>8</v>
      </c>
      <c r="J4" s="5">
        <v>9</v>
      </c>
    </row>
    <row r="5" spans="1:10" ht="96">
      <c r="A5" s="6" t="s">
        <v>47</v>
      </c>
      <c r="B5" s="35" t="s">
        <v>136</v>
      </c>
      <c r="C5" s="6">
        <v>6</v>
      </c>
      <c r="D5" s="6" t="s">
        <v>163</v>
      </c>
      <c r="E5" s="24">
        <v>0</v>
      </c>
      <c r="F5" s="24">
        <f>E5*C5</f>
        <v>0</v>
      </c>
      <c r="G5" s="25"/>
      <c r="H5" s="24">
        <f>F5*G5+F5</f>
        <v>0</v>
      </c>
      <c r="I5" s="6"/>
      <c r="J5" s="6"/>
    </row>
    <row r="6" spans="1:10" ht="36">
      <c r="A6" s="6" t="s">
        <v>48</v>
      </c>
      <c r="B6" s="35" t="s">
        <v>137</v>
      </c>
      <c r="C6" s="6">
        <v>6</v>
      </c>
      <c r="D6" s="6" t="s">
        <v>163</v>
      </c>
      <c r="E6" s="24">
        <v>0</v>
      </c>
      <c r="F6" s="24">
        <f>E6*C6</f>
        <v>0</v>
      </c>
      <c r="G6" s="25"/>
      <c r="H6" s="24">
        <f>F6*G6+F6</f>
        <v>0</v>
      </c>
      <c r="I6" s="6"/>
      <c r="J6" s="6"/>
    </row>
    <row r="7" spans="1:10" ht="24">
      <c r="A7" s="6" t="s">
        <v>49</v>
      </c>
      <c r="B7" s="35" t="s">
        <v>138</v>
      </c>
      <c r="C7" s="6">
        <v>10</v>
      </c>
      <c r="D7" s="6" t="s">
        <v>165</v>
      </c>
      <c r="E7" s="24">
        <v>0</v>
      </c>
      <c r="F7" s="24">
        <f>E7*C7</f>
        <v>0</v>
      </c>
      <c r="G7" s="25"/>
      <c r="H7" s="24">
        <f>F7*G7+F7</f>
        <v>0</v>
      </c>
      <c r="I7" s="6"/>
      <c r="J7" s="6"/>
    </row>
    <row r="8" spans="1:10" ht="13.5" thickBot="1">
      <c r="A8" s="6" t="s">
        <v>50</v>
      </c>
      <c r="B8" s="14" t="s">
        <v>139</v>
      </c>
      <c r="C8" s="6">
        <v>60</v>
      </c>
      <c r="D8" s="6" t="s">
        <v>165</v>
      </c>
      <c r="E8" s="24">
        <v>0</v>
      </c>
      <c r="F8" s="24">
        <f>E8*C8</f>
        <v>0</v>
      </c>
      <c r="G8" s="25"/>
      <c r="H8" s="24">
        <f>F8*G8+F8</f>
        <v>0</v>
      </c>
      <c r="I8" s="6"/>
      <c r="J8" s="6"/>
    </row>
    <row r="9" spans="1:10" ht="13.5" thickBot="1">
      <c r="A9" s="3"/>
      <c r="B9" s="36" t="s">
        <v>0</v>
      </c>
      <c r="C9" s="37" t="s">
        <v>1</v>
      </c>
      <c r="D9" s="38"/>
      <c r="E9" s="38" t="s">
        <v>1</v>
      </c>
      <c r="F9" s="55">
        <f>SUM(F5:F8)</f>
        <v>0</v>
      </c>
      <c r="G9" s="39" t="s">
        <v>1</v>
      </c>
      <c r="H9" s="55">
        <f>SUM(H5:H8)</f>
        <v>0</v>
      </c>
      <c r="I9" s="40" t="s">
        <v>1</v>
      </c>
      <c r="J9" s="37" t="s">
        <v>1</v>
      </c>
    </row>
    <row r="11" ht="12.75">
      <c r="B11" s="1"/>
    </row>
    <row r="12" ht="12.75">
      <c r="B12" s="2"/>
    </row>
    <row r="13" ht="12.75">
      <c r="B13" s="2"/>
    </row>
  </sheetData>
  <sheetProtection/>
  <mergeCells count="2">
    <mergeCell ref="A1:J1"/>
    <mergeCell ref="A2:J2"/>
  </mergeCells>
  <conditionalFormatting sqref="B5:B6">
    <cfRule type="expression" priority="2" dxfId="0" stopIfTrue="1">
      <formula>IF($I5="Brak ustalonej ceny minimalnej",0,IF($I5&gt;'PAKIET 9'!#REF!,1,0))</formula>
    </cfRule>
  </conditionalFormatting>
  <conditionalFormatting sqref="B7">
    <cfRule type="expression" priority="1" dxfId="0" stopIfTrue="1">
      <formula>IF($I7="Brak ustalonej ceny minimalnej",0,IF($I7&gt;'PAKIET 9'!#REF!,1,0))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Katarzyna Bębnowicz</cp:lastModifiedBy>
  <cp:lastPrinted>2019-01-16T08:53:33Z</cp:lastPrinted>
  <dcterms:created xsi:type="dcterms:W3CDTF">2019-01-16T08:15:05Z</dcterms:created>
  <dcterms:modified xsi:type="dcterms:W3CDTF">2023-05-17T07:57:57Z</dcterms:modified>
  <cp:category/>
  <cp:version/>
  <cp:contentType/>
  <cp:contentStatus/>
</cp:coreProperties>
</file>