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ofertowy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<sst xmlns="http://schemas.openxmlformats.org/spreadsheetml/2006/main" count="333" uniqueCount="239">
  <si>
    <t xml:space="preserve">zał. nr 1.4 do SWZ</t>
  </si>
  <si>
    <t xml:space="preserve">Kosztorys ofertowy</t>
  </si>
  <si>
    <t xml:space="preserve">REWITALIZACJA PARKU im. MARSZAŁKA JÓZEFA PIŁSUDSKIEGO WE WRZEŚNI</t>
  </si>
  <si>
    <t xml:space="preserve">modyfikacja 1</t>
  </si>
  <si>
    <t xml:space="preserve">Zagospodarowanie terenu – zieleń</t>
  </si>
  <si>
    <t xml:space="preserve">Nr</t>
  </si>
  <si>
    <t xml:space="preserve">Podstawa</t>
  </si>
  <si>
    <t xml:space="preserve">Opis robót</t>
  </si>
  <si>
    <t xml:space="preserve">Jm</t>
  </si>
  <si>
    <t xml:space="preserve">Ilość</t>
  </si>
  <si>
    <t xml:space="preserve">c.j. netto</t>
  </si>
  <si>
    <t xml:space="preserve">Wartość netto</t>
  </si>
  <si>
    <t xml:space="preserve">1. Obsługa geodezyjna -VAT 23%</t>
  </si>
  <si>
    <t xml:space="preserve">1</t>
  </si>
  <si>
    <t xml:space="preserve">KNR 2-01 0121/01  </t>
  </si>
  <si>
    <t xml:space="preserve">Roboty pomiarowe przy powierzchniowych robotach ziemnych - pomiary przy wykopach fundamentowych w terenie równinnym i nizinnym</t>
  </si>
  <si>
    <t xml:space="preserve">ha</t>
  </si>
  <si>
    <t xml:space="preserve">Obsługa geodezyjna razem:</t>
  </si>
  <si>
    <t xml:space="preserve">2. System nawodnienia – VAT 23%</t>
  </si>
  <si>
    <t xml:space="preserve">2</t>
  </si>
  <si>
    <t xml:space="preserve">KNKRB 1 0232/01.1  </t>
  </si>
  <si>
    <t xml:space="preserve">Mechaniczne kopanie rowów dla kabli wraz z zasypaniem, o szerokości dna 0,4m i głębokości 0,6m, w gruncie kategorii I-II, wykonywane koparko-spycharkami</t>
  </si>
  <si>
    <t xml:space="preserve">m</t>
  </si>
  <si>
    <t xml:space="preserve">3</t>
  </si>
  <si>
    <t xml:space="preserve">KNR 9-20 0401/01  </t>
  </si>
  <si>
    <t xml:space="preserve">Instalacja systemu nawodnienia z rury elastycznej PE o średnicy zewnętrznej 50mm w zwojach bez filtra na wykonanej podsypce</t>
  </si>
  <si>
    <t xml:space="preserve">4</t>
  </si>
  <si>
    <t xml:space="preserve">Instalacja systemu nawodnienia z rury elastycznej PE o średnicy zewnętrznej 32mm w zwojach bez filtra na wykonanej podsypce</t>
  </si>
  <si>
    <t xml:space="preserve">5</t>
  </si>
  <si>
    <t xml:space="preserve">Instalacja systemu nawodnienia z rury elastycznej PE o średnicy zewnętrznej 16mm w zwojach bez filtra na wykonanej podsypce</t>
  </si>
  <si>
    <t xml:space="preserve">6</t>
  </si>
  <si>
    <t xml:space="preserve">KNR 9-20 0402/01.1  </t>
  </si>
  <si>
    <t xml:space="preserve">Rozłożenie lini kroplującej z kompensacją ciśnienia na powierzchni gruntu z rozstawem kroplowników co 33 cm</t>
  </si>
  <si>
    <t xml:space="preserve">7</t>
  </si>
  <si>
    <t xml:space="preserve">KNR 2-15u1 000500/01  </t>
  </si>
  <si>
    <t xml:space="preserve">Montaż zraszaczy wynurzalnych z dyszami prostokątnymi wraz niezbędnymi elementami mocującymi</t>
  </si>
  <si>
    <t xml:space="preserve">szt</t>
  </si>
  <si>
    <t xml:space="preserve">8</t>
  </si>
  <si>
    <t xml:space="preserve">Montaż zraszaczy wynurzalnych statycznych dysze z regulacją kata  o promieniu 2.0 – 4.7m  wraz niezbędnymi elementami mocującymi</t>
  </si>
  <si>
    <t xml:space="preserve">9</t>
  </si>
  <si>
    <t xml:space="preserve">Montaż zraszaczy wynurzalnych rotacyjnych dysze z regulacją kata promień 5.0 – 8.6m  wraz niezbędnymi elementami mocującymi</t>
  </si>
  <si>
    <t xml:space="preserve">10</t>
  </si>
  <si>
    <t xml:space="preserve">Montaż zraszaczy wynurzalnych rotacyjnych dysze z regulacją kata promień 9,0 – 12m  wraz niezbędnymi elementami mocującymi</t>
  </si>
  <si>
    <t xml:space="preserve">11</t>
  </si>
  <si>
    <t xml:space="preserve">Montaż systemu nawadniania dokorzennego wysokość: 91,4 cm,  średnica: 10,2 cm, kmpensacja ciśnienia od 1,5 do 5,5 bar  przepływ: 57 l/h  wraz niezbędnymi elementami mocującymi</t>
  </si>
  <si>
    <t xml:space="preserve">12</t>
  </si>
  <si>
    <t xml:space="preserve">KNR 9-26 0201/01.2  </t>
  </si>
  <si>
    <t xml:space="preserve">Studzienki prostokątne do systemów nawodnień z czarnego plastiku z pokrywą</t>
  </si>
  <si>
    <t xml:space="preserve">kpl</t>
  </si>
  <si>
    <t xml:space="preserve">13</t>
  </si>
  <si>
    <t xml:space="preserve">KPRR 7 0442/01  </t>
  </si>
  <si>
    <t xml:space="preserve">Sterownik zewnętrzny do 6 sekcji do systemu nawadniania</t>
  </si>
  <si>
    <t xml:space="preserve">14</t>
  </si>
  <si>
    <t xml:space="preserve">Sterownik zewnętrzny do 8  sekcji do systemu nawadniania</t>
  </si>
  <si>
    <t xml:space="preserve">15</t>
  </si>
  <si>
    <t xml:space="preserve">Sterownik zewnętrzny do 12 sekcji do systemu nawadniania</t>
  </si>
  <si>
    <t xml:space="preserve">16</t>
  </si>
  <si>
    <t xml:space="preserve">KNNR-W 5 0403/03  </t>
  </si>
  <si>
    <t xml:space="preserve">Montaż rozdzielnic (zestawów) o masie powyżej 20kg mocowanych na fundamencie prefabrykowanym</t>
  </si>
  <si>
    <t xml:space="preserve">17</t>
  </si>
  <si>
    <t xml:space="preserve">KNNR-W 5 0707/01  </t>
  </si>
  <si>
    <t xml:space="preserve">Ręczne układanie kabli o masie do 0,5kg/m w rowach kablowych</t>
  </si>
  <si>
    <t xml:space="preserve">18</t>
  </si>
  <si>
    <t xml:space="preserve">KNNR-W 5 1203/08  </t>
  </si>
  <si>
    <t xml:space="preserve">Podłączenie pod zaciski lub bolce przewodów kabelkowych o przekroju do 2,5mm2</t>
  </si>
  <si>
    <t xml:space="preserve">19</t>
  </si>
  <si>
    <t xml:space="preserve">KNR 2-19 0219/01  </t>
  </si>
  <si>
    <t xml:space="preserve">Oznakowanie taśmą z tworzywa sztucznego trasy wodociągu ułożonego w ziemi</t>
  </si>
  <si>
    <t xml:space="preserve">20</t>
  </si>
  <si>
    <t xml:space="preserve">KNNR 5 1301/01  </t>
  </si>
  <si>
    <t xml:space="preserve">Sprawdzenie i pomiar 1-fazowego obwodu elektrycznego niskiego napięcia</t>
  </si>
  <si>
    <t xml:space="preserve">pomiar</t>
  </si>
  <si>
    <t xml:space="preserve">21</t>
  </si>
  <si>
    <t xml:space="preserve">KNNR 5 1302/03  </t>
  </si>
  <si>
    <t xml:space="preserve">Badanie linii kablowej N.N.- kabel 4-żyłowy</t>
  </si>
  <si>
    <t xml:space="preserve">odc.</t>
  </si>
  <si>
    <t xml:space="preserve">22</t>
  </si>
  <si>
    <t xml:space="preserve">KNP 18 1346/01.03  </t>
  </si>
  <si>
    <t xml:space="preserve">Sprawdzenie prawidłowości podłączenia do przewodu uziemiającego urządzenia lub maszyny</t>
  </si>
  <si>
    <t xml:space="preserve">23</t>
  </si>
  <si>
    <t xml:space="preserve">KNR 13-21 0402/03  </t>
  </si>
  <si>
    <t xml:space="preserve">Badanie wyłącznika przeciwporażeniowego różnicowo-prądowego</t>
  </si>
  <si>
    <t xml:space="preserve">szt.</t>
  </si>
  <si>
    <t xml:space="preserve">24</t>
  </si>
  <si>
    <t xml:space="preserve">KNNR 5 1304/01  </t>
  </si>
  <si>
    <t xml:space="preserve">Badania i pomiary instalacji uziemiającej (pierwszy pomiar)</t>
  </si>
  <si>
    <t xml:space="preserve">25</t>
  </si>
  <si>
    <t xml:space="preserve">KNNR 5 1304/05  </t>
  </si>
  <si>
    <t xml:space="preserve">Badania i pomiary instalacji skuteczności zerowania (pierwszy pomiar)</t>
  </si>
  <si>
    <t xml:space="preserve">26</t>
  </si>
  <si>
    <t xml:space="preserve">KNNR 5 1304/06  </t>
  </si>
  <si>
    <t xml:space="preserve">Badania i pomiary instalacji skuteczności zerowania (każdy następny pomiar)</t>
  </si>
  <si>
    <t xml:space="preserve">System nawodnienia razem:</t>
  </si>
  <si>
    <t xml:space="preserve">3. Nowe nasadzenia – VAT 8%</t>
  </si>
  <si>
    <t xml:space="preserve">3.1. Przygotowanie terenu pod nasadzenia zieleni</t>
  </si>
  <si>
    <t xml:space="preserve">27</t>
  </si>
  <si>
    <t xml:space="preserve">KNR 2-21 0101/01  </t>
  </si>
  <si>
    <t xml:space="preserve">Zebranie i złożenie zanieczyszczeń w pryzmy</t>
  </si>
  <si>
    <t xml:space="preserve">m3</t>
  </si>
  <si>
    <t xml:space="preserve">28</t>
  </si>
  <si>
    <t xml:space="preserve">KNR 2-21 0112/03  </t>
  </si>
  <si>
    <t xml:space="preserve">Wygrabianie i zebranie w stosy chwastów i jednorocznych samosiewów</t>
  </si>
  <si>
    <t xml:space="preserve">m2</t>
  </si>
  <si>
    <t xml:space="preserve">Usunięcie roślin drzew i krzewów</t>
  </si>
  <si>
    <t xml:space="preserve">29</t>
  </si>
  <si>
    <t xml:space="preserve">KNR 2-21 0111/01  </t>
  </si>
  <si>
    <t xml:space="preserve">Ścinanie drzew miękkich o średnicy pnia 16-20cm</t>
  </si>
  <si>
    <t xml:space="preserve">30</t>
  </si>
  <si>
    <t xml:space="preserve">KNR 2-01 0105/02  </t>
  </si>
  <si>
    <t xml:space="preserve">Mechaniczne karczowanie pni o średnicy 16-25cm</t>
  </si>
  <si>
    <t xml:space="preserve">31</t>
  </si>
  <si>
    <t xml:space="preserve">KNR 2-21 0104/05 - analogia </t>
  </si>
  <si>
    <t xml:space="preserve">Zrąbkowanie biomasy</t>
  </si>
  <si>
    <t xml:space="preserve">Usunięcie karp korzeniowych</t>
  </si>
  <si>
    <t xml:space="preserve">32</t>
  </si>
  <si>
    <t xml:space="preserve">KNR 2-01 0105/04  </t>
  </si>
  <si>
    <t xml:space="preserve">Mechaniczne karczowanie pni o średnicy 35-45cm</t>
  </si>
  <si>
    <t xml:space="preserve">33</t>
  </si>
  <si>
    <t xml:space="preserve">Usunięcie samosiewów</t>
  </si>
  <si>
    <t xml:space="preserve">34</t>
  </si>
  <si>
    <t xml:space="preserve">KNR 2-21 0103/04  </t>
  </si>
  <si>
    <t xml:space="preserve">Usunięcie samosiewów młodych drzew gatunków inwazyjnych</t>
  </si>
  <si>
    <t xml:space="preserve">35</t>
  </si>
  <si>
    <t xml:space="preserve">KNR 2-21 0112/02  </t>
  </si>
  <si>
    <t xml:space="preserve">Wykaszanie chwastów i jednorocznych samosiewów na terenie zadrzewionym</t>
  </si>
  <si>
    <t xml:space="preserve">Usunięcie dywanów bylinowych</t>
  </si>
  <si>
    <t xml:space="preserve">36</t>
  </si>
  <si>
    <t xml:space="preserve">KNR 2-21 0217/03  </t>
  </si>
  <si>
    <t xml:space="preserve">Mechaniczne zdjęcie spycharką warstwy ziemi urodzajnej z gruntu niezadarnionego</t>
  </si>
  <si>
    <t xml:space="preserve">Usunięcie darni w strefach projektowanych nasadzeń</t>
  </si>
  <si>
    <t xml:space="preserve">37</t>
  </si>
  <si>
    <t xml:space="preserve">KNR 2-21 0217/04  </t>
  </si>
  <si>
    <t xml:space="preserve">Mechaniczne zdjęcie spycharką warstwy ziemi urodzajnej z gruntu zadarnionego</t>
  </si>
  <si>
    <t xml:space="preserve">Wyrównanie terenu</t>
  </si>
  <si>
    <t xml:space="preserve">38</t>
  </si>
  <si>
    <t xml:space="preserve">39</t>
  </si>
  <si>
    <t xml:space="preserve">KNKRB 1 0220/02  </t>
  </si>
  <si>
    <t xml:space="preserve">Mechaniczne plantowanie terenu w gruncie kategorii III-IV przy użyciu koparko ładowarki o mocy 74kW (100KM)</t>
  </si>
  <si>
    <t xml:space="preserve">Wywóz</t>
  </si>
  <si>
    <t xml:space="preserve">40</t>
  </si>
  <si>
    <t xml:space="preserve">KNR 2-21 0101/04  </t>
  </si>
  <si>
    <t xml:space="preserve">Wywiezienie zanieczyszczeń samochodami na odległość wg Wykonawcy</t>
  </si>
  <si>
    <t xml:space="preserve">Przygotowanie podłoża pod nasadzenia na gruncie</t>
  </si>
  <si>
    <t xml:space="preserve">42</t>
  </si>
  <si>
    <t xml:space="preserve">KNR 2-21 0207/02  </t>
  </si>
  <si>
    <t xml:space="preserve">Orka gleby glebogryzarką przyczepną gruntu kategorii  III</t>
  </si>
  <si>
    <t xml:space="preserve">43</t>
  </si>
  <si>
    <t xml:space="preserve">KNR 2-21 0207/07  </t>
  </si>
  <si>
    <t xml:space="preserve">Kultywatorowanie mechaniczne przed orką gruntu kategorii  III</t>
  </si>
  <si>
    <t xml:space="preserve">44</t>
  </si>
  <si>
    <t xml:space="preserve">KNR 2-21 0207/04  </t>
  </si>
  <si>
    <t xml:space="preserve">Bronowanie mechaniczne przed orką gruntu kategorii  III</t>
  </si>
  <si>
    <t xml:space="preserve">Ziemia urodzajna pod nasadzenia</t>
  </si>
  <si>
    <t xml:space="preserve">45</t>
  </si>
  <si>
    <t xml:space="preserve">KNR 2-21 0218/02  </t>
  </si>
  <si>
    <t xml:space="preserve">Ręczne rozścielenie ziemi urodzajnej z transportem taczkami na terenie płaskim</t>
  </si>
  <si>
    <t xml:space="preserve">46</t>
  </si>
  <si>
    <t xml:space="preserve">KNR 2-21 0202/02  </t>
  </si>
  <si>
    <t xml:space="preserve">Ręczne przekopanie gleby na terenie płaskim zadarnionym w gruncie kategorii III</t>
  </si>
  <si>
    <t xml:space="preserve">47</t>
  </si>
  <si>
    <t xml:space="preserve">KNR 2-21 0215/01  </t>
  </si>
  <si>
    <t xml:space="preserve">Ręczny wysiew na terenie płaskim nawozów mineralnych lub wapna nawozowego</t>
  </si>
  <si>
    <t xml:space="preserve">Bariera przeciwkorzenna odgradzająca strefę trawnika od strefy krzewów i bylin</t>
  </si>
  <si>
    <t xml:space="preserve">48</t>
  </si>
  <si>
    <t xml:space="preserve">KNR 2-31 0401/02  </t>
  </si>
  <si>
    <t xml:space="preserve">Rowki w gruncie kategorii III-IV pod obrzeża</t>
  </si>
  <si>
    <t xml:space="preserve">49</t>
  </si>
  <si>
    <t xml:space="preserve">KNR 2-31 0407/02 - analogia </t>
  </si>
  <si>
    <t xml:space="preserve">Obrzegowanie obrzeżem z tworzywa sztucznego</t>
  </si>
  <si>
    <t xml:space="preserve">Przygotowanie terenu pod nasadzenia zieleni razem:</t>
  </si>
  <si>
    <t xml:space="preserve">3.2. Drzewa wraz z systemem stabilizacji – VAT 8%</t>
  </si>
  <si>
    <t xml:space="preserve">50</t>
  </si>
  <si>
    <t xml:space="preserve"> Kalkulacja indywidualna </t>
  </si>
  <si>
    <t xml:space="preserve">Dostawa drzew liściastych wg dokumentacji projektowej</t>
  </si>
  <si>
    <t xml:space="preserve">51</t>
  </si>
  <si>
    <t xml:space="preserve">KNR 2-21 0311/05.1  </t>
  </si>
  <si>
    <t xml:space="preserve">Sadzenie drzew i krzewów liściastych form piennych na terenie płaskim w gruncie kategorii III w dołach o średnicy i głębokości 0,5m z całkowitą zaprawą dołów</t>
  </si>
  <si>
    <t xml:space="preserve">52</t>
  </si>
  <si>
    <t xml:space="preserve">Dostawa drzew iglastych</t>
  </si>
  <si>
    <t xml:space="preserve">53</t>
  </si>
  <si>
    <t xml:space="preserve">KNR 2-21 0323/04.1  </t>
  </si>
  <si>
    <t xml:space="preserve">Sadzenie drzew i krzewów iglastych na terenie płaskim w gruncie kategorii III w dołach o średnicy i głębokości 0,5m z zaprawą dołów</t>
  </si>
  <si>
    <t xml:space="preserve">Drzewa wraz z systemem stabilizacji razem:</t>
  </si>
  <si>
    <r>
      <rPr>
        <b val="true"/>
        <sz val="8"/>
        <color rgb="FF000000"/>
        <rFont val="Arial"/>
        <family val="0"/>
        <charset val="1"/>
      </rPr>
      <t xml:space="preserve">3.3. Krzewy</t>
    </r>
    <r>
      <rPr>
        <b val="true"/>
        <sz val="8"/>
        <color rgb="FF000000"/>
        <rFont val="Arial"/>
        <family val="0"/>
        <charset val="238"/>
      </rPr>
      <t xml:space="preserve"> – VAT 8%</t>
    </r>
  </si>
  <si>
    <t xml:space="preserve">54</t>
  </si>
  <si>
    <t xml:space="preserve">Dostawa krzewów wg wykazu projektu</t>
  </si>
  <si>
    <t xml:space="preserve">55</t>
  </si>
  <si>
    <t xml:space="preserve">KNR 2-21 0311/04.1  </t>
  </si>
  <si>
    <t xml:space="preserve">Sadzenie krzewów liściastych form piennych na terenie płaskim w gruncie kategorii III w dołach o średnicy i głębokości 0,3m z całkowitą zaprawą dołów</t>
  </si>
  <si>
    <t xml:space="preserve">56</t>
  </si>
  <si>
    <t xml:space="preserve">Dostawa drzew żywopłotowych wg. projektu</t>
  </si>
  <si>
    <t xml:space="preserve">57</t>
  </si>
  <si>
    <t xml:space="preserve">KNR 2-21 0331/05.1  </t>
  </si>
  <si>
    <t xml:space="preserve">Sadzenie krzewów żywopłotowych w rowach o szerokości do 45cm w gruncie kategorii III z całkowitą zaprawą dołów</t>
  </si>
  <si>
    <t xml:space="preserve">Krzewy razem:</t>
  </si>
  <si>
    <r>
      <rPr>
        <b val="true"/>
        <sz val="8"/>
        <color rgb="FF000000"/>
        <rFont val="Arial"/>
        <family val="0"/>
        <charset val="1"/>
      </rPr>
      <t xml:space="preserve">3.4. Byliny, pnącza, trawy</t>
    </r>
    <r>
      <rPr>
        <b val="true"/>
        <sz val="8"/>
        <color rgb="FF000000"/>
        <rFont val="Arial"/>
        <family val="0"/>
        <charset val="238"/>
      </rPr>
      <t xml:space="preserve"> – VAT 8%</t>
    </r>
  </si>
  <si>
    <t xml:space="preserve">58</t>
  </si>
  <si>
    <t xml:space="preserve">KNP 1 1325/01  </t>
  </si>
  <si>
    <t xml:space="preserve">Sadzenie bylin i pnączy</t>
  </si>
  <si>
    <t xml:space="preserve">59</t>
  </si>
  <si>
    <t xml:space="preserve">KNR 2-21 0414/08  </t>
  </si>
  <si>
    <t xml:space="preserve">Obsadzenie roślinami cebulkowymi</t>
  </si>
  <si>
    <t xml:space="preserve">Byliny, pnącza, trawy razem:</t>
  </si>
  <si>
    <r>
      <rPr>
        <b val="true"/>
        <sz val="8"/>
        <color rgb="FF000000"/>
        <rFont val="Arial"/>
        <family val="0"/>
        <charset val="1"/>
      </rPr>
      <t xml:space="preserve">3.5. Ściółki</t>
    </r>
    <r>
      <rPr>
        <b val="true"/>
        <sz val="8"/>
        <color rgb="FF000000"/>
        <rFont val="Arial"/>
        <family val="0"/>
        <charset val="238"/>
      </rPr>
      <t xml:space="preserve"> – VAT 8%</t>
    </r>
  </si>
  <si>
    <t xml:space="preserve">60</t>
  </si>
  <si>
    <t xml:space="preserve">KNR AT-09 0202/01 - analogia </t>
  </si>
  <si>
    <t xml:space="preserve">Włóknina ściółkująca</t>
  </si>
  <si>
    <t xml:space="preserve">61</t>
  </si>
  <si>
    <t xml:space="preserve">KNR 2-31 1408/01 - analogia </t>
  </si>
  <si>
    <t xml:space="preserve">Ręczne rozścielenie kory na terenie płaskim - gr. 4-5 cm</t>
  </si>
  <si>
    <t xml:space="preserve">Ściółki razem:</t>
  </si>
  <si>
    <r>
      <rPr>
        <b val="true"/>
        <sz val="8"/>
        <color rgb="FF000000"/>
        <rFont val="Arial"/>
        <family val="0"/>
        <charset val="1"/>
      </rPr>
      <t xml:space="preserve">3.6. Trawniki</t>
    </r>
    <r>
      <rPr>
        <b val="true"/>
        <sz val="8"/>
        <color rgb="FF000000"/>
        <rFont val="Arial"/>
        <family val="0"/>
        <charset val="238"/>
      </rPr>
      <t xml:space="preserve"> – VAT 8%
</t>
    </r>
  </si>
  <si>
    <t xml:space="preserve">Trawnik siany</t>
  </si>
  <si>
    <t xml:space="preserve">62</t>
  </si>
  <si>
    <t xml:space="preserve">63</t>
  </si>
  <si>
    <t xml:space="preserve">64</t>
  </si>
  <si>
    <t xml:space="preserve">65</t>
  </si>
  <si>
    <t xml:space="preserve">KNR 2-21 0403/04  </t>
  </si>
  <si>
    <t xml:space="preserve">Wykonanie trawników dywanowych siewem na terenie płaskim przy uprawie mechanicznej z nawożeniem w gruncie kategorii  III</t>
  </si>
  <si>
    <t xml:space="preserve">Trawnik darniowy</t>
  </si>
  <si>
    <t xml:space="preserve">66</t>
  </si>
  <si>
    <t xml:space="preserve">67</t>
  </si>
  <si>
    <t xml:space="preserve">68</t>
  </si>
  <si>
    <t xml:space="preserve">69</t>
  </si>
  <si>
    <t xml:space="preserve">KNR 2-21 0408/04  </t>
  </si>
  <si>
    <t xml:space="preserve">Wykonanie trawników darniowaniem pełnym z nawożeniem na skarpach o nachyleniu do 1:2</t>
  </si>
  <si>
    <t xml:space="preserve">Trawniki razem:</t>
  </si>
  <si>
    <t xml:space="preserve">Nowe nasadzenia razem:</t>
  </si>
  <si>
    <t xml:space="preserve">4. Opaska z grysu kamiennego frakcja 8-16 mm – VAT 23%</t>
  </si>
  <si>
    <t xml:space="preserve">70</t>
  </si>
  <si>
    <t xml:space="preserve">71</t>
  </si>
  <si>
    <t xml:space="preserve">72</t>
  </si>
  <si>
    <t xml:space="preserve">KNK 2-06 0115/04  </t>
  </si>
  <si>
    <t xml:space="preserve">Podbudowa z kruszywa łamanego warstwa górna o grubości po zagęszczeniu ponad 8cm - gr 20 cm</t>
  </si>
  <si>
    <t xml:space="preserve">73</t>
  </si>
  <si>
    <t xml:space="preserve">KNKRB 6 0201/08  </t>
  </si>
  <si>
    <t xml:space="preserve">Jezdnie lub chodniki z tłucznia kamiennego (grys kamienny frakcja 8-16 mm) - warstwa górna</t>
  </si>
  <si>
    <t xml:space="preserve">Opaska z grysu kamiennego frakcja 8-16 mm razem:</t>
  </si>
  <si>
    <t xml:space="preserve">RAZEM NETTO: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</si>
</sst>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0"/>
    <numFmt numFmtId="166" formatCode="0.00"/>
    <numFmt numFmtId="167" formatCode="#,##0.00;\-#,##0.00"/>
  </numFmts>
  <fonts count="15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0"/>
      <charset val="1"/>
    </font>
    <font>
      <sz val="7"/>
      <color rgb="FF000000"/>
      <name val="Arial"/>
      <family val="0"/>
      <charset val="1"/>
    </font>
    <font>
      <b val="true"/>
      <sz val="14"/>
      <color rgb="FF000000"/>
      <name val="Arial"/>
      <family val="0"/>
      <charset val="1"/>
    </font>
    <font>
      <b val="true"/>
      <sz val="7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i val="true"/>
      <sz val="9"/>
      <color rgb="FF000000"/>
      <name val="Arial"/>
      <family val="0"/>
      <charset val="1"/>
    </font>
    <font>
      <sz val="8"/>
      <color rgb="FF000000"/>
      <name val="Arial"/>
      <family val="2"/>
      <charset val="1"/>
    </font>
    <font>
      <b val="true"/>
      <sz val="8"/>
      <color rgb="FF000000"/>
      <name val="Arial"/>
      <family val="0"/>
      <charset val="238"/>
    </font>
    <font>
      <i val="true"/>
      <sz val="8"/>
      <color rgb="FF000000"/>
      <name val="Arial"/>
      <family val="0"/>
      <charset val="1"/>
    </font>
    <font>
      <sz val="8"/>
      <color rgb="FF000000"/>
      <name val="Arial"/>
      <family val="0"/>
      <charset val="238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1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Larissa-Design">
  <a:themeElements>
    <a:clrScheme name="Larissa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13"/>
  <sheetViews>
    <sheetView showFormulas="false" showGridLines="true" showRowColHeaders="true" showZeros="true" rightToLeft="false" tabSelected="true" showOutlineSymbols="true" defaultGridColor="true" view="normal" topLeftCell="A98" colorId="64" zoomScale="140" zoomScaleNormal="140" zoomScalePageLayoutView="100" workbookViewId="0">
      <selection pane="topLeft" activeCell="A69" activeCellId="0" sqref="69:69"/>
    </sheetView>
  </sheetViews>
  <sheetFormatPr defaultColWidth="11.43359375" defaultRowHeight="12.8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1" width="9.23"/>
    <col collapsed="false" customWidth="true" hidden="false" outlineLevel="0" max="3" min="3" style="1" width="34"/>
    <col collapsed="false" customWidth="true" hidden="false" outlineLevel="0" max="4" min="4" style="2" width="4.67"/>
    <col collapsed="false" customWidth="true" hidden="false" outlineLevel="0" max="5" min="5" style="3" width="8.03"/>
    <col collapsed="false" customWidth="true" hidden="false" outlineLevel="0" max="6" min="6" style="4" width="8.15"/>
    <col collapsed="false" customWidth="true" hidden="false" outlineLevel="0" max="7" min="7" style="1" width="10.28"/>
    <col collapsed="false" customWidth="false" hidden="false" outlineLevel="0" max="16381" min="8" style="1" width="11.43"/>
    <col collapsed="false" customWidth="true" hidden="false" outlineLevel="0" max="16384" min="16382" style="1" width="11.53"/>
  </cols>
  <sheetData>
    <row r="1" customFormat="false" ht="12.8" hidden="false" customHeight="false" outlineLevel="0" collapsed="false">
      <c r="A1" s="5"/>
      <c r="B1" s="5"/>
      <c r="C1" s="5"/>
      <c r="D1" s="6"/>
      <c r="E1" s="7"/>
      <c r="F1" s="8" t="s">
        <v>0</v>
      </c>
      <c r="G1" s="8"/>
    </row>
    <row r="2" customFormat="false" ht="16.5" hidden="false" customHeight="true" outlineLevel="0" collapsed="false">
      <c r="A2" s="9" t="s">
        <v>1</v>
      </c>
      <c r="B2" s="9"/>
      <c r="C2" s="9"/>
      <c r="D2" s="9"/>
      <c r="E2" s="9"/>
      <c r="F2" s="9"/>
      <c r="G2" s="9"/>
    </row>
    <row r="3" customFormat="false" ht="12.75" hidden="false" customHeight="true" outlineLevel="0" collapsed="false">
      <c r="A3" s="9"/>
      <c r="B3" s="9"/>
      <c r="C3" s="9"/>
      <c r="D3" s="10"/>
      <c r="E3" s="11"/>
      <c r="F3" s="9"/>
      <c r="G3" s="9"/>
    </row>
    <row r="4" customFormat="false" ht="12.8" hidden="false" customHeight="true" outlineLevel="0" collapsed="false">
      <c r="A4" s="12" t="s">
        <v>2</v>
      </c>
      <c r="B4" s="12"/>
      <c r="C4" s="12"/>
      <c r="D4" s="12"/>
      <c r="E4" s="12"/>
      <c r="F4" s="12"/>
      <c r="G4" s="12"/>
    </row>
    <row r="5" customFormat="false" ht="12.8" hidden="false" customHeight="true" outlineLevel="0" collapsed="false">
      <c r="A5" s="13"/>
      <c r="B5" s="13"/>
      <c r="C5" s="13"/>
      <c r="D5" s="14"/>
      <c r="E5" s="15"/>
      <c r="F5" s="13"/>
      <c r="G5" s="13" t="s">
        <v>3</v>
      </c>
    </row>
    <row r="6" customFormat="false" ht="12.8" hidden="false" customHeight="true" outlineLevel="0" collapsed="false">
      <c r="A6" s="16" t="s">
        <v>4</v>
      </c>
      <c r="B6" s="16"/>
      <c r="C6" s="16"/>
      <c r="D6" s="16"/>
      <c r="E6" s="16"/>
      <c r="F6" s="16"/>
      <c r="G6" s="16"/>
    </row>
    <row r="7" customFormat="false" ht="12.8" hidden="false" customHeight="true" outlineLevel="0" collapsed="false">
      <c r="A7" s="13"/>
      <c r="B7" s="17"/>
      <c r="C7" s="17"/>
      <c r="D7" s="18"/>
      <c r="E7" s="15"/>
      <c r="F7" s="17"/>
      <c r="G7" s="17"/>
    </row>
    <row r="8" customFormat="false" ht="22.5" hidden="false" customHeight="true" outlineLevel="0" collapsed="false">
      <c r="A8" s="19" t="s">
        <v>5</v>
      </c>
      <c r="B8" s="19" t="s">
        <v>6</v>
      </c>
      <c r="C8" s="19" t="s">
        <v>7</v>
      </c>
      <c r="D8" s="20" t="s">
        <v>8</v>
      </c>
      <c r="E8" s="21" t="s">
        <v>9</v>
      </c>
      <c r="F8" s="22" t="s">
        <v>10</v>
      </c>
      <c r="G8" s="19" t="s">
        <v>11</v>
      </c>
    </row>
    <row r="9" customFormat="false" ht="12.8" hidden="false" customHeight="true" outlineLevel="0" collapsed="false">
      <c r="A9" s="23"/>
      <c r="B9" s="24" t="s">
        <v>12</v>
      </c>
      <c r="C9" s="24"/>
      <c r="D9" s="24"/>
      <c r="E9" s="24"/>
      <c r="F9" s="24"/>
      <c r="G9" s="24"/>
    </row>
    <row r="10" customFormat="false" ht="31.4" hidden="false" customHeight="true" outlineLevel="0" collapsed="false">
      <c r="A10" s="25" t="s">
        <v>13</v>
      </c>
      <c r="B10" s="25" t="s">
        <v>14</v>
      </c>
      <c r="C10" s="26" t="s">
        <v>15</v>
      </c>
      <c r="D10" s="25" t="s">
        <v>16</v>
      </c>
      <c r="E10" s="27" t="n">
        <v>2.329</v>
      </c>
      <c r="F10" s="28" t="n">
        <v>0</v>
      </c>
      <c r="G10" s="29" t="n">
        <f aca="false">ROUND(E10*F10,2)</f>
        <v>0</v>
      </c>
    </row>
    <row r="11" customFormat="false" ht="12.8" hidden="false" customHeight="true" outlineLevel="0" collapsed="false">
      <c r="A11" s="30" t="s">
        <v>17</v>
      </c>
      <c r="B11" s="30"/>
      <c r="C11" s="30"/>
      <c r="D11" s="30"/>
      <c r="E11" s="30"/>
      <c r="F11" s="30"/>
      <c r="G11" s="31" t="n">
        <f aca="false">ROUND(SUM(G10),2)</f>
        <v>0</v>
      </c>
    </row>
    <row r="12" customFormat="false" ht="12.8" hidden="false" customHeight="true" outlineLevel="0" collapsed="false">
      <c r="A12" s="32"/>
      <c r="B12" s="24" t="s">
        <v>18</v>
      </c>
      <c r="C12" s="24"/>
      <c r="D12" s="24"/>
      <c r="E12" s="24"/>
      <c r="F12" s="24"/>
      <c r="G12" s="24"/>
    </row>
    <row r="13" customFormat="false" ht="40.5" hidden="false" customHeight="true" outlineLevel="0" collapsed="false">
      <c r="A13" s="25" t="s">
        <v>19</v>
      </c>
      <c r="B13" s="25" t="s">
        <v>20</v>
      </c>
      <c r="C13" s="26" t="s">
        <v>21</v>
      </c>
      <c r="D13" s="25" t="s">
        <v>22</v>
      </c>
      <c r="E13" s="27" t="n">
        <v>7020</v>
      </c>
      <c r="F13" s="28" t="n">
        <v>0</v>
      </c>
      <c r="G13" s="29" t="n">
        <f aca="false">ROUND(E13*F13,2)</f>
        <v>0</v>
      </c>
    </row>
    <row r="14" customFormat="false" ht="30.9" hidden="false" customHeight="true" outlineLevel="0" collapsed="false">
      <c r="A14" s="25" t="s">
        <v>23</v>
      </c>
      <c r="B14" s="25" t="s">
        <v>24</v>
      </c>
      <c r="C14" s="26" t="s">
        <v>25</v>
      </c>
      <c r="D14" s="25" t="s">
        <v>22</v>
      </c>
      <c r="E14" s="27" t="n">
        <v>250</v>
      </c>
      <c r="F14" s="28" t="n">
        <v>0</v>
      </c>
      <c r="G14" s="29" t="n">
        <f aca="false">ROUND(E14*F14,2)</f>
        <v>0</v>
      </c>
    </row>
    <row r="15" customFormat="false" ht="31.95" hidden="false" customHeight="true" outlineLevel="0" collapsed="false">
      <c r="A15" s="25" t="s">
        <v>26</v>
      </c>
      <c r="B15" s="25" t="s">
        <v>24</v>
      </c>
      <c r="C15" s="26" t="s">
        <v>27</v>
      </c>
      <c r="D15" s="25" t="s">
        <v>22</v>
      </c>
      <c r="E15" s="27" t="n">
        <v>2800</v>
      </c>
      <c r="F15" s="28" t="n">
        <v>0</v>
      </c>
      <c r="G15" s="29" t="n">
        <f aca="false">ROUND(E15*F15,2)</f>
        <v>0</v>
      </c>
    </row>
    <row r="16" customFormat="false" ht="31.95" hidden="false" customHeight="true" outlineLevel="0" collapsed="false">
      <c r="A16" s="25" t="s">
        <v>28</v>
      </c>
      <c r="B16" s="25" t="s">
        <v>24</v>
      </c>
      <c r="C16" s="26" t="s">
        <v>29</v>
      </c>
      <c r="D16" s="25" t="s">
        <v>22</v>
      </c>
      <c r="E16" s="27" t="n">
        <v>650</v>
      </c>
      <c r="F16" s="28" t="n">
        <v>0</v>
      </c>
      <c r="G16" s="29" t="n">
        <f aca="false">ROUND(E16*F16,2)</f>
        <v>0</v>
      </c>
    </row>
    <row r="17" customFormat="false" ht="31.4" hidden="false" customHeight="true" outlineLevel="0" collapsed="false">
      <c r="A17" s="25" t="s">
        <v>30</v>
      </c>
      <c r="B17" s="25" t="s">
        <v>31</v>
      </c>
      <c r="C17" s="26" t="s">
        <v>32</v>
      </c>
      <c r="D17" s="25" t="s">
        <v>22</v>
      </c>
      <c r="E17" s="27" t="n">
        <v>4700</v>
      </c>
      <c r="F17" s="28" t="n">
        <v>0</v>
      </c>
      <c r="G17" s="29" t="n">
        <f aca="false">ROUND(E17*F17,2)</f>
        <v>0</v>
      </c>
    </row>
    <row r="18" customFormat="false" ht="34.1" hidden="false" customHeight="true" outlineLevel="0" collapsed="false">
      <c r="A18" s="25" t="s">
        <v>33</v>
      </c>
      <c r="B18" s="25" t="s">
        <v>34</v>
      </c>
      <c r="C18" s="26" t="s">
        <v>35</v>
      </c>
      <c r="D18" s="25" t="s">
        <v>36</v>
      </c>
      <c r="E18" s="27" t="n">
        <v>80</v>
      </c>
      <c r="F18" s="28" t="n">
        <v>0</v>
      </c>
      <c r="G18" s="29" t="n">
        <f aca="false">ROUND(E18*F18,2)</f>
        <v>0</v>
      </c>
    </row>
    <row r="19" customFormat="false" ht="31.95" hidden="false" customHeight="true" outlineLevel="0" collapsed="false">
      <c r="A19" s="25" t="s">
        <v>37</v>
      </c>
      <c r="B19" s="25" t="s">
        <v>34</v>
      </c>
      <c r="C19" s="26" t="s">
        <v>38</v>
      </c>
      <c r="D19" s="25" t="s">
        <v>36</v>
      </c>
      <c r="E19" s="27" t="n">
        <v>79</v>
      </c>
      <c r="F19" s="28" t="n">
        <v>0</v>
      </c>
      <c r="G19" s="29" t="n">
        <f aca="false">ROUND(E19*F19,2)</f>
        <v>0</v>
      </c>
    </row>
    <row r="20" customFormat="false" ht="31.4" hidden="false" customHeight="true" outlineLevel="0" collapsed="false">
      <c r="A20" s="25" t="s">
        <v>39</v>
      </c>
      <c r="B20" s="25" t="s">
        <v>34</v>
      </c>
      <c r="C20" s="26" t="s">
        <v>40</v>
      </c>
      <c r="D20" s="25" t="s">
        <v>36</v>
      </c>
      <c r="E20" s="27" t="n">
        <v>69</v>
      </c>
      <c r="F20" s="28" t="n">
        <v>0</v>
      </c>
      <c r="G20" s="29" t="n">
        <f aca="false">ROUND(E20*F20,2)</f>
        <v>0</v>
      </c>
    </row>
    <row r="21" customFormat="false" ht="33.55" hidden="false" customHeight="true" outlineLevel="0" collapsed="false">
      <c r="A21" s="25" t="s">
        <v>41</v>
      </c>
      <c r="B21" s="25" t="s">
        <v>34</v>
      </c>
      <c r="C21" s="26" t="s">
        <v>42</v>
      </c>
      <c r="D21" s="25" t="s">
        <v>36</v>
      </c>
      <c r="E21" s="27" t="n">
        <v>52</v>
      </c>
      <c r="F21" s="28" t="n">
        <v>0</v>
      </c>
      <c r="G21" s="29" t="n">
        <f aca="false">ROUND(E21*F21,2)</f>
        <v>0</v>
      </c>
    </row>
    <row r="22" customFormat="false" ht="42.1" hidden="false" customHeight="true" outlineLevel="0" collapsed="false">
      <c r="A22" s="25" t="s">
        <v>43</v>
      </c>
      <c r="B22" s="25" t="s">
        <v>34</v>
      </c>
      <c r="C22" s="26" t="s">
        <v>44</v>
      </c>
      <c r="D22" s="25" t="s">
        <v>36</v>
      </c>
      <c r="E22" s="27" t="n">
        <v>24</v>
      </c>
      <c r="F22" s="28" t="n">
        <v>0</v>
      </c>
      <c r="G22" s="29" t="n">
        <f aca="false">ROUND(E22*F22,2)</f>
        <v>0</v>
      </c>
    </row>
    <row r="23" customFormat="false" ht="22.35" hidden="false" customHeight="true" outlineLevel="0" collapsed="false">
      <c r="A23" s="25" t="s">
        <v>45</v>
      </c>
      <c r="B23" s="25" t="s">
        <v>46</v>
      </c>
      <c r="C23" s="26" t="s">
        <v>47</v>
      </c>
      <c r="D23" s="25" t="s">
        <v>48</v>
      </c>
      <c r="E23" s="27" t="n">
        <v>10</v>
      </c>
      <c r="F23" s="28" t="n">
        <v>0</v>
      </c>
      <c r="G23" s="29" t="n">
        <f aca="false">ROUND(E23*F23,2)</f>
        <v>0</v>
      </c>
    </row>
    <row r="24" customFormat="false" ht="23.45" hidden="false" customHeight="true" outlineLevel="0" collapsed="false">
      <c r="A24" s="25" t="s">
        <v>49</v>
      </c>
      <c r="B24" s="25" t="s">
        <v>50</v>
      </c>
      <c r="C24" s="26" t="s">
        <v>51</v>
      </c>
      <c r="D24" s="25" t="s">
        <v>36</v>
      </c>
      <c r="E24" s="27" t="n">
        <v>4</v>
      </c>
      <c r="F24" s="28" t="n">
        <v>0</v>
      </c>
      <c r="G24" s="29" t="n">
        <f aca="false">ROUND(E24*F24,2)</f>
        <v>0</v>
      </c>
    </row>
    <row r="25" customFormat="false" ht="21.85" hidden="false" customHeight="true" outlineLevel="0" collapsed="false">
      <c r="A25" s="25" t="s">
        <v>52</v>
      </c>
      <c r="B25" s="25" t="s">
        <v>50</v>
      </c>
      <c r="C25" s="26" t="s">
        <v>53</v>
      </c>
      <c r="D25" s="25" t="s">
        <v>36</v>
      </c>
      <c r="E25" s="27" t="n">
        <v>1</v>
      </c>
      <c r="F25" s="28" t="n">
        <v>0</v>
      </c>
      <c r="G25" s="29" t="n">
        <f aca="false">ROUND(E25*F25,2)</f>
        <v>0</v>
      </c>
    </row>
    <row r="26" customFormat="false" ht="23.45" hidden="false" customHeight="true" outlineLevel="0" collapsed="false">
      <c r="A26" s="25" t="s">
        <v>54</v>
      </c>
      <c r="B26" s="25" t="s">
        <v>50</v>
      </c>
      <c r="C26" s="26" t="s">
        <v>55</v>
      </c>
      <c r="D26" s="25" t="s">
        <v>36</v>
      </c>
      <c r="E26" s="27" t="n">
        <v>2</v>
      </c>
      <c r="F26" s="28" t="n">
        <v>0</v>
      </c>
      <c r="G26" s="29" t="n">
        <f aca="false">ROUND(E26*F26,2)</f>
        <v>0</v>
      </c>
    </row>
    <row r="27" customFormat="false" ht="33.55" hidden="false" customHeight="true" outlineLevel="0" collapsed="false">
      <c r="A27" s="25" t="s">
        <v>56</v>
      </c>
      <c r="B27" s="25" t="s">
        <v>57</v>
      </c>
      <c r="C27" s="26" t="s">
        <v>58</v>
      </c>
      <c r="D27" s="25" t="s">
        <v>36</v>
      </c>
      <c r="E27" s="27" t="n">
        <v>1</v>
      </c>
      <c r="F27" s="28" t="n">
        <v>0</v>
      </c>
      <c r="G27" s="29" t="n">
        <f aca="false">ROUND(E27*F27,2)</f>
        <v>0</v>
      </c>
    </row>
    <row r="28" customFormat="false" ht="22.9" hidden="false" customHeight="true" outlineLevel="0" collapsed="false">
      <c r="A28" s="25" t="s">
        <v>59</v>
      </c>
      <c r="B28" s="25" t="s">
        <v>60</v>
      </c>
      <c r="C28" s="26" t="s">
        <v>61</v>
      </c>
      <c r="D28" s="25" t="s">
        <v>22</v>
      </c>
      <c r="E28" s="27" t="n">
        <v>3320</v>
      </c>
      <c r="F28" s="28" t="n">
        <v>0</v>
      </c>
      <c r="G28" s="29" t="n">
        <f aca="false">ROUND(E28*F28,2)</f>
        <v>0</v>
      </c>
    </row>
    <row r="29" customFormat="false" ht="23.95" hidden="false" customHeight="true" outlineLevel="0" collapsed="false">
      <c r="A29" s="25" t="s">
        <v>62</v>
      </c>
      <c r="B29" s="25" t="s">
        <v>63</v>
      </c>
      <c r="C29" s="26" t="s">
        <v>64</v>
      </c>
      <c r="D29" s="25" t="s">
        <v>36</v>
      </c>
      <c r="E29" s="27" t="n">
        <v>6</v>
      </c>
      <c r="F29" s="28" t="n">
        <v>0</v>
      </c>
      <c r="G29" s="29" t="n">
        <f aca="false">ROUND(E29*F29,2)</f>
        <v>0</v>
      </c>
    </row>
    <row r="30" customFormat="false" ht="25.55" hidden="false" customHeight="true" outlineLevel="0" collapsed="false">
      <c r="A30" s="25" t="s">
        <v>65</v>
      </c>
      <c r="B30" s="25" t="s">
        <v>66</v>
      </c>
      <c r="C30" s="26" t="s">
        <v>67</v>
      </c>
      <c r="D30" s="25" t="s">
        <v>22</v>
      </c>
      <c r="E30" s="27" t="n">
        <v>3320</v>
      </c>
      <c r="F30" s="28" t="n">
        <v>0</v>
      </c>
      <c r="G30" s="29" t="n">
        <f aca="false">ROUND(E30*F30,2)</f>
        <v>0</v>
      </c>
    </row>
    <row r="31" customFormat="false" ht="22.9" hidden="false" customHeight="true" outlineLevel="0" collapsed="false">
      <c r="A31" s="25" t="s">
        <v>68</v>
      </c>
      <c r="B31" s="25" t="s">
        <v>69</v>
      </c>
      <c r="C31" s="26" t="s">
        <v>70</v>
      </c>
      <c r="D31" s="25" t="s">
        <v>71</v>
      </c>
      <c r="E31" s="27" t="n">
        <v>1</v>
      </c>
      <c r="F31" s="28" t="n">
        <v>0</v>
      </c>
      <c r="G31" s="29" t="n">
        <f aca="false">ROUND(E31*F31,2)</f>
        <v>0</v>
      </c>
    </row>
    <row r="32" customFormat="false" ht="19.7" hidden="false" customHeight="true" outlineLevel="0" collapsed="false">
      <c r="A32" s="25" t="s">
        <v>72</v>
      </c>
      <c r="B32" s="25" t="s">
        <v>73</v>
      </c>
      <c r="C32" s="26" t="s">
        <v>74</v>
      </c>
      <c r="D32" s="25" t="s">
        <v>75</v>
      </c>
      <c r="E32" s="27" t="n">
        <v>2</v>
      </c>
      <c r="F32" s="28" t="n">
        <v>0</v>
      </c>
      <c r="G32" s="29" t="n">
        <f aca="false">ROUND(E32*F32,2)</f>
        <v>0</v>
      </c>
    </row>
    <row r="33" customFormat="false" ht="22.35" hidden="false" customHeight="true" outlineLevel="0" collapsed="false">
      <c r="A33" s="25" t="s">
        <v>76</v>
      </c>
      <c r="B33" s="25" t="s">
        <v>77</v>
      </c>
      <c r="C33" s="26" t="s">
        <v>78</v>
      </c>
      <c r="D33" s="25" t="s">
        <v>36</v>
      </c>
      <c r="E33" s="27" t="n">
        <v>2</v>
      </c>
      <c r="F33" s="28" t="n">
        <v>0</v>
      </c>
      <c r="G33" s="29" t="n">
        <f aca="false">ROUND(E33*F33,2)</f>
        <v>0</v>
      </c>
    </row>
    <row r="34" customFormat="false" ht="26.1" hidden="false" customHeight="true" outlineLevel="0" collapsed="false">
      <c r="A34" s="25" t="s">
        <v>79</v>
      </c>
      <c r="B34" s="25" t="s">
        <v>80</v>
      </c>
      <c r="C34" s="26" t="s">
        <v>81</v>
      </c>
      <c r="D34" s="25" t="s">
        <v>82</v>
      </c>
      <c r="E34" s="27" t="n">
        <v>2</v>
      </c>
      <c r="F34" s="28" t="n">
        <v>0</v>
      </c>
      <c r="G34" s="29" t="n">
        <f aca="false">ROUND(E34*F34,2)</f>
        <v>0</v>
      </c>
    </row>
    <row r="35" customFormat="false" ht="24.5" hidden="false" customHeight="true" outlineLevel="0" collapsed="false">
      <c r="A35" s="25" t="s">
        <v>83</v>
      </c>
      <c r="B35" s="25" t="s">
        <v>84</v>
      </c>
      <c r="C35" s="26" t="s">
        <v>85</v>
      </c>
      <c r="D35" s="25" t="s">
        <v>82</v>
      </c>
      <c r="E35" s="27" t="n">
        <v>2</v>
      </c>
      <c r="F35" s="28" t="n">
        <v>0</v>
      </c>
      <c r="G35" s="29" t="n">
        <f aca="false">ROUND(E35*F35,2)</f>
        <v>0</v>
      </c>
    </row>
    <row r="36" customFormat="false" ht="23.45" hidden="false" customHeight="true" outlineLevel="0" collapsed="false">
      <c r="A36" s="25" t="s">
        <v>86</v>
      </c>
      <c r="B36" s="25" t="s">
        <v>87</v>
      </c>
      <c r="C36" s="26" t="s">
        <v>88</v>
      </c>
      <c r="D36" s="25" t="s">
        <v>82</v>
      </c>
      <c r="E36" s="27" t="n">
        <v>2</v>
      </c>
      <c r="F36" s="28" t="n">
        <v>0</v>
      </c>
      <c r="G36" s="29" t="n">
        <f aca="false">ROUND(E36*F36,2)</f>
        <v>0</v>
      </c>
    </row>
    <row r="37" customFormat="false" ht="22.35" hidden="false" customHeight="true" outlineLevel="0" collapsed="false">
      <c r="A37" s="25" t="s">
        <v>89</v>
      </c>
      <c r="B37" s="25" t="s">
        <v>90</v>
      </c>
      <c r="C37" s="26" t="s">
        <v>91</v>
      </c>
      <c r="D37" s="25" t="s">
        <v>82</v>
      </c>
      <c r="E37" s="27" t="n">
        <v>2</v>
      </c>
      <c r="F37" s="28" t="n">
        <v>0</v>
      </c>
      <c r="G37" s="29" t="n">
        <f aca="false">ROUND(E37*F37,2)</f>
        <v>0</v>
      </c>
    </row>
    <row r="38" customFormat="false" ht="12.8" hidden="false" customHeight="true" outlineLevel="0" collapsed="false">
      <c r="A38" s="30" t="s">
        <v>92</v>
      </c>
      <c r="B38" s="30"/>
      <c r="C38" s="30"/>
      <c r="D38" s="30"/>
      <c r="E38" s="30"/>
      <c r="F38" s="30"/>
      <c r="G38" s="31" t="n">
        <f aca="false">ROUND(SUM(G13:G37),2)</f>
        <v>0</v>
      </c>
    </row>
    <row r="39" customFormat="false" ht="12.8" hidden="false" customHeight="true" outlineLevel="0" collapsed="false">
      <c r="A39" s="32"/>
      <c r="B39" s="24" t="s">
        <v>93</v>
      </c>
      <c r="C39" s="24"/>
      <c r="D39" s="24"/>
      <c r="E39" s="24"/>
      <c r="F39" s="24"/>
      <c r="G39" s="24"/>
    </row>
    <row r="40" customFormat="false" ht="12.8" hidden="false" customHeight="true" outlineLevel="0" collapsed="false">
      <c r="A40" s="32"/>
      <c r="B40" s="33" t="s">
        <v>94</v>
      </c>
      <c r="C40" s="33"/>
      <c r="D40" s="33"/>
      <c r="E40" s="33"/>
      <c r="F40" s="33"/>
      <c r="G40" s="33"/>
    </row>
    <row r="41" customFormat="false" ht="19.15" hidden="false" customHeight="false" outlineLevel="0" collapsed="false">
      <c r="A41" s="25" t="s">
        <v>95</v>
      </c>
      <c r="B41" s="25" t="s">
        <v>96</v>
      </c>
      <c r="C41" s="26" t="s">
        <v>97</v>
      </c>
      <c r="D41" s="25" t="s">
        <v>98</v>
      </c>
      <c r="E41" s="27" t="n">
        <v>25</v>
      </c>
      <c r="F41" s="28" t="n">
        <v>0</v>
      </c>
      <c r="G41" s="29" t="n">
        <f aca="false">ROUND(E41*F41,2)</f>
        <v>0</v>
      </c>
    </row>
    <row r="42" customFormat="false" ht="22.35" hidden="false" customHeight="true" outlineLevel="0" collapsed="false">
      <c r="A42" s="25" t="s">
        <v>99</v>
      </c>
      <c r="B42" s="25" t="s">
        <v>100</v>
      </c>
      <c r="C42" s="26" t="s">
        <v>101</v>
      </c>
      <c r="D42" s="25" t="s">
        <v>102</v>
      </c>
      <c r="E42" s="27" t="n">
        <v>2500</v>
      </c>
      <c r="F42" s="28" t="n">
        <v>0</v>
      </c>
      <c r="G42" s="29" t="n">
        <f aca="false">ROUND(E42*F42,2)</f>
        <v>0</v>
      </c>
    </row>
    <row r="43" customFormat="false" ht="12.8" hidden="false" customHeight="true" outlineLevel="0" collapsed="false">
      <c r="A43" s="34"/>
      <c r="B43" s="34" t="s">
        <v>103</v>
      </c>
      <c r="C43" s="34"/>
      <c r="D43" s="34"/>
      <c r="E43" s="34"/>
      <c r="F43" s="34"/>
      <c r="G43" s="34"/>
    </row>
    <row r="44" customFormat="false" ht="19.15" hidden="false" customHeight="false" outlineLevel="0" collapsed="false">
      <c r="A44" s="25" t="s">
        <v>104</v>
      </c>
      <c r="B44" s="25" t="s">
        <v>105</v>
      </c>
      <c r="C44" s="26" t="s">
        <v>106</v>
      </c>
      <c r="D44" s="25" t="s">
        <v>36</v>
      </c>
      <c r="E44" s="27" t="n">
        <v>116</v>
      </c>
      <c r="F44" s="28" t="n">
        <v>0</v>
      </c>
      <c r="G44" s="29" t="n">
        <f aca="false">ROUND(E44*F44,2)</f>
        <v>0</v>
      </c>
    </row>
    <row r="45" customFormat="false" ht="19.15" hidden="false" customHeight="false" outlineLevel="0" collapsed="false">
      <c r="A45" s="25" t="s">
        <v>107</v>
      </c>
      <c r="B45" s="25" t="s">
        <v>108</v>
      </c>
      <c r="C45" s="26" t="s">
        <v>109</v>
      </c>
      <c r="D45" s="25" t="s">
        <v>36</v>
      </c>
      <c r="E45" s="27" t="n">
        <v>116</v>
      </c>
      <c r="F45" s="28" t="n">
        <v>0</v>
      </c>
      <c r="G45" s="29" t="n">
        <f aca="false">ROUND(E45*F45,2)</f>
        <v>0</v>
      </c>
    </row>
    <row r="46" customFormat="false" ht="28.25" hidden="false" customHeight="false" outlineLevel="0" collapsed="false">
      <c r="A46" s="25" t="s">
        <v>110</v>
      </c>
      <c r="B46" s="25" t="s">
        <v>111</v>
      </c>
      <c r="C46" s="26" t="s">
        <v>112</v>
      </c>
      <c r="D46" s="25" t="s">
        <v>98</v>
      </c>
      <c r="E46" s="27" t="n">
        <v>23.2</v>
      </c>
      <c r="F46" s="28" t="n">
        <v>0</v>
      </c>
      <c r="G46" s="29" t="n">
        <f aca="false">ROUND(E46*F46,2)</f>
        <v>0</v>
      </c>
    </row>
    <row r="47" customFormat="false" ht="15.95" hidden="false" customHeight="true" outlineLevel="0" collapsed="false">
      <c r="A47" s="34"/>
      <c r="B47" s="34" t="s">
        <v>113</v>
      </c>
      <c r="C47" s="34"/>
      <c r="D47" s="34"/>
      <c r="E47" s="34"/>
      <c r="F47" s="34"/>
      <c r="G47" s="34"/>
    </row>
    <row r="48" customFormat="false" ht="19.15" hidden="false" customHeight="false" outlineLevel="0" collapsed="false">
      <c r="A48" s="25" t="s">
        <v>114</v>
      </c>
      <c r="B48" s="25" t="s">
        <v>115</v>
      </c>
      <c r="C48" s="26" t="s">
        <v>116</v>
      </c>
      <c r="D48" s="25" t="s">
        <v>36</v>
      </c>
      <c r="E48" s="27" t="n">
        <v>20</v>
      </c>
      <c r="F48" s="28" t="n">
        <v>0</v>
      </c>
      <c r="G48" s="29" t="n">
        <f aca="false">ROUND(E48*F48,2)</f>
        <v>0</v>
      </c>
    </row>
    <row r="49" customFormat="false" ht="28.25" hidden="false" customHeight="false" outlineLevel="0" collapsed="false">
      <c r="A49" s="25" t="s">
        <v>117</v>
      </c>
      <c r="B49" s="25" t="s">
        <v>111</v>
      </c>
      <c r="C49" s="26" t="s">
        <v>112</v>
      </c>
      <c r="D49" s="25" t="s">
        <v>98</v>
      </c>
      <c r="E49" s="27" t="n">
        <v>5</v>
      </c>
      <c r="F49" s="28" t="n">
        <v>0</v>
      </c>
      <c r="G49" s="29" t="n">
        <f aca="false">ROUND(E49*F49,2)</f>
        <v>0</v>
      </c>
    </row>
    <row r="50" customFormat="false" ht="14.35" hidden="false" customHeight="true" outlineLevel="0" collapsed="false">
      <c r="A50" s="34"/>
      <c r="B50" s="34" t="s">
        <v>118</v>
      </c>
      <c r="C50" s="34"/>
      <c r="D50" s="34"/>
      <c r="E50" s="34"/>
      <c r="F50" s="34"/>
      <c r="G50" s="34"/>
    </row>
    <row r="51" customFormat="false" ht="19.15" hidden="false" customHeight="false" outlineLevel="0" collapsed="false">
      <c r="A51" s="25" t="s">
        <v>119</v>
      </c>
      <c r="B51" s="25" t="s">
        <v>120</v>
      </c>
      <c r="C51" s="26" t="s">
        <v>121</v>
      </c>
      <c r="D51" s="25" t="s">
        <v>102</v>
      </c>
      <c r="E51" s="27" t="n">
        <v>250</v>
      </c>
      <c r="F51" s="28" t="n">
        <v>0</v>
      </c>
      <c r="G51" s="29" t="n">
        <f aca="false">ROUND(E51*F51,2)</f>
        <v>0</v>
      </c>
    </row>
    <row r="52" customFormat="false" ht="22.9" hidden="false" customHeight="true" outlineLevel="0" collapsed="false">
      <c r="A52" s="25" t="s">
        <v>122</v>
      </c>
      <c r="B52" s="25" t="s">
        <v>123</v>
      </c>
      <c r="C52" s="26" t="s">
        <v>124</v>
      </c>
      <c r="D52" s="25" t="s">
        <v>102</v>
      </c>
      <c r="E52" s="27" t="n">
        <v>250</v>
      </c>
      <c r="F52" s="28" t="n">
        <v>0</v>
      </c>
      <c r="G52" s="29" t="n">
        <f aca="false">ROUND(E52*F52,2)</f>
        <v>0</v>
      </c>
    </row>
    <row r="53" customFormat="false" ht="17.05" hidden="false" customHeight="true" outlineLevel="0" collapsed="false">
      <c r="A53" s="34"/>
      <c r="B53" s="34" t="s">
        <v>125</v>
      </c>
      <c r="C53" s="34"/>
      <c r="D53" s="34"/>
      <c r="E53" s="34"/>
      <c r="F53" s="34"/>
      <c r="G53" s="34"/>
    </row>
    <row r="54" customFormat="false" ht="21.85" hidden="false" customHeight="true" outlineLevel="0" collapsed="false">
      <c r="A54" s="25" t="s">
        <v>126</v>
      </c>
      <c r="B54" s="25" t="s">
        <v>127</v>
      </c>
      <c r="C54" s="26" t="s">
        <v>128</v>
      </c>
      <c r="D54" s="25" t="s">
        <v>98</v>
      </c>
      <c r="E54" s="27" t="n">
        <v>76</v>
      </c>
      <c r="F54" s="28" t="n">
        <v>0</v>
      </c>
      <c r="G54" s="29" t="n">
        <f aca="false">ROUND(E54*F54,2)</f>
        <v>0</v>
      </c>
    </row>
    <row r="55" customFormat="false" ht="12.8" hidden="false" customHeight="true" outlineLevel="0" collapsed="false">
      <c r="A55" s="34"/>
      <c r="B55" s="34" t="s">
        <v>129</v>
      </c>
      <c r="C55" s="34"/>
      <c r="D55" s="34"/>
      <c r="E55" s="34"/>
      <c r="F55" s="34"/>
      <c r="G55" s="34"/>
    </row>
    <row r="56" customFormat="false" ht="23.45" hidden="false" customHeight="true" outlineLevel="0" collapsed="false">
      <c r="A56" s="25" t="s">
        <v>130</v>
      </c>
      <c r="B56" s="25" t="s">
        <v>131</v>
      </c>
      <c r="C56" s="26" t="s">
        <v>132</v>
      </c>
      <c r="D56" s="25" t="s">
        <v>98</v>
      </c>
      <c r="E56" s="27" t="n">
        <v>3683</v>
      </c>
      <c r="F56" s="28" t="n">
        <v>0</v>
      </c>
      <c r="G56" s="29" t="n">
        <f aca="false">ROUND(E56*F56,2)</f>
        <v>0</v>
      </c>
    </row>
    <row r="57" customFormat="false" ht="17.05" hidden="false" customHeight="true" outlineLevel="0" collapsed="false">
      <c r="A57" s="34"/>
      <c r="B57" s="34" t="s">
        <v>133</v>
      </c>
      <c r="C57" s="34"/>
      <c r="D57" s="34"/>
      <c r="E57" s="34"/>
      <c r="F57" s="34"/>
      <c r="G57" s="34"/>
    </row>
    <row r="58" customFormat="false" ht="23.95" hidden="false" customHeight="true" outlineLevel="0" collapsed="false">
      <c r="A58" s="25" t="s">
        <v>134</v>
      </c>
      <c r="B58" s="25" t="s">
        <v>131</v>
      </c>
      <c r="C58" s="26" t="s">
        <v>132</v>
      </c>
      <c r="D58" s="25" t="s">
        <v>98</v>
      </c>
      <c r="E58" s="27" t="n">
        <v>3494.1</v>
      </c>
      <c r="F58" s="28" t="n">
        <v>0</v>
      </c>
      <c r="G58" s="29" t="n">
        <f aca="false">ROUND(E58*F58,2)</f>
        <v>0</v>
      </c>
    </row>
    <row r="59" customFormat="false" ht="31.95" hidden="false" customHeight="true" outlineLevel="0" collapsed="false">
      <c r="A59" s="25" t="s">
        <v>135</v>
      </c>
      <c r="B59" s="25" t="s">
        <v>136</v>
      </c>
      <c r="C59" s="26" t="s">
        <v>137</v>
      </c>
      <c r="D59" s="25" t="s">
        <v>102</v>
      </c>
      <c r="E59" s="27" t="n">
        <v>23294</v>
      </c>
      <c r="F59" s="28" t="n">
        <v>0</v>
      </c>
      <c r="G59" s="29" t="n">
        <f aca="false">ROUND(E59*F59,2)</f>
        <v>0</v>
      </c>
    </row>
    <row r="60" customFormat="false" ht="15.95" hidden="false" customHeight="true" outlineLevel="0" collapsed="false">
      <c r="A60" s="34"/>
      <c r="B60" s="34" t="s">
        <v>138</v>
      </c>
      <c r="C60" s="34"/>
      <c r="D60" s="34"/>
      <c r="E60" s="34"/>
      <c r="F60" s="34"/>
      <c r="G60" s="34"/>
    </row>
    <row r="61" customFormat="false" ht="21.85" hidden="false" customHeight="true" outlineLevel="0" collapsed="false">
      <c r="A61" s="19" t="s">
        <v>139</v>
      </c>
      <c r="B61" s="19" t="s">
        <v>140</v>
      </c>
      <c r="C61" s="35" t="s">
        <v>141</v>
      </c>
      <c r="D61" s="19" t="s">
        <v>98</v>
      </c>
      <c r="E61" s="21" t="n">
        <v>141.7</v>
      </c>
      <c r="F61" s="36" t="n">
        <v>0</v>
      </c>
      <c r="G61" s="37" t="n">
        <f aca="false">ROUND(E61*F61,2)</f>
        <v>0</v>
      </c>
    </row>
    <row r="62" customFormat="false" ht="12.8" hidden="false" customHeight="true" outlineLevel="0" collapsed="false">
      <c r="A62" s="34"/>
      <c r="B62" s="34" t="s">
        <v>142</v>
      </c>
      <c r="C62" s="34"/>
      <c r="D62" s="34"/>
      <c r="E62" s="34"/>
      <c r="F62" s="34"/>
      <c r="G62" s="34"/>
    </row>
    <row r="63" customFormat="false" ht="20.75" hidden="false" customHeight="true" outlineLevel="0" collapsed="false">
      <c r="A63" s="25" t="s">
        <v>143</v>
      </c>
      <c r="B63" s="25" t="s">
        <v>144</v>
      </c>
      <c r="C63" s="26" t="s">
        <v>145</v>
      </c>
      <c r="D63" s="25" t="s">
        <v>16</v>
      </c>
      <c r="E63" s="27" t="n">
        <v>0.368</v>
      </c>
      <c r="F63" s="28" t="n">
        <v>0</v>
      </c>
      <c r="G63" s="29" t="n">
        <f aca="false">ROUND(E63*F63,2)</f>
        <v>0</v>
      </c>
    </row>
    <row r="64" customFormat="false" ht="24.5" hidden="false" customHeight="true" outlineLevel="0" collapsed="false">
      <c r="A64" s="25" t="s">
        <v>146</v>
      </c>
      <c r="B64" s="25" t="s">
        <v>147</v>
      </c>
      <c r="C64" s="26" t="s">
        <v>148</v>
      </c>
      <c r="D64" s="25" t="s">
        <v>16</v>
      </c>
      <c r="E64" s="27" t="n">
        <v>0.368</v>
      </c>
      <c r="F64" s="28" t="n">
        <v>0</v>
      </c>
      <c r="G64" s="29" t="n">
        <f aca="false">ROUND(E64*F64,2)</f>
        <v>0</v>
      </c>
    </row>
    <row r="65" customFormat="false" ht="22.35" hidden="false" customHeight="true" outlineLevel="0" collapsed="false">
      <c r="A65" s="25" t="s">
        <v>149</v>
      </c>
      <c r="B65" s="25" t="s">
        <v>150</v>
      </c>
      <c r="C65" s="26" t="s">
        <v>151</v>
      </c>
      <c r="D65" s="25" t="s">
        <v>16</v>
      </c>
      <c r="E65" s="27" t="n">
        <v>0.368</v>
      </c>
      <c r="F65" s="28" t="n">
        <v>0</v>
      </c>
      <c r="G65" s="29" t="n">
        <f aca="false">ROUND(E65*F65,2)</f>
        <v>0</v>
      </c>
    </row>
    <row r="66" customFormat="false" ht="17.05" hidden="false" customHeight="true" outlineLevel="0" collapsed="false">
      <c r="A66" s="34"/>
      <c r="B66" s="34" t="s">
        <v>152</v>
      </c>
      <c r="C66" s="34"/>
      <c r="D66" s="34"/>
      <c r="E66" s="34"/>
      <c r="F66" s="34"/>
      <c r="G66" s="34"/>
    </row>
    <row r="67" customFormat="false" ht="26.65" hidden="false" customHeight="true" outlineLevel="0" collapsed="false">
      <c r="A67" s="25" t="s">
        <v>153</v>
      </c>
      <c r="B67" s="25" t="s">
        <v>154</v>
      </c>
      <c r="C67" s="26" t="s">
        <v>155</v>
      </c>
      <c r="D67" s="25" t="s">
        <v>98</v>
      </c>
      <c r="E67" s="27" t="n">
        <v>249.45</v>
      </c>
      <c r="F67" s="28" t="n">
        <v>0</v>
      </c>
      <c r="G67" s="29" t="n">
        <f aca="false">ROUND(E67*F67,2)</f>
        <v>0</v>
      </c>
    </row>
    <row r="68" customFormat="false" ht="23.45" hidden="false" customHeight="true" outlineLevel="0" collapsed="false">
      <c r="A68" s="25" t="s">
        <v>156</v>
      </c>
      <c r="B68" s="25" t="s">
        <v>157</v>
      </c>
      <c r="C68" s="26" t="s">
        <v>158</v>
      </c>
      <c r="D68" s="25" t="s">
        <v>102</v>
      </c>
      <c r="E68" s="27" t="n">
        <v>3450</v>
      </c>
      <c r="F68" s="28" t="n">
        <v>0</v>
      </c>
      <c r="G68" s="29" t="n">
        <f aca="false">ROUND(E68*F68,2)</f>
        <v>0</v>
      </c>
    </row>
    <row r="69" customFormat="false" ht="23.45" hidden="false" customHeight="true" outlineLevel="0" collapsed="false">
      <c r="A69" s="25" t="s">
        <v>159</v>
      </c>
      <c r="B69" s="25" t="s">
        <v>160</v>
      </c>
      <c r="C69" s="26" t="s">
        <v>161</v>
      </c>
      <c r="D69" s="25" t="s">
        <v>16</v>
      </c>
      <c r="E69" s="27" t="n">
        <v>2.298</v>
      </c>
      <c r="F69" s="28" t="n">
        <v>0</v>
      </c>
      <c r="G69" s="29" t="n">
        <f aca="false">ROUND(E69*F69,2)</f>
        <v>0</v>
      </c>
    </row>
    <row r="70" customFormat="false" ht="19.15" hidden="false" customHeight="true" outlineLevel="0" collapsed="false">
      <c r="A70" s="34"/>
      <c r="B70" s="34" t="s">
        <v>162</v>
      </c>
      <c r="C70" s="34"/>
      <c r="D70" s="34"/>
      <c r="E70" s="34"/>
      <c r="F70" s="34"/>
      <c r="G70" s="34"/>
    </row>
    <row r="71" customFormat="false" ht="19.15" hidden="false" customHeight="false" outlineLevel="0" collapsed="false">
      <c r="A71" s="25" t="s">
        <v>163</v>
      </c>
      <c r="B71" s="25" t="s">
        <v>164</v>
      </c>
      <c r="C71" s="26" t="s">
        <v>165</v>
      </c>
      <c r="D71" s="25" t="s">
        <v>22</v>
      </c>
      <c r="E71" s="27" t="n">
        <v>3100</v>
      </c>
      <c r="F71" s="28" t="n">
        <v>0</v>
      </c>
      <c r="G71" s="29" t="n">
        <f aca="false">ROUND(E71*F71,2)</f>
        <v>0</v>
      </c>
    </row>
    <row r="72" customFormat="false" ht="28.25" hidden="false" customHeight="false" outlineLevel="0" collapsed="false">
      <c r="A72" s="25" t="s">
        <v>166</v>
      </c>
      <c r="B72" s="25" t="s">
        <v>167</v>
      </c>
      <c r="C72" s="26" t="s">
        <v>168</v>
      </c>
      <c r="D72" s="25" t="s">
        <v>22</v>
      </c>
      <c r="E72" s="27" t="n">
        <v>3100</v>
      </c>
      <c r="F72" s="28" t="n">
        <v>0</v>
      </c>
      <c r="G72" s="29" t="n">
        <f aca="false">ROUND(E72*F72,2)</f>
        <v>0</v>
      </c>
    </row>
    <row r="73" customFormat="false" ht="16.5" hidden="false" customHeight="true" outlineLevel="0" collapsed="false">
      <c r="A73" s="30" t="s">
        <v>169</v>
      </c>
      <c r="B73" s="30"/>
      <c r="C73" s="30"/>
      <c r="D73" s="30"/>
      <c r="E73" s="30"/>
      <c r="F73" s="30"/>
      <c r="G73" s="31" t="n">
        <f aca="false">ROUND(SUM(G41:G72),2)</f>
        <v>0</v>
      </c>
    </row>
    <row r="74" customFormat="false" ht="12.8" hidden="false" customHeight="true" outlineLevel="0" collapsed="false">
      <c r="A74" s="32"/>
      <c r="B74" s="24" t="s">
        <v>170</v>
      </c>
      <c r="C74" s="24"/>
      <c r="D74" s="24"/>
      <c r="E74" s="24"/>
      <c r="F74" s="24"/>
      <c r="G74" s="24"/>
    </row>
    <row r="75" customFormat="false" ht="25.05" hidden="false" customHeight="true" outlineLevel="0" collapsed="false">
      <c r="A75" s="38" t="s">
        <v>171</v>
      </c>
      <c r="B75" s="38" t="s">
        <v>172</v>
      </c>
      <c r="C75" s="39" t="s">
        <v>173</v>
      </c>
      <c r="D75" s="38" t="s">
        <v>36</v>
      </c>
      <c r="E75" s="40" t="n">
        <v>87</v>
      </c>
      <c r="F75" s="41" t="n">
        <v>0</v>
      </c>
      <c r="G75" s="42" t="n">
        <f aca="false">ROUND(E75*F75,2)</f>
        <v>0</v>
      </c>
    </row>
    <row r="76" customFormat="false" ht="37.3" hidden="false" customHeight="false" outlineLevel="0" collapsed="false">
      <c r="A76" s="38" t="s">
        <v>174</v>
      </c>
      <c r="B76" s="38" t="s">
        <v>175</v>
      </c>
      <c r="C76" s="39" t="s">
        <v>176</v>
      </c>
      <c r="D76" s="38" t="s">
        <v>36</v>
      </c>
      <c r="E76" s="40" t="n">
        <v>87</v>
      </c>
      <c r="F76" s="41" t="n">
        <v>0</v>
      </c>
      <c r="G76" s="42" t="n">
        <f aca="false">ROUND(E76*F76,2)</f>
        <v>0</v>
      </c>
    </row>
    <row r="77" customFormat="false" ht="19.15" hidden="false" customHeight="false" outlineLevel="0" collapsed="false">
      <c r="A77" s="38" t="s">
        <v>177</v>
      </c>
      <c r="B77" s="38" t="s">
        <v>172</v>
      </c>
      <c r="C77" s="39" t="s">
        <v>178</v>
      </c>
      <c r="D77" s="38" t="s">
        <v>36</v>
      </c>
      <c r="E77" s="40" t="n">
        <v>13</v>
      </c>
      <c r="F77" s="41" t="n">
        <v>0</v>
      </c>
      <c r="G77" s="42" t="n">
        <f aca="false">ROUND(E77*F77,2)</f>
        <v>0</v>
      </c>
    </row>
    <row r="78" customFormat="false" ht="32.5" hidden="false" customHeight="true" outlineLevel="0" collapsed="false">
      <c r="A78" s="38" t="s">
        <v>179</v>
      </c>
      <c r="B78" s="38" t="s">
        <v>180</v>
      </c>
      <c r="C78" s="39" t="s">
        <v>181</v>
      </c>
      <c r="D78" s="38" t="s">
        <v>36</v>
      </c>
      <c r="E78" s="40" t="n">
        <v>13</v>
      </c>
      <c r="F78" s="41" t="n">
        <v>0</v>
      </c>
      <c r="G78" s="42" t="n">
        <f aca="false">ROUND(E78*F78,2)</f>
        <v>0</v>
      </c>
    </row>
    <row r="79" customFormat="false" ht="12.8" hidden="false" customHeight="true" outlineLevel="0" collapsed="false">
      <c r="A79" s="30" t="s">
        <v>182</v>
      </c>
      <c r="B79" s="30"/>
      <c r="C79" s="30"/>
      <c r="D79" s="30"/>
      <c r="E79" s="30"/>
      <c r="F79" s="30"/>
      <c r="G79" s="31" t="n">
        <f aca="false">ROUND(SUM(G75:G78),2)</f>
        <v>0</v>
      </c>
    </row>
    <row r="80" customFormat="false" ht="12.8" hidden="false" customHeight="true" outlineLevel="0" collapsed="false">
      <c r="A80" s="32"/>
      <c r="B80" s="24" t="s">
        <v>183</v>
      </c>
      <c r="C80" s="24"/>
      <c r="D80" s="24"/>
      <c r="E80" s="24"/>
      <c r="F80" s="24"/>
      <c r="G80" s="24"/>
    </row>
    <row r="81" customFormat="false" ht="19.15" hidden="false" customHeight="false" outlineLevel="0" collapsed="false">
      <c r="A81" s="38" t="s">
        <v>184</v>
      </c>
      <c r="B81" s="38" t="s">
        <v>172</v>
      </c>
      <c r="C81" s="39" t="s">
        <v>185</v>
      </c>
      <c r="D81" s="38" t="s">
        <v>36</v>
      </c>
      <c r="E81" s="40" t="n">
        <v>9508</v>
      </c>
      <c r="F81" s="41" t="n">
        <v>0</v>
      </c>
      <c r="G81" s="42" t="n">
        <f aca="false">ROUND(E81*F81,2)</f>
        <v>0</v>
      </c>
    </row>
    <row r="82" customFormat="false" ht="39.95" hidden="false" customHeight="true" outlineLevel="0" collapsed="false">
      <c r="A82" s="38" t="s">
        <v>186</v>
      </c>
      <c r="B82" s="38" t="s">
        <v>187</v>
      </c>
      <c r="C82" s="39" t="s">
        <v>188</v>
      </c>
      <c r="D82" s="38" t="s">
        <v>36</v>
      </c>
      <c r="E82" s="40" t="n">
        <v>9508</v>
      </c>
      <c r="F82" s="41" t="n">
        <v>0</v>
      </c>
      <c r="G82" s="42" t="n">
        <f aca="false">ROUND(E82*F82,2)</f>
        <v>0</v>
      </c>
    </row>
    <row r="83" customFormat="false" ht="19.15" hidden="false" customHeight="false" outlineLevel="0" collapsed="false">
      <c r="A83" s="38" t="s">
        <v>189</v>
      </c>
      <c r="B83" s="38" t="s">
        <v>172</v>
      </c>
      <c r="C83" s="39" t="s">
        <v>190</v>
      </c>
      <c r="D83" s="38" t="s">
        <v>36</v>
      </c>
      <c r="E83" s="40" t="n">
        <v>2140</v>
      </c>
      <c r="F83" s="41" t="n">
        <v>0</v>
      </c>
      <c r="G83" s="42" t="n">
        <f aca="false">ROUND(E83*F83,2)</f>
        <v>0</v>
      </c>
    </row>
    <row r="84" customFormat="false" ht="30.9" hidden="false" customHeight="true" outlineLevel="0" collapsed="false">
      <c r="A84" s="38" t="s">
        <v>191</v>
      </c>
      <c r="B84" s="38" t="s">
        <v>192</v>
      </c>
      <c r="C84" s="39" t="s">
        <v>193</v>
      </c>
      <c r="D84" s="38" t="s">
        <v>36</v>
      </c>
      <c r="E84" s="40" t="n">
        <v>2140</v>
      </c>
      <c r="F84" s="41" t="n">
        <v>0</v>
      </c>
      <c r="G84" s="42" t="n">
        <f aca="false">ROUND(E84*F84,2)</f>
        <v>0</v>
      </c>
    </row>
    <row r="85" customFormat="false" ht="12.8" hidden="false" customHeight="true" outlineLevel="0" collapsed="false">
      <c r="A85" s="30" t="s">
        <v>194</v>
      </c>
      <c r="B85" s="30"/>
      <c r="C85" s="30"/>
      <c r="D85" s="30"/>
      <c r="E85" s="30"/>
      <c r="F85" s="30"/>
      <c r="G85" s="31" t="n">
        <f aca="false">ROUND(SUM(G81:G84),2)</f>
        <v>0</v>
      </c>
    </row>
    <row r="86" customFormat="false" ht="12.8" hidden="false" customHeight="true" outlineLevel="0" collapsed="false">
      <c r="A86" s="32"/>
      <c r="B86" s="24" t="s">
        <v>195</v>
      </c>
      <c r="C86" s="24"/>
      <c r="D86" s="24"/>
      <c r="E86" s="24"/>
      <c r="F86" s="24"/>
      <c r="G86" s="24"/>
    </row>
    <row r="87" customFormat="false" ht="19.15" hidden="false" customHeight="false" outlineLevel="0" collapsed="false">
      <c r="A87" s="38" t="s">
        <v>196</v>
      </c>
      <c r="B87" s="38" t="s">
        <v>197</v>
      </c>
      <c r="C87" s="39" t="s">
        <v>198</v>
      </c>
      <c r="D87" s="38" t="s">
        <v>36</v>
      </c>
      <c r="E87" s="40" t="n">
        <v>3972</v>
      </c>
      <c r="F87" s="41" t="n">
        <v>0</v>
      </c>
      <c r="G87" s="42" t="n">
        <f aca="false">ROUND(E87*F87,2)</f>
        <v>0</v>
      </c>
    </row>
    <row r="88" customFormat="false" ht="19.15" hidden="false" customHeight="false" outlineLevel="0" collapsed="false">
      <c r="A88" s="25" t="s">
        <v>199</v>
      </c>
      <c r="B88" s="25" t="s">
        <v>200</v>
      </c>
      <c r="C88" s="26" t="s">
        <v>201</v>
      </c>
      <c r="D88" s="25" t="s">
        <v>36</v>
      </c>
      <c r="E88" s="27" t="n">
        <v>8300</v>
      </c>
      <c r="F88" s="28" t="n">
        <v>0</v>
      </c>
      <c r="G88" s="29" t="n">
        <f aca="false">ROUND(E88*F88,2)</f>
        <v>0</v>
      </c>
    </row>
    <row r="89" customFormat="false" ht="12.8" hidden="false" customHeight="true" outlineLevel="0" collapsed="false">
      <c r="A89" s="30" t="s">
        <v>202</v>
      </c>
      <c r="B89" s="30"/>
      <c r="C89" s="30"/>
      <c r="D89" s="30"/>
      <c r="E89" s="30"/>
      <c r="F89" s="30"/>
      <c r="G89" s="31" t="n">
        <f aca="false">ROUND(SUM(G87:G88),2)</f>
        <v>0</v>
      </c>
    </row>
    <row r="90" customFormat="false" ht="12.8" hidden="false" customHeight="true" outlineLevel="0" collapsed="false">
      <c r="A90" s="32"/>
      <c r="B90" s="24" t="s">
        <v>203</v>
      </c>
      <c r="C90" s="24"/>
      <c r="D90" s="24"/>
      <c r="E90" s="24"/>
      <c r="F90" s="24"/>
      <c r="G90" s="24"/>
    </row>
    <row r="91" customFormat="false" ht="28.25" hidden="false" customHeight="false" outlineLevel="0" collapsed="false">
      <c r="A91" s="25" t="s">
        <v>204</v>
      </c>
      <c r="B91" s="25" t="s">
        <v>205</v>
      </c>
      <c r="C91" s="26" t="s">
        <v>206</v>
      </c>
      <c r="D91" s="25" t="s">
        <v>102</v>
      </c>
      <c r="E91" s="27" t="n">
        <v>2400</v>
      </c>
      <c r="F91" s="28" t="n">
        <v>0</v>
      </c>
      <c r="G91" s="29" t="n">
        <f aca="false">ROUND(E91*F91,2)</f>
        <v>0</v>
      </c>
    </row>
    <row r="92" customFormat="false" ht="28.25" hidden="false" customHeight="false" outlineLevel="0" collapsed="false">
      <c r="A92" s="25" t="s">
        <v>207</v>
      </c>
      <c r="B92" s="25" t="s">
        <v>208</v>
      </c>
      <c r="C92" s="26" t="s">
        <v>209</v>
      </c>
      <c r="D92" s="25" t="s">
        <v>102</v>
      </c>
      <c r="E92" s="27" t="n">
        <v>2400</v>
      </c>
      <c r="F92" s="28" t="n">
        <v>0</v>
      </c>
      <c r="G92" s="29" t="n">
        <f aca="false">ROUND(E92*F92,2)</f>
        <v>0</v>
      </c>
    </row>
    <row r="93" customFormat="false" ht="10.25" hidden="false" customHeight="true" outlineLevel="0" collapsed="false">
      <c r="A93" s="30" t="s">
        <v>210</v>
      </c>
      <c r="B93" s="30"/>
      <c r="C93" s="30"/>
      <c r="D93" s="30"/>
      <c r="E93" s="30"/>
      <c r="F93" s="30"/>
      <c r="G93" s="31" t="n">
        <f aca="false">ROUND(SUM(G91:G92),2)</f>
        <v>0</v>
      </c>
    </row>
    <row r="94" customFormat="false" ht="17.7" hidden="false" customHeight="true" outlineLevel="0" collapsed="false">
      <c r="A94" s="32"/>
      <c r="B94" s="24" t="s">
        <v>211</v>
      </c>
      <c r="C94" s="24"/>
      <c r="D94" s="24"/>
      <c r="E94" s="24"/>
      <c r="F94" s="24"/>
      <c r="G94" s="24"/>
    </row>
    <row r="95" customFormat="false" ht="12.8" hidden="false" customHeight="true" outlineLevel="0" collapsed="false">
      <c r="A95" s="34"/>
      <c r="B95" s="34" t="s">
        <v>212</v>
      </c>
      <c r="C95" s="34"/>
      <c r="D95" s="34"/>
      <c r="E95" s="34"/>
      <c r="F95" s="34"/>
      <c r="G95" s="34"/>
    </row>
    <row r="96" customFormat="false" ht="21.85" hidden="false" customHeight="true" outlineLevel="0" collapsed="false">
      <c r="A96" s="19" t="s">
        <v>213</v>
      </c>
      <c r="B96" s="19" t="s">
        <v>144</v>
      </c>
      <c r="C96" s="35" t="s">
        <v>145</v>
      </c>
      <c r="D96" s="19" t="s">
        <v>16</v>
      </c>
      <c r="E96" s="21" t="n">
        <v>1.93</v>
      </c>
      <c r="F96" s="36" t="n">
        <v>0</v>
      </c>
      <c r="G96" s="37" t="n">
        <f aca="false">ROUND(E96*F96,2)</f>
        <v>0</v>
      </c>
    </row>
    <row r="97" customFormat="false" ht="22.35" hidden="false" customHeight="true" outlineLevel="0" collapsed="false">
      <c r="A97" s="19" t="s">
        <v>214</v>
      </c>
      <c r="B97" s="19" t="s">
        <v>147</v>
      </c>
      <c r="C97" s="35" t="s">
        <v>148</v>
      </c>
      <c r="D97" s="19" t="s">
        <v>16</v>
      </c>
      <c r="E97" s="21" t="n">
        <v>1.93</v>
      </c>
      <c r="F97" s="36" t="n">
        <v>0</v>
      </c>
      <c r="G97" s="37" t="n">
        <f aca="false">ROUND(E97*F97,2)</f>
        <v>0</v>
      </c>
    </row>
    <row r="98" customFormat="false" ht="22.35" hidden="false" customHeight="true" outlineLevel="0" collapsed="false">
      <c r="A98" s="19" t="s">
        <v>215</v>
      </c>
      <c r="B98" s="19" t="s">
        <v>150</v>
      </c>
      <c r="C98" s="35" t="s">
        <v>151</v>
      </c>
      <c r="D98" s="19" t="s">
        <v>16</v>
      </c>
      <c r="E98" s="21" t="n">
        <v>1.93</v>
      </c>
      <c r="F98" s="36" t="n">
        <v>0</v>
      </c>
      <c r="G98" s="37" t="n">
        <f aca="false">ROUND(E98*F98,2)</f>
        <v>0</v>
      </c>
    </row>
    <row r="99" customFormat="false" ht="33" hidden="false" customHeight="true" outlineLevel="0" collapsed="false">
      <c r="A99" s="19" t="s">
        <v>216</v>
      </c>
      <c r="B99" s="19" t="s">
        <v>217</v>
      </c>
      <c r="C99" s="35" t="s">
        <v>218</v>
      </c>
      <c r="D99" s="19" t="s">
        <v>16</v>
      </c>
      <c r="E99" s="21" t="n">
        <v>1.93</v>
      </c>
      <c r="F99" s="36" t="n">
        <v>0</v>
      </c>
      <c r="G99" s="37" t="n">
        <f aca="false">ROUND(E99*F99,2)</f>
        <v>0</v>
      </c>
    </row>
    <row r="100" customFormat="false" ht="12.8" hidden="false" customHeight="true" outlineLevel="0" collapsed="false">
      <c r="A100" s="34"/>
      <c r="B100" s="34" t="s">
        <v>219</v>
      </c>
      <c r="C100" s="34"/>
      <c r="D100" s="34"/>
      <c r="E100" s="34"/>
      <c r="F100" s="34"/>
      <c r="G100" s="34"/>
    </row>
    <row r="101" customFormat="false" ht="22.9" hidden="false" customHeight="true" outlineLevel="0" collapsed="false">
      <c r="A101" s="19" t="s">
        <v>220</v>
      </c>
      <c r="B101" s="19" t="s">
        <v>144</v>
      </c>
      <c r="C101" s="35" t="s">
        <v>145</v>
      </c>
      <c r="D101" s="19" t="s">
        <v>16</v>
      </c>
      <c r="E101" s="21" t="n">
        <v>0.031</v>
      </c>
      <c r="F101" s="36" t="n">
        <v>0</v>
      </c>
      <c r="G101" s="37" t="n">
        <f aca="false">ROUND(E101*F101,2)</f>
        <v>0</v>
      </c>
    </row>
    <row r="102" customFormat="false" ht="22.35" hidden="false" customHeight="true" outlineLevel="0" collapsed="false">
      <c r="A102" s="19" t="s">
        <v>221</v>
      </c>
      <c r="B102" s="19" t="s">
        <v>147</v>
      </c>
      <c r="C102" s="35" t="s">
        <v>148</v>
      </c>
      <c r="D102" s="19" t="s">
        <v>16</v>
      </c>
      <c r="E102" s="21" t="n">
        <v>0.031</v>
      </c>
      <c r="F102" s="36" t="n">
        <v>0</v>
      </c>
      <c r="G102" s="37" t="n">
        <f aca="false">ROUND(E102*F102,2)</f>
        <v>0</v>
      </c>
    </row>
    <row r="103" customFormat="false" ht="22.9" hidden="false" customHeight="true" outlineLevel="0" collapsed="false">
      <c r="A103" s="19" t="s">
        <v>222</v>
      </c>
      <c r="B103" s="19" t="s">
        <v>150</v>
      </c>
      <c r="C103" s="35" t="s">
        <v>151</v>
      </c>
      <c r="D103" s="19" t="s">
        <v>16</v>
      </c>
      <c r="E103" s="21" t="n">
        <v>0.031</v>
      </c>
      <c r="F103" s="36" t="n">
        <v>0</v>
      </c>
      <c r="G103" s="37" t="n">
        <f aca="false">ROUND(E103*F103,2)</f>
        <v>0</v>
      </c>
    </row>
    <row r="104" customFormat="false" ht="22.9" hidden="false" customHeight="true" outlineLevel="0" collapsed="false">
      <c r="A104" s="19" t="s">
        <v>223</v>
      </c>
      <c r="B104" s="19" t="s">
        <v>224</v>
      </c>
      <c r="C104" s="35" t="s">
        <v>225</v>
      </c>
      <c r="D104" s="19" t="s">
        <v>102</v>
      </c>
      <c r="E104" s="21" t="n">
        <v>311</v>
      </c>
      <c r="F104" s="36" t="n">
        <v>0</v>
      </c>
      <c r="G104" s="37" t="n">
        <f aca="false">ROUND(E104*F104,2)</f>
        <v>0</v>
      </c>
    </row>
    <row r="105" customFormat="false" ht="12.8" hidden="false" customHeight="true" outlineLevel="0" collapsed="false">
      <c r="A105" s="30" t="s">
        <v>226</v>
      </c>
      <c r="B105" s="30"/>
      <c r="C105" s="30"/>
      <c r="D105" s="30"/>
      <c r="E105" s="30"/>
      <c r="F105" s="30"/>
      <c r="G105" s="31" t="n">
        <f aca="false">ROUND(SUM(G96:G104),2)</f>
        <v>0</v>
      </c>
    </row>
    <row r="106" customFormat="false" ht="12.8" hidden="false" customHeight="true" outlineLevel="0" collapsed="false">
      <c r="A106" s="30" t="s">
        <v>227</v>
      </c>
      <c r="B106" s="30"/>
      <c r="C106" s="30"/>
      <c r="D106" s="30"/>
      <c r="E106" s="30"/>
      <c r="F106" s="30"/>
      <c r="G106" s="31" t="n">
        <f aca="false">ROUND(SUM(G73+G79+G85+G89+G93+G105),2)</f>
        <v>0</v>
      </c>
    </row>
    <row r="107" customFormat="false" ht="12.8" hidden="false" customHeight="true" outlineLevel="0" collapsed="false">
      <c r="A107" s="32"/>
      <c r="B107" s="24" t="s">
        <v>228</v>
      </c>
      <c r="C107" s="24"/>
      <c r="D107" s="24"/>
      <c r="E107" s="24"/>
      <c r="F107" s="24"/>
      <c r="G107" s="24"/>
    </row>
    <row r="108" customFormat="false" ht="19.15" hidden="false" customHeight="false" outlineLevel="0" collapsed="false">
      <c r="A108" s="25" t="s">
        <v>229</v>
      </c>
      <c r="B108" s="25" t="s">
        <v>164</v>
      </c>
      <c r="C108" s="26" t="s">
        <v>165</v>
      </c>
      <c r="D108" s="25" t="s">
        <v>22</v>
      </c>
      <c r="E108" s="27" t="n">
        <v>130</v>
      </c>
      <c r="F108" s="28" t="n">
        <v>0</v>
      </c>
      <c r="G108" s="29" t="n">
        <f aca="false">ROUND(FE108*F108,2)</f>
        <v>0</v>
      </c>
    </row>
    <row r="109" customFormat="false" ht="28.25" hidden="false" customHeight="false" outlineLevel="0" collapsed="false">
      <c r="A109" s="25" t="s">
        <v>230</v>
      </c>
      <c r="B109" s="25" t="s">
        <v>167</v>
      </c>
      <c r="C109" s="26" t="s">
        <v>168</v>
      </c>
      <c r="D109" s="25" t="s">
        <v>22</v>
      </c>
      <c r="E109" s="27" t="n">
        <v>130</v>
      </c>
      <c r="F109" s="28" t="n">
        <v>0</v>
      </c>
      <c r="G109" s="29" t="n">
        <f aca="false">ROUND(E109*F109,2)</f>
        <v>0</v>
      </c>
    </row>
    <row r="110" customFormat="false" ht="31.95" hidden="false" customHeight="true" outlineLevel="0" collapsed="false">
      <c r="A110" s="25" t="s">
        <v>231</v>
      </c>
      <c r="B110" s="25" t="s">
        <v>232</v>
      </c>
      <c r="C110" s="26" t="s">
        <v>233</v>
      </c>
      <c r="D110" s="25" t="s">
        <v>98</v>
      </c>
      <c r="E110" s="27" t="n">
        <v>12.4</v>
      </c>
      <c r="F110" s="28" t="n">
        <v>0</v>
      </c>
      <c r="G110" s="29" t="n">
        <f aca="false">ROUND(E110*F110,2)</f>
        <v>0</v>
      </c>
    </row>
    <row r="111" customFormat="false" ht="23.45" hidden="false" customHeight="true" outlineLevel="0" collapsed="false">
      <c r="A111" s="25" t="s">
        <v>234</v>
      </c>
      <c r="B111" s="25" t="s">
        <v>235</v>
      </c>
      <c r="C111" s="26" t="s">
        <v>236</v>
      </c>
      <c r="D111" s="25" t="s">
        <v>98</v>
      </c>
      <c r="E111" s="27" t="n">
        <v>3.1</v>
      </c>
      <c r="F111" s="28" t="n">
        <v>0</v>
      </c>
      <c r="G111" s="29" t="n">
        <f aca="false">ROUND(E111*F111,2)</f>
        <v>0</v>
      </c>
    </row>
    <row r="112" customFormat="false" ht="19.15" hidden="false" customHeight="true" outlineLevel="0" collapsed="false">
      <c r="A112" s="30" t="s">
        <v>237</v>
      </c>
      <c r="B112" s="30"/>
      <c r="C112" s="30"/>
      <c r="D112" s="30"/>
      <c r="E112" s="30"/>
      <c r="F112" s="30"/>
      <c r="G112" s="31" t="n">
        <f aca="false">ROUND(SUM(G108:G111),2)</f>
        <v>0</v>
      </c>
    </row>
    <row r="113" customFormat="false" ht="14.9" hidden="false" customHeight="true" outlineLevel="0" collapsed="false">
      <c r="A113" s="32" t="s">
        <v>238</v>
      </c>
      <c r="B113" s="32"/>
      <c r="C113" s="32"/>
      <c r="D113" s="32"/>
      <c r="E113" s="32"/>
      <c r="F113" s="32"/>
      <c r="G113" s="31" t="n">
        <f aca="false">ROUND(SUM(G11+G38+G106+G112),2)</f>
        <v>0</v>
      </c>
      <c r="H113" s="43"/>
    </row>
  </sheetData>
  <mergeCells count="37">
    <mergeCell ref="F1:G1"/>
    <mergeCell ref="A2:G2"/>
    <mergeCell ref="A4:G4"/>
    <mergeCell ref="A6:G6"/>
    <mergeCell ref="B9:G9"/>
    <mergeCell ref="A11:F11"/>
    <mergeCell ref="B12:G12"/>
    <mergeCell ref="A38:F38"/>
    <mergeCell ref="B39:G39"/>
    <mergeCell ref="B40:G40"/>
    <mergeCell ref="B43:G43"/>
    <mergeCell ref="B47:G47"/>
    <mergeCell ref="B50:G50"/>
    <mergeCell ref="B53:G53"/>
    <mergeCell ref="B55:G55"/>
    <mergeCell ref="B57:G57"/>
    <mergeCell ref="B60:G60"/>
    <mergeCell ref="B62:G62"/>
    <mergeCell ref="B66:G66"/>
    <mergeCell ref="B70:G70"/>
    <mergeCell ref="A73:F73"/>
    <mergeCell ref="B74:G74"/>
    <mergeCell ref="A79:F79"/>
    <mergeCell ref="B80:G80"/>
    <mergeCell ref="A85:F85"/>
    <mergeCell ref="B86:G86"/>
    <mergeCell ref="A89:F89"/>
    <mergeCell ref="B90:G90"/>
    <mergeCell ref="A93:F93"/>
    <mergeCell ref="B94:G94"/>
    <mergeCell ref="B95:G95"/>
    <mergeCell ref="B100:G100"/>
    <mergeCell ref="A105:F105"/>
    <mergeCell ref="A106:F106"/>
    <mergeCell ref="B107:G107"/>
    <mergeCell ref="A112:F112"/>
    <mergeCell ref="A113:F113"/>
  </mergeCells>
  <printOptions headings="false" gridLines="false" gridLinesSet="true" horizontalCentered="false" verticalCentered="false"/>
  <pageMargins left="0.669444444444445" right="0.669444444444445" top="0.669444444444445" bottom="0.926388888888889" header="0.511811023622047" footer="0.669444444444445"/>
  <pageSetup paperSize="9" scale="11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591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pl-PL</dc:language>
  <cp:lastModifiedBy>Monika Musielak</cp:lastModifiedBy>
  <cp:lastPrinted>2024-07-10T13:31:46Z</cp:lastPrinted>
  <dcterms:modified xsi:type="dcterms:W3CDTF">2024-07-10T15:10:34Z</dcterms:modified>
  <cp:revision>55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