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tabRatio="500" firstSheet="19" activeTab="23"/>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Arkusz1" sheetId="24" r:id="rId24"/>
  </sheets>
  <definedNames>
    <definedName name="Excel_BuiltIn_Print_Area" localSheetId="0">'Pakiet  nr 1'!$A$1:$M$13</definedName>
    <definedName name="Excel_BuiltIn_Print_Area_9">#REF!</definedName>
    <definedName name="_xlnm.Print_Area" localSheetId="0">'Pakiet  nr 1'!$A$1:$M$13</definedName>
  </definedNames>
  <calcPr fullCalcOnLoad="1"/>
</workbook>
</file>

<file path=xl/sharedStrings.xml><?xml version="1.0" encoding="utf-8"?>
<sst xmlns="http://schemas.openxmlformats.org/spreadsheetml/2006/main" count="819" uniqueCount="279">
  <si>
    <r>
      <rPr>
        <b/>
        <sz val="18"/>
        <color indexed="8"/>
        <rFont val="Arial"/>
        <family val="2"/>
      </rPr>
      <t>Pakiet  nr 1</t>
    </r>
    <r>
      <rPr>
        <b/>
        <sz val="18"/>
        <rFont val="Arial"/>
        <family val="2"/>
      </rPr>
      <t xml:space="preserve">             Czyściki , miseczki, ręczniczki celulozowe </t>
    </r>
  </si>
  <si>
    <t>Lp.</t>
  </si>
  <si>
    <t>Nazwa</t>
  </si>
  <si>
    <t>Producent, nazwa, nr katal.</t>
  </si>
  <si>
    <t>J.M.</t>
  </si>
  <si>
    <t>Ilość B</t>
  </si>
  <si>
    <t>Ilość K</t>
  </si>
  <si>
    <t>Ilość P</t>
  </si>
  <si>
    <t>Suma</t>
  </si>
  <si>
    <t>Cena jednostkowa netto</t>
  </si>
  <si>
    <t>Vat</t>
  </si>
  <si>
    <t>Cena jednostkowa brutto</t>
  </si>
  <si>
    <t>Wartość netto</t>
  </si>
  <si>
    <t>Wartość brutto</t>
  </si>
  <si>
    <t>Zestaw składający się z dwóch czyścików do koagulacji i dwóch rzepów do mocowania przewodów sterylny.</t>
  </si>
  <si>
    <t>szt</t>
  </si>
  <si>
    <t xml:space="preserve">Zestaw składający się z j jednej miski w kształcie nerki 700 ml niebieska z podziałka owinięte w serwetę 75 x 75cm, sterylny. Opakowanie worek +karton </t>
  </si>
  <si>
    <t>Miseczka okrągła  250 ml sterylna
 wyrób użytkowy VAT 23%</t>
  </si>
  <si>
    <t xml:space="preserve">Miska 250 ml + pojemnik 500 ml
-1 pojemnik plastikowy 250 ml 9,2 x 5,5 cm z podziałką przeźroczysty
-1 pojemnik plastikowy z uchwytem 500 ml 9 x10 cm z podziałką, przeźroczysty
-1 serweta dwustronna 75 x 75 cm, steryna (owinięcie zestawy)
</t>
  </si>
  <si>
    <t>kpl.</t>
  </si>
  <si>
    <t>Ręczniki celulozowe sterylne
30 x 33 cm x 25 szt wysokochłonne , niepylące.</t>
  </si>
  <si>
    <t>op</t>
  </si>
  <si>
    <t>Razem</t>
  </si>
  <si>
    <t>Pakiet nr 2 Opaski gipsowe</t>
  </si>
  <si>
    <t>Pakiet nr 2                Opaski gipsowe</t>
  </si>
  <si>
    <r>
      <rPr>
        <sz val="14"/>
        <color indexed="8"/>
        <rFont val="Arial"/>
        <family val="2"/>
      </rPr>
      <t xml:space="preserve">Opaska gips. Szybkowiążąca /czas wiąz. 2-3,5min/; obustronnie pokryta białym gipsem. Zawartość gipsu naturalnego 92+/-3%
Rozm. </t>
    </r>
    <r>
      <rPr>
        <b/>
        <sz val="14"/>
        <color indexed="8"/>
        <rFont val="Arial"/>
        <family val="2"/>
      </rPr>
      <t>3m x 14/15 cm</t>
    </r>
  </si>
  <si>
    <r>
      <rPr>
        <sz val="14"/>
        <color indexed="8"/>
        <rFont val="Arial"/>
        <family val="2"/>
      </rPr>
      <t xml:space="preserve">Opaska gips. Szybkowiążąca /czas wiąz. 2-3,5min/; obustronnie pokryta białym gipsem. Zawartość gipsu naturalnego 92+/-3%
Rozm. </t>
    </r>
    <r>
      <rPr>
        <b/>
        <sz val="14"/>
        <color indexed="8"/>
        <rFont val="Arial"/>
        <family val="2"/>
      </rPr>
      <t>3m x 12 cm</t>
    </r>
  </si>
  <si>
    <r>
      <rPr>
        <sz val="14"/>
        <color indexed="8"/>
        <rFont val="Arial"/>
        <family val="2"/>
      </rPr>
      <t xml:space="preserve">Opaska gips. Szybkowiążąca /czas wiąz. 2-3,5min/; obustronnie pokryta białym gipsem. Zawartość gipsu naturalnego 92+/-3%
Rozm. </t>
    </r>
    <r>
      <rPr>
        <b/>
        <sz val="14"/>
        <color indexed="8"/>
        <rFont val="Arial"/>
        <family val="2"/>
      </rPr>
      <t>3m x 6 cm</t>
    </r>
  </si>
  <si>
    <r>
      <rPr>
        <sz val="14"/>
        <rFont val="Arial"/>
        <family val="2"/>
      </rPr>
      <t xml:space="preserve">Naturalny podkład podgipsowy 100% wiskoza-oznaczenie składu na opakowaniu jednostkowym, biały o jednolitej strukturze bez zanieczyszczeń.
Rozm. </t>
    </r>
    <r>
      <rPr>
        <b/>
        <sz val="14"/>
        <rFont val="Arial"/>
        <family val="2"/>
      </rPr>
      <t>3m x 12cm</t>
    </r>
  </si>
  <si>
    <r>
      <rPr>
        <sz val="14"/>
        <rFont val="Arial"/>
        <family val="2"/>
      </rPr>
      <t xml:space="preserve">Naturalny podkład podgipsowy 100% wiskoza-oznaczenie składu na opakowaniu jednostkowym, biały o jednolitej strukturze bez zanieczyszczeń.
Rozm. </t>
    </r>
    <r>
      <rPr>
        <b/>
        <sz val="14"/>
        <rFont val="Arial"/>
        <family val="2"/>
      </rPr>
      <t>3m x 15cm</t>
    </r>
  </si>
  <si>
    <t xml:space="preserve">Cechy produktu oceniane w kryterium JAKOŚCI: </t>
  </si>
  <si>
    <t xml:space="preserve">Wpisać właściwe TAK /NIE </t>
  </si>
  <si>
    <r>
      <rPr>
        <sz val="12"/>
        <rFont val="Arial"/>
        <family val="2"/>
      </rPr>
      <t>Oferowana opaska jest nawinięta na</t>
    </r>
    <r>
      <rPr>
        <b/>
        <sz val="12"/>
        <rFont val="Arial"/>
        <family val="2"/>
      </rPr>
      <t xml:space="preserve"> rolce tekturowej</t>
    </r>
    <r>
      <rPr>
        <sz val="12"/>
        <rFont val="Arial"/>
        <family val="2"/>
      </rPr>
      <t xml:space="preserve"> ułatwiającej równomierne namoczenie opaski, nośnik 100 % bawełna.
W sytuacji gdy oferowane wyroby spełniają opisaną wyżej cechę Zamawiający przyzna ocenianej ofercie 40 pkt w sytuacji nie spełniania opisanej cechy oferta otrzyma zero punktów.
</t>
    </r>
  </si>
  <si>
    <t>Pakiet  nr 3          Materiały opatrunkowe:podkład podgipsowy,tupfery</t>
  </si>
  <si>
    <t>Nr.katal.</t>
  </si>
  <si>
    <r>
      <rPr>
        <sz val="11"/>
        <rFont val="Arial"/>
        <family val="2"/>
      </rPr>
      <t xml:space="preserve">Opaska dziana jałowa 
</t>
    </r>
    <r>
      <rPr>
        <b/>
        <sz val="11"/>
        <rFont val="Arial"/>
        <family val="2"/>
      </rPr>
      <t xml:space="preserve">15cm x 4m
</t>
    </r>
    <r>
      <rPr>
        <sz val="11"/>
        <rFont val="Arial"/>
        <family val="2"/>
      </rPr>
      <t>pakowane pojedynczo</t>
    </r>
    <r>
      <rPr>
        <b/>
        <sz val="11"/>
        <rFont val="Arial"/>
        <family val="2"/>
      </rPr>
      <t>**</t>
    </r>
  </si>
  <si>
    <r>
      <rPr>
        <sz val="11"/>
        <rFont val="Arial"/>
        <family val="2"/>
      </rPr>
      <t>Tampon - setony gazy bawełnianej, sterylny
2cm x 1mb x 1 szt</t>
    </r>
    <r>
      <rPr>
        <b/>
        <sz val="11"/>
        <rFont val="Arial"/>
        <family val="2"/>
      </rPr>
      <t>** z nitką Rtg</t>
    </r>
    <r>
      <rPr>
        <sz val="11"/>
        <rFont val="Arial"/>
        <family val="2"/>
      </rPr>
      <t xml:space="preserve"> 4 warstwy 17 nitek</t>
    </r>
  </si>
  <si>
    <r>
      <rPr>
        <sz val="11"/>
        <rFont val="Arial"/>
        <family val="2"/>
      </rPr>
      <t>Tampon - setony gazy bawełnianej, sterylny
5cm x 1mb x 1 szt</t>
    </r>
    <r>
      <rPr>
        <b/>
        <sz val="11"/>
        <rFont val="Arial"/>
        <family val="2"/>
      </rPr>
      <t>** z nitką Rtg</t>
    </r>
    <r>
      <rPr>
        <sz val="11"/>
        <rFont val="Arial"/>
        <family val="2"/>
      </rPr>
      <t xml:space="preserve"> 4 warstwy 17 nitek</t>
    </r>
  </si>
  <si>
    <r>
      <rPr>
        <sz val="11"/>
        <rFont val="Arial"/>
        <family val="2"/>
      </rPr>
      <t xml:space="preserve">Tupfery gazowe </t>
    </r>
    <r>
      <rPr>
        <b/>
        <sz val="11"/>
        <rFont val="Arial"/>
        <family val="2"/>
      </rPr>
      <t xml:space="preserve">"fasolki" </t>
    </r>
    <r>
      <rPr>
        <sz val="11"/>
        <rFont val="Arial"/>
        <family val="2"/>
      </rPr>
      <t>jałowe 17 nitkowe 
9,5cm x 9,5cm x 10 szt</t>
    </r>
    <r>
      <rPr>
        <b/>
        <sz val="11"/>
        <rFont val="Arial"/>
        <family val="2"/>
      </rPr>
      <t>**z nitką Rtg</t>
    </r>
  </si>
  <si>
    <r>
      <rPr>
        <sz val="11"/>
        <rFont val="Arial"/>
        <family val="2"/>
      </rPr>
      <t>Tupfery gazowe</t>
    </r>
    <r>
      <rPr>
        <b/>
        <sz val="11"/>
        <rFont val="Arial"/>
        <family val="2"/>
      </rPr>
      <t xml:space="preserve"> "fasolki" </t>
    </r>
    <r>
      <rPr>
        <sz val="11"/>
        <rFont val="Arial"/>
        <family val="2"/>
      </rPr>
      <t>jałowe  17 nitkowe 15 cm x 15 cm x 10 szt**</t>
    </r>
    <r>
      <rPr>
        <b/>
        <sz val="11"/>
        <rFont val="Arial"/>
        <family val="2"/>
      </rPr>
      <t>z nitką Rtg</t>
    </r>
  </si>
  <si>
    <r>
      <rPr>
        <sz val="11"/>
        <rFont val="Arial"/>
        <family val="2"/>
      </rPr>
      <t>Tupfery gazowe jałowe 17nitkowe z</t>
    </r>
    <r>
      <rPr>
        <b/>
        <sz val="11"/>
        <rFont val="Arial"/>
        <family val="2"/>
      </rPr>
      <t xml:space="preserve"> nitką Rtg 
</t>
    </r>
    <r>
      <rPr>
        <sz val="11"/>
        <rFont val="Arial"/>
        <family val="2"/>
      </rPr>
      <t>30cm x 30cm x 10 szt</t>
    </r>
  </si>
  <si>
    <r>
      <rPr>
        <sz val="11"/>
        <rFont val="Arial"/>
        <family val="2"/>
      </rPr>
      <t>Tupfery gazowe jałowe 17nitkowe z</t>
    </r>
    <r>
      <rPr>
        <b/>
        <sz val="11"/>
        <rFont val="Arial"/>
        <family val="2"/>
      </rPr>
      <t xml:space="preserve"> nitką RTG
</t>
    </r>
    <r>
      <rPr>
        <sz val="11"/>
        <rFont val="Arial"/>
        <family val="2"/>
      </rPr>
      <t xml:space="preserve">20cm x 20cm x 10 szt </t>
    </r>
  </si>
  <si>
    <r>
      <rPr>
        <sz val="11"/>
        <rFont val="Arial"/>
        <family val="2"/>
      </rPr>
      <t xml:space="preserve">Tupfery gazowe </t>
    </r>
    <r>
      <rPr>
        <b/>
        <sz val="11"/>
        <rFont val="Arial"/>
        <family val="2"/>
      </rPr>
      <t xml:space="preserve">niejałowe </t>
    </r>
    <r>
      <rPr>
        <sz val="11"/>
        <rFont val="Arial"/>
        <family val="2"/>
      </rPr>
      <t xml:space="preserve">17nitkowe 
30cm x 30cm x 50 szt </t>
    </r>
  </si>
  <si>
    <r>
      <rPr>
        <sz val="11"/>
        <rFont val="Arial"/>
        <family val="2"/>
      </rPr>
      <t xml:space="preserve">Tupfery gazowe </t>
    </r>
    <r>
      <rPr>
        <b/>
        <sz val="11"/>
        <rFont val="Arial"/>
        <family val="2"/>
      </rPr>
      <t xml:space="preserve">niejałowe </t>
    </r>
    <r>
      <rPr>
        <sz val="11"/>
        <rFont val="Arial"/>
        <family val="2"/>
      </rPr>
      <t>17nitkowe 
20cm x 20cm x 250 szt</t>
    </r>
  </si>
  <si>
    <r>
      <rPr>
        <b/>
        <sz val="14"/>
        <rFont val="Arial"/>
        <family val="2"/>
      </rPr>
      <t xml:space="preserve">UWAGA ! 
</t>
    </r>
    <r>
      <rPr>
        <sz val="14"/>
        <rFont val="Arial"/>
        <family val="2"/>
      </rPr>
      <t>Do produktów gazowych jałowych wymagana metoda sterylizacji parą wodną. Gaza bielona ,ale nie chlorowana. Wyrób med. Klasa II reguła 7.
Poz 4-7 każde opakowanie produktu musi posiadać wklejkę do dokumentacji medycznej poświadczającą sterylność, nr Ref, serii, datę ważności.
**opakowanie papierowo foliowe</t>
    </r>
  </si>
  <si>
    <t>Pakiet  nr 4            Materiały opatrunkowe: wata, gaza,lignina, kompresy, opaski</t>
  </si>
  <si>
    <t>Rozmiar</t>
  </si>
  <si>
    <t>Dziana, elastyczna siatka opatrunkowa przeznaczona do podtrzymywania w miejscach trudno dostępnych opatrunków na ciele w formie rękawa o dużej elastyczności, a także rozciągliwości, dobrze dopasowuje się do kształtu ciała, po rozciągnięciu charakteryzuję się dużą siłą powracania do stanu spoczynku . Rękaw o składzie : 50% przędza jedwab poliamidowy i 50% przędza jedwab poliuretanowy. Długośći 10 m w stanie nie rozciągniętym.</t>
  </si>
  <si>
    <r>
      <rPr>
        <b/>
        <sz val="10"/>
        <rFont val="Arial"/>
        <family val="2"/>
      </rPr>
      <t>Rozmiar 1</t>
    </r>
    <r>
      <rPr>
        <sz val="10"/>
        <rFont val="Arial"/>
        <family val="2"/>
      </rPr>
      <t xml:space="preserve"> </t>
    </r>
  </si>
  <si>
    <r>
      <rPr>
        <b/>
        <sz val="10"/>
        <rFont val="Arial"/>
        <family val="2"/>
      </rPr>
      <t>Rozmiar 2</t>
    </r>
    <r>
      <rPr>
        <sz val="10"/>
        <rFont val="Arial"/>
        <family val="2"/>
      </rPr>
      <t xml:space="preserve">  </t>
    </r>
  </si>
  <si>
    <t>Rozmiar 3</t>
  </si>
  <si>
    <r>
      <rPr>
        <b/>
        <sz val="10"/>
        <rFont val="Arial"/>
        <family val="2"/>
      </rPr>
      <t>Rozmiar 4</t>
    </r>
    <r>
      <rPr>
        <sz val="10"/>
        <rFont val="Arial"/>
        <family val="2"/>
      </rPr>
      <t xml:space="preserve"> </t>
    </r>
  </si>
  <si>
    <r>
      <rPr>
        <b/>
        <sz val="10"/>
        <rFont val="Arial"/>
        <family val="2"/>
      </rPr>
      <t>Rozmiar 6</t>
    </r>
    <r>
      <rPr>
        <sz val="10"/>
        <rFont val="Arial"/>
        <family val="2"/>
      </rPr>
      <t xml:space="preserve"> </t>
    </r>
  </si>
  <si>
    <r>
      <rPr>
        <b/>
        <sz val="10"/>
        <rFont val="Arial"/>
        <family val="2"/>
      </rPr>
      <t>Rozmiar 8</t>
    </r>
    <r>
      <rPr>
        <sz val="10"/>
        <rFont val="Arial"/>
        <family val="2"/>
      </rPr>
      <t xml:space="preserve"> </t>
    </r>
  </si>
  <si>
    <t>Rozmiar 10</t>
  </si>
  <si>
    <r>
      <rPr>
        <b/>
        <sz val="10"/>
        <rFont val="Arial"/>
        <family val="2"/>
      </rPr>
      <t>Rozmiar 14</t>
    </r>
    <r>
      <rPr>
        <sz val="10"/>
        <rFont val="Arial"/>
        <family val="2"/>
      </rPr>
      <t xml:space="preserve"> </t>
    </r>
  </si>
  <si>
    <r>
      <rPr>
        <sz val="11"/>
        <color indexed="8"/>
        <rFont val="Arial"/>
        <family val="2"/>
      </rPr>
      <t xml:space="preserve">Gaza bawełniana </t>
    </r>
    <r>
      <rPr>
        <b/>
        <sz val="11"/>
        <color indexed="8"/>
        <rFont val="Arial"/>
        <family val="2"/>
      </rPr>
      <t>jałowa 1m²</t>
    </r>
    <r>
      <rPr>
        <sz val="11"/>
        <color indexed="8"/>
        <rFont val="Arial"/>
        <family val="2"/>
      </rPr>
      <t xml:space="preserve"> sterylizowana parą wodną 17 N.</t>
    </r>
    <r>
      <rPr>
        <b/>
        <sz val="11"/>
        <rFont val="Arial"/>
        <family val="2"/>
      </rPr>
      <t>,</t>
    </r>
    <r>
      <rPr>
        <sz val="11"/>
        <rFont val="Arial"/>
        <family val="2"/>
      </rPr>
      <t>1m² a 1 szt. Klasa. II A Reg.7</t>
    </r>
  </si>
  <si>
    <t>x</t>
  </si>
  <si>
    <r>
      <rPr>
        <sz val="11"/>
        <rFont val="Arial"/>
        <family val="2"/>
      </rPr>
      <t xml:space="preserve">Gaza bawełniana </t>
    </r>
    <r>
      <rPr>
        <b/>
        <sz val="11"/>
        <rFont val="Arial"/>
        <family val="2"/>
      </rPr>
      <t>niejałowa</t>
    </r>
    <r>
      <rPr>
        <sz val="11"/>
        <rFont val="Arial"/>
        <family val="2"/>
      </rPr>
      <t xml:space="preserve"> 17N 
85/90cm szer x 100 m o niestrępiących się brzegach. Klasa. II A Reg.7</t>
    </r>
  </si>
  <si>
    <t>X</t>
  </si>
  <si>
    <r>
      <rPr>
        <sz val="11"/>
        <rFont val="Arial"/>
        <family val="2"/>
      </rPr>
      <t xml:space="preserve">Gaza </t>
    </r>
    <r>
      <rPr>
        <b/>
        <sz val="11"/>
        <rFont val="Arial"/>
        <family val="2"/>
      </rPr>
      <t>niejałowe 1m</t>
    </r>
    <r>
      <rPr>
        <b/>
        <sz val="11"/>
        <rFont val="Czcionka tekstu podstawowego"/>
        <family val="0"/>
      </rPr>
      <t>²</t>
    </r>
    <r>
      <rPr>
        <b/>
        <sz val="11"/>
        <rFont val="Arial"/>
        <family val="2"/>
      </rPr>
      <t xml:space="preserve"> </t>
    </r>
    <r>
      <rPr>
        <sz val="11"/>
        <rFont val="Arial"/>
        <family val="2"/>
      </rPr>
      <t>17 N a 1 szt. o niestrępiących się brzegach. Klasa. II A Reg.7</t>
    </r>
  </si>
  <si>
    <r>
      <rPr>
        <sz val="11"/>
        <rFont val="Arial"/>
        <family val="2"/>
      </rPr>
      <t>Kompresy jałowe 17N 16W z</t>
    </r>
    <r>
      <rPr>
        <b/>
        <sz val="11"/>
        <rFont val="Arial"/>
        <family val="2"/>
      </rPr>
      <t xml:space="preserve"> nitką Rtg </t>
    </r>
    <r>
      <rPr>
        <sz val="11"/>
        <rFont val="Arial"/>
        <family val="2"/>
      </rPr>
      <t>10cm x 10cm x 10 szt  Klasa. II A Reg.7</t>
    </r>
  </si>
  <si>
    <t>Kompresy włókninowe 30 g
 10 cm x 10 cm x 100 szt. Klasa. II A Reg.7</t>
  </si>
  <si>
    <t xml:space="preserve">Lignina arkusze bielona 40 x 60 cm a 1 kg  do celów medycznych ( wyrób medyczny) </t>
  </si>
  <si>
    <t>Lignina arkusze bielona 40 x 60 cm a 5 kg do celów medycznych ( wyrób medyczny)</t>
  </si>
  <si>
    <t xml:space="preserve">Opaska dziana 5 cm x 4 m 100% wiskoza </t>
  </si>
  <si>
    <t xml:space="preserve">Opaska dziana 10 cm x 4 m 100 % wiskoza </t>
  </si>
  <si>
    <t xml:space="preserve">Opaska dziana 15 cm x 4 m 100% wiskoza </t>
  </si>
  <si>
    <t xml:space="preserve">Opaska elastyczna tkana usztywniająca 8 cm x 4 m osobno pakowana z zapinką. z zawartością minimum 55% bawełny </t>
  </si>
  <si>
    <t xml:space="preserve">Opaska elastyczna tkana usztywniająca 10 cm x 5 m osobno pakowana z zapinką,z zawartością minimum 55% bawełny </t>
  </si>
  <si>
    <t xml:space="preserve">Opaska elastyczna tkana usztywniająca 12 cm x 5 m osobno pakowana z zapinką. z zawartością minimum 55% bawełny </t>
  </si>
  <si>
    <t xml:space="preserve">Opaska elastyczna tkana usztywniająca 15 cm x 5 m osobno pakowana z zapinką. z zawartością minimum 55% bawełny </t>
  </si>
  <si>
    <t>Wata opatrunkowa bawełniana 100%
a` 500g</t>
  </si>
  <si>
    <t xml:space="preserve"> Razem      </t>
  </si>
  <si>
    <t>UWAGA! Do produktów gazowych jałowych wymagana metoda sterylizacji parą wodną.</t>
  </si>
  <si>
    <r>
      <rPr>
        <b/>
        <sz val="14"/>
        <color indexed="8"/>
        <rFont val="Arial"/>
        <family val="2"/>
      </rPr>
      <t xml:space="preserve">Pakiet nr 5 </t>
    </r>
    <r>
      <rPr>
        <b/>
        <sz val="14"/>
        <rFont val="Arial"/>
        <family val="2"/>
      </rPr>
      <t xml:space="preserve">           Opatrunki różne, kompresy </t>
    </r>
    <r>
      <rPr>
        <b/>
        <sz val="14"/>
        <color indexed="8"/>
        <rFont val="Arial"/>
        <family val="2"/>
      </rPr>
      <t xml:space="preserve"> </t>
    </r>
  </si>
  <si>
    <t xml:space="preserve">Nazwa handlowa
Nr katalogowy
</t>
  </si>
  <si>
    <t>Cena jednostkowa
 netto</t>
  </si>
  <si>
    <t>Cena jednostkowa
 brutto</t>
  </si>
  <si>
    <r>
      <rPr>
        <sz val="11"/>
        <rFont val="Arial"/>
        <family val="2"/>
      </rPr>
      <t xml:space="preserve">Kompresy gazowe jałowe,sterylizowane parą wodną 17 N 12 W
</t>
    </r>
    <r>
      <rPr>
        <b/>
        <sz val="11"/>
        <rFont val="Arial"/>
        <family val="2"/>
      </rPr>
      <t>5cm x 5cm x 5 sz</t>
    </r>
    <r>
      <rPr>
        <sz val="11"/>
        <rFont val="Arial"/>
        <family val="2"/>
      </rPr>
      <t>t  Klasa. II A Reg.7</t>
    </r>
  </si>
  <si>
    <r>
      <rPr>
        <sz val="11"/>
        <color indexed="8"/>
        <rFont val="Arial"/>
        <family val="2"/>
      </rPr>
      <t>Kompresy gazowe jałowe,  sterylizowane parą wodną  
17 N,12 W,</t>
    </r>
    <r>
      <rPr>
        <b/>
        <sz val="11"/>
        <color indexed="8"/>
        <rFont val="Arial"/>
        <family val="2"/>
      </rPr>
      <t xml:space="preserve"> 
7,5cm x 7,5cm x 5 szt.</t>
    </r>
    <r>
      <rPr>
        <sz val="11"/>
        <color indexed="8"/>
        <rFont val="Arial"/>
        <family val="2"/>
      </rPr>
      <t xml:space="preserve"> Klasa. II A Reg.7.
</t>
    </r>
  </si>
  <si>
    <r>
      <rPr>
        <sz val="11"/>
        <color indexed="8"/>
        <rFont val="Arial"/>
        <family val="2"/>
      </rPr>
      <t>Kompresy gazowe jałowe,  sterylizowane parą wodną  
17 N,12 W,</t>
    </r>
    <r>
      <rPr>
        <b/>
        <sz val="11"/>
        <color indexed="8"/>
        <rFont val="Arial"/>
        <family val="2"/>
      </rPr>
      <t xml:space="preserve"> 
10cm x 10cm x 5 szt.</t>
    </r>
    <r>
      <rPr>
        <sz val="11"/>
        <color indexed="8"/>
        <rFont val="Arial"/>
        <family val="2"/>
      </rPr>
      <t xml:space="preserve"> Klasa. II A Reg.7.
</t>
    </r>
  </si>
  <si>
    <r>
      <rPr>
        <sz val="11"/>
        <color indexed="8"/>
        <rFont val="Arial"/>
        <family val="2"/>
      </rPr>
      <t>Kompresy gazowe jałowe,sterylizowane parą wodną  
17 N,12 W,</t>
    </r>
    <r>
      <rPr>
        <b/>
        <sz val="11"/>
        <color indexed="8"/>
        <rFont val="Arial"/>
        <family val="2"/>
      </rPr>
      <t>10 cm x 20 cm x  5 szt</t>
    </r>
    <r>
      <rPr>
        <sz val="11"/>
        <color indexed="8"/>
        <rFont val="Arial"/>
        <family val="2"/>
      </rPr>
      <t>. Klasa. II A Reg.7.</t>
    </r>
  </si>
  <si>
    <r>
      <rPr>
        <sz val="11"/>
        <rFont val="Arial"/>
        <family val="2"/>
      </rPr>
      <t xml:space="preserve">Kompresy gazowe 17-nitkowe, 12 warstwowe niejałowe, chłonne, miękie nie posiadające luźnych nitek, nie pylące
</t>
    </r>
    <r>
      <rPr>
        <b/>
        <sz val="11"/>
        <rFont val="Arial"/>
        <family val="2"/>
      </rPr>
      <t>5cm x 5cm x 100</t>
    </r>
    <r>
      <rPr>
        <sz val="11"/>
        <rFont val="Arial"/>
        <family val="2"/>
      </rPr>
      <t xml:space="preserve"> </t>
    </r>
    <r>
      <rPr>
        <b/>
        <sz val="11"/>
        <rFont val="Arial"/>
        <family val="2"/>
      </rPr>
      <t xml:space="preserve">szt. </t>
    </r>
  </si>
  <si>
    <r>
      <rPr>
        <sz val="11"/>
        <color indexed="8"/>
        <rFont val="Arial"/>
        <family val="2"/>
      </rPr>
      <t>Kompresy gazowe 17-nitkowe
12 warstwowe, niejałowe, bielone nadtlenkiem wodoru, nie zmieniające zabarwienia w procesie sterylizacji,</t>
    </r>
    <r>
      <rPr>
        <b/>
        <sz val="11"/>
        <color indexed="8"/>
        <rFont val="Arial"/>
        <family val="2"/>
      </rPr>
      <t xml:space="preserve"> 
7,5cm x 7,5cm x 100 sz</t>
    </r>
    <r>
      <rPr>
        <sz val="11"/>
        <color indexed="8"/>
        <rFont val="Arial"/>
        <family val="2"/>
      </rPr>
      <t xml:space="preserve">t </t>
    </r>
  </si>
  <si>
    <r>
      <rPr>
        <sz val="11"/>
        <color indexed="8"/>
        <rFont val="Arial"/>
        <family val="2"/>
      </rPr>
      <t>Kompresy gazowe 17- nitkowe 12 warstwowe, niejałowe, bielone nadtlenkiem wodoru, nie zmieniające zabarwienia w procesie sterylizacji,</t>
    </r>
    <r>
      <rPr>
        <b/>
        <sz val="11"/>
        <color indexed="8"/>
        <rFont val="Arial"/>
        <family val="2"/>
      </rPr>
      <t xml:space="preserve"> 
10 cm x 10 cm x 100 sz</t>
    </r>
    <r>
      <rPr>
        <sz val="11"/>
        <color indexed="8"/>
        <rFont val="Arial"/>
        <family val="2"/>
      </rPr>
      <t xml:space="preserve">t  </t>
    </r>
  </si>
  <si>
    <r>
      <rPr>
        <sz val="11"/>
        <rFont val="Arial"/>
        <family val="2"/>
      </rPr>
      <t xml:space="preserve">Kompresy gazowe 17 N 12 W niejałowe, chłonne, miękie nie posiadające luźnych nitek, nie pylące 
</t>
    </r>
    <r>
      <rPr>
        <b/>
        <sz val="11"/>
        <rFont val="Arial"/>
        <family val="2"/>
      </rPr>
      <t xml:space="preserve">10 cm x 20 cm x 100 szt  </t>
    </r>
    <r>
      <rPr>
        <sz val="11"/>
        <rFont val="Arial"/>
        <family val="2"/>
      </rPr>
      <t xml:space="preserve"> </t>
    </r>
  </si>
  <si>
    <r>
      <rPr>
        <sz val="11"/>
        <color indexed="8"/>
        <rFont val="Arial"/>
        <family val="2"/>
      </rPr>
      <t xml:space="preserve">Kompresy gazowe jałowe,17 N,
12 W,z </t>
    </r>
    <r>
      <rPr>
        <b/>
        <sz val="11"/>
        <color indexed="8"/>
        <rFont val="Arial"/>
        <family val="2"/>
      </rPr>
      <t>nitką Rtg
7,5cm x 7,5cm x 40 szt.</t>
    </r>
    <r>
      <rPr>
        <sz val="11"/>
        <color indexed="8"/>
        <rFont val="Arial"/>
        <family val="2"/>
      </rPr>
      <t xml:space="preserve"> Klasa. II A Reg.7.
</t>
    </r>
  </si>
  <si>
    <t>op.</t>
  </si>
  <si>
    <r>
      <rPr>
        <sz val="11"/>
        <rFont val="Arial"/>
        <family val="2"/>
      </rPr>
      <t>Kompresy gazowe jałowe,
17 N,12 W,z</t>
    </r>
    <r>
      <rPr>
        <b/>
        <sz val="11"/>
        <rFont val="Arial"/>
        <family val="2"/>
      </rPr>
      <t xml:space="preserve"> nitką Rtg
10</t>
    </r>
    <r>
      <rPr>
        <sz val="11"/>
        <rFont val="Arial"/>
        <family val="2"/>
      </rPr>
      <t xml:space="preserve"> </t>
    </r>
    <r>
      <rPr>
        <b/>
        <sz val="11"/>
        <rFont val="Arial"/>
        <family val="2"/>
      </rPr>
      <t>cm x 10 cm x 10 szt.</t>
    </r>
    <r>
      <rPr>
        <sz val="11"/>
        <rFont val="Arial"/>
        <family val="2"/>
      </rPr>
      <t xml:space="preserve"> Klasa. II A Reg.7.
</t>
    </r>
  </si>
  <si>
    <r>
      <rPr>
        <sz val="11"/>
        <rFont val="Arial"/>
        <family val="2"/>
      </rPr>
      <t xml:space="preserve">Kompresy gazowe jałowe,
17 N,12 W,z nitką Rtg
</t>
    </r>
    <r>
      <rPr>
        <b/>
        <sz val="11"/>
        <rFont val="Arial"/>
        <family val="2"/>
      </rPr>
      <t>10 cm x 10 cm x 20 szt</t>
    </r>
    <r>
      <rPr>
        <sz val="11"/>
        <rFont val="Arial"/>
        <family val="2"/>
      </rPr>
      <t>. Klasa. II A Reg.7.</t>
    </r>
  </si>
  <si>
    <r>
      <rPr>
        <sz val="11"/>
        <color indexed="8"/>
        <rFont val="Arial"/>
        <family val="2"/>
      </rPr>
      <t xml:space="preserve">Kompresy gazowe jałowe,
17 N,12 W,z nitką Rtg
</t>
    </r>
    <r>
      <rPr>
        <b/>
        <sz val="11"/>
        <color indexed="8"/>
        <rFont val="Arial"/>
        <family val="2"/>
      </rPr>
      <t>10 cm x 10 cm x 40 sz</t>
    </r>
    <r>
      <rPr>
        <sz val="11"/>
        <color indexed="8"/>
        <rFont val="Arial"/>
        <family val="2"/>
      </rPr>
      <t>t. Klasa. II A Reg.7.</t>
    </r>
  </si>
  <si>
    <t>Serwety jałowe oper. gazowe z tas.oraz nitką RTG 17n.4w
45 cm x 45 cm x 5 szt pakowane w torebkę papierowo- foliową, brzegi serwet podwinięte do środka bez lużnych nitek.</t>
  </si>
  <si>
    <t>Pakiet nr 6              Opatrunek typu Cosmopor</t>
  </si>
  <si>
    <t>Opis</t>
  </si>
  <si>
    <r>
      <rPr>
        <sz val="11"/>
        <rFont val="Arial"/>
        <family val="2"/>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rFont val="Arial"/>
        <family val="2"/>
      </rPr>
      <t>Rozmiar 10 cm x 8 cm x 25 szt.</t>
    </r>
  </si>
  <si>
    <r>
      <rPr>
        <sz val="11"/>
        <rFont val="Arial"/>
        <family val="2"/>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rFont val="Arial"/>
        <family val="2"/>
      </rPr>
      <t>Rozmiar 15 cm x 8 cm x 25 szt</t>
    </r>
  </si>
  <si>
    <r>
      <rPr>
        <sz val="11"/>
        <rFont val="Arial"/>
        <family val="2"/>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rFont val="Arial"/>
        <family val="2"/>
      </rPr>
      <t>Rozmiar 20 cm x 8 cm x 25 szt</t>
    </r>
  </si>
  <si>
    <r>
      <rPr>
        <sz val="11"/>
        <rFont val="Arial"/>
        <family val="2"/>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rFont val="Arial"/>
        <family val="2"/>
      </rPr>
      <t>Rozmiar 25cm x 10cm x 25 szt</t>
    </r>
  </si>
  <si>
    <r>
      <rPr>
        <sz val="11"/>
        <rFont val="Arial"/>
        <family val="2"/>
      </rPr>
      <t xml:space="preserve">Opatrunek samoprzylepny </t>
    </r>
    <r>
      <rPr>
        <b/>
        <sz val="11"/>
        <rFont val="Arial"/>
        <family val="2"/>
      </rPr>
      <t>do mocowania kaniul.</t>
    </r>
    <r>
      <rPr>
        <sz val="11"/>
        <rFont val="Arial"/>
        <family val="2"/>
      </rPr>
      <t>Miękka włóknina przepuszcza powietrze i parę wodną. Hipoalergiczny klej nie wywołuje uczuleń nawet przy dłuższym pozostawaniu opatrunku na ranie. Dodatkowo miejsce wkłucia jest zabezpieczone przy pomocy poduszeczki wyściełającej, która chroni pacjenta przed uciskiem spowodowanym przez kaniulę</t>
    </r>
    <r>
      <rPr>
        <b/>
        <sz val="11"/>
        <rFont val="Arial"/>
        <family val="2"/>
      </rPr>
      <t xml:space="preserve">.Rozmiar 8 cm x 6 cm x 50 szt.
</t>
    </r>
  </si>
  <si>
    <t xml:space="preserve"> </t>
  </si>
  <si>
    <r>
      <rPr>
        <sz val="11"/>
        <color indexed="8"/>
        <rFont val="Arial"/>
        <family val="2"/>
      </rPr>
      <t xml:space="preserve">Kompresy tracheostomijne włókninowe, jałowe, 6-warstwowe, 30 g z </t>
    </r>
    <r>
      <rPr>
        <b/>
        <sz val="11"/>
        <color indexed="8"/>
        <rFont val="Arial"/>
        <family val="2"/>
      </rPr>
      <t>nacięciem Y.</t>
    </r>
    <r>
      <rPr>
        <sz val="11"/>
        <color indexed="8"/>
        <rFont val="Arial"/>
        <family val="2"/>
      </rPr>
      <t xml:space="preserve"> Rozmiar: </t>
    </r>
    <r>
      <rPr>
        <b/>
        <sz val="11"/>
        <color indexed="8"/>
        <rFont val="Arial"/>
        <family val="2"/>
      </rPr>
      <t>7.5cm x 7.5cm.</t>
    </r>
    <r>
      <rPr>
        <sz val="11"/>
        <color indexed="8"/>
        <rFont val="Arial"/>
        <family val="2"/>
      </rPr>
      <t xml:space="preserve"> Sterylizowane parą wodną, pakowane w blister po 2 szt x 25
</t>
    </r>
  </si>
  <si>
    <r>
      <rPr>
        <sz val="11"/>
        <rFont val="Arial"/>
        <family val="2"/>
      </rPr>
      <t>Kompresy trachestomijne włókninowe 30 g x 6 warstw, jałowe</t>
    </r>
    <r>
      <rPr>
        <b/>
        <sz val="11"/>
        <rFont val="Arial"/>
        <family val="2"/>
      </rPr>
      <t xml:space="preserve"> z nacięciem Y</t>
    </r>
    <r>
      <rPr>
        <sz val="11"/>
        <rFont val="Arial"/>
        <family val="2"/>
      </rPr>
      <t xml:space="preserve"> Rozmiar </t>
    </r>
    <r>
      <rPr>
        <b/>
        <sz val="11"/>
        <rFont val="Arial"/>
        <family val="2"/>
      </rPr>
      <t>10 cm x 10 cm.</t>
    </r>
    <r>
      <rPr>
        <sz val="11"/>
        <rFont val="Arial"/>
        <family val="2"/>
      </rPr>
      <t xml:space="preserve">Sterylizowane parą wodną, pakowane w blister po 2 szt x 25
</t>
    </r>
  </si>
  <si>
    <t>Siatka elastyczna,opatrunkowa, bawełniano syntetyczna nr 3 na  stopę, nogę, głowę dziecka i pachę.Zawartość bawełny min. 50%.Opakowanie po 25 m w stanie rozciągniętym.</t>
  </si>
  <si>
    <r>
      <rPr>
        <sz val="11"/>
        <rFont val="Arial"/>
        <family val="2"/>
      </rPr>
      <t xml:space="preserve">Tupfery gazowe </t>
    </r>
    <r>
      <rPr>
        <b/>
        <sz val="11"/>
        <rFont val="Arial"/>
        <family val="2"/>
      </rPr>
      <t xml:space="preserve">niejałowe </t>
    </r>
    <r>
      <rPr>
        <sz val="11"/>
        <rFont val="Arial"/>
        <family val="2"/>
      </rPr>
      <t>20 nitkowe 
20 cm x 20 cm x po (2 x 500 szt)</t>
    </r>
  </si>
  <si>
    <t>Pakiet nr 7                Opatrunki do wkłuć centralnych i obwodowych</t>
  </si>
  <si>
    <t>Nazwa i Nr katalogowy</t>
  </si>
  <si>
    <r>
      <rPr>
        <sz val="11"/>
        <rFont val="Arial"/>
        <family val="2"/>
      </rPr>
      <t xml:space="preserve">Opatrunek sterylny, przezroczysty, półprzepuszczalny do mocowania cewników centralnych, ramka  otaczająca opatrunek ze wszystkich stron, zaokrąglone brzegi, metka do oznaczenia, rozmiar </t>
    </r>
    <r>
      <rPr>
        <b/>
        <sz val="11"/>
        <rFont val="Arial"/>
        <family val="2"/>
      </rPr>
      <t>10 x 12 cm</t>
    </r>
    <r>
      <rPr>
        <sz val="11"/>
        <rFont val="Arial"/>
        <family val="2"/>
      </rPr>
      <t xml:space="preserve"> , odporny na działanie środków dezynfekcyjnych zawierających alkohol, klej akrylowy równomiernie naniesiony na całej powierzchni przylepnej, wyrób medyczny klasy IIa, niepylące, nierwące się w kierunku otwarcia opakowanie  typu folia-folia z polietylenu o wysokiej gęstości, zapewniające   sterylną powierzchnię dla odłożenia opatrunku po otwarciu opakowania. Potwierdzenie bariery folii dla wirusów =&gt;27nm </t>
    </r>
  </si>
  <si>
    <r>
      <rPr>
        <sz val="11"/>
        <rFont val="Arial"/>
        <family val="2"/>
      </rPr>
      <t xml:space="preserve">Opatrunek sterylny, przezroczysty, półprzepuszczalny do mocowania kaniul obwodowych, z wycięciem na port, ramka otaczająca cały opatrunek, zaokrąglone brzegi,  metka do oznaczenia, 
rozmiar </t>
    </r>
    <r>
      <rPr>
        <b/>
        <sz val="11"/>
        <rFont val="Arial"/>
        <family val="2"/>
      </rPr>
      <t>6 x 7 cm</t>
    </r>
    <r>
      <rPr>
        <sz val="11"/>
        <rFont val="Arial"/>
        <family val="2"/>
      </rPr>
      <t xml:space="preserve">, odporny na działanie środków dezynfekcyjnych zawierających alkohol, klej akrylowy równomiernie rozprowadzony na całej powierzchni przylepnej, wyrób medyczny klasy IIa, niepylące, nierwące się w kierunku otwarcia opakowanie  typu folia-folia z polietylenu o wysokiej gęstości, zapewniające   sterylną powierzchnię dla odłożenia opatrunku po otwarciu opakowania. Potwierdzenie bariery folii dla wirusów =&gt;27nm </t>
    </r>
  </si>
  <si>
    <t xml:space="preserve">szt </t>
  </si>
  <si>
    <r>
      <rPr>
        <sz val="11"/>
        <rFont val="Arial"/>
        <family val="2"/>
      </rPr>
      <t xml:space="preserve">Opatrunek bakteriobójczy do mocowania cewników centralnych z hydrożelem zawierającym </t>
    </r>
    <r>
      <rPr>
        <b/>
        <sz val="11"/>
        <rFont val="Arial"/>
        <family val="2"/>
      </rPr>
      <t xml:space="preserve">2% glukonian chlorheksydyny. </t>
    </r>
    <r>
      <rPr>
        <sz val="11"/>
        <rFont val="Arial"/>
        <family val="2"/>
      </rPr>
      <t xml:space="preserve">Opatrunek sterylny, wykonany z folii poliuretanowej ze zwocnionym rozciągliwą włókniną obrzeżem i wycieciem obejmującym cewnik. Hydrożel  w rozmiarze 3x4cm, przezierny, absorbujący krew i wydzielinę. Ramka ułatwiająca aplikację,  metka do oznaczenia, włókninowy pasek mocujący, rozmiar  </t>
    </r>
    <r>
      <rPr>
        <b/>
        <sz val="11"/>
        <rFont val="Arial"/>
        <family val="2"/>
      </rPr>
      <t xml:space="preserve">10 x 12cm z okienkiem </t>
    </r>
    <r>
      <rPr>
        <sz val="11"/>
        <rFont val="Arial"/>
        <family val="2"/>
      </rPr>
      <t xml:space="preserve"> 8,3x6,5cm wypełnionym folią, odporny na działanie środków dezynfekcyjnych zawierających alkohol, klej akrylowy równomiernie naniesiony na całej powierzchni przylepnej, wyrób medyczny klasy III. Potwierdzenie bariery folii dla wirusów =&gt;27nm </t>
    </r>
  </si>
  <si>
    <t>Pakiet nr 8            Opatrunki specjalistyczne A</t>
  </si>
  <si>
    <t>Nazwa handlowa
Nr katalogowy</t>
  </si>
  <si>
    <t>Cena jednostkowa 
netto</t>
  </si>
  <si>
    <t>Cena jednostkowa 
brutto</t>
  </si>
  <si>
    <r>
      <rPr>
        <sz val="11"/>
        <rFont val="Arial"/>
        <family val="2"/>
      </rPr>
      <t xml:space="preserve">Opatrunek antybakteryjny, jałowy ze </t>
    </r>
    <r>
      <rPr>
        <b/>
        <sz val="11"/>
        <rFont val="Arial"/>
        <family val="2"/>
      </rPr>
      <t>srebrem</t>
    </r>
    <r>
      <rPr>
        <sz val="11"/>
        <rFont val="Arial"/>
        <family val="2"/>
      </rPr>
      <t xml:space="preserve">, do miejscowego leczenia ran zarówno przewlekłych jak i ostrych,oparzeń do 2 stopnia,
ran objętych krytyczną kolonizacją bakteryjną, zakażonych, włącznie ze szczepami MRSA,.
Rozmiar </t>
    </r>
    <r>
      <rPr>
        <b/>
        <sz val="11"/>
        <rFont val="Arial"/>
        <family val="2"/>
      </rPr>
      <t>10 cm x 10 cm.</t>
    </r>
    <r>
      <rPr>
        <sz val="11"/>
        <rFont val="Arial"/>
        <family val="2"/>
      </rPr>
      <t xml:space="preserve"> Opakowanie po 10 szt</t>
    </r>
  </si>
  <si>
    <r>
      <rPr>
        <sz val="11"/>
        <rFont val="Arial"/>
        <family val="2"/>
      </rPr>
      <t xml:space="preserve">Opatrunek antybakteryjny, jałowy ze </t>
    </r>
    <r>
      <rPr>
        <b/>
        <sz val="11"/>
        <rFont val="Arial"/>
        <family val="2"/>
      </rPr>
      <t>srebrem</t>
    </r>
    <r>
      <rPr>
        <sz val="11"/>
        <rFont val="Arial"/>
        <family val="2"/>
      </rPr>
      <t xml:space="preserve">, do miejscowego leczenia ran zarówno przewlekłych jak i ostrych,oparzeń do 2 stopnia,
ran objętych krytyczną kolonizacją bakteryjną, zakażonych, włącznie ze szczepami MRSA,. 
Rozmiar </t>
    </r>
    <r>
      <rPr>
        <b/>
        <sz val="11"/>
        <rFont val="Arial"/>
        <family val="2"/>
      </rPr>
      <t>10 cm x 20 cm</t>
    </r>
    <r>
      <rPr>
        <sz val="11"/>
        <rFont val="Arial"/>
        <family val="2"/>
      </rPr>
      <t>. Opakowanie po 10 szt</t>
    </r>
  </si>
  <si>
    <r>
      <rPr>
        <sz val="11"/>
        <rFont val="Arial"/>
        <family val="2"/>
      </rPr>
      <t xml:space="preserve">Opatrunek hydroaktywny wykonany z mikrokapilarnej pianki poliuretanowej z warstwą kontaktowego hydrożelu w rozmiarze 10cm x 10cm.Do. zaopatrywania ran trudno gojących się, zarówno sączących jak i suchych,
w fazie ziarninowania i epitelizacji, do zastosowania owrzodzeń podudzi pochodzenia żylnego.
Rozmiar </t>
    </r>
    <r>
      <rPr>
        <b/>
        <sz val="11"/>
        <rFont val="Arial"/>
        <family val="2"/>
      </rPr>
      <t>10 cm x 10 cm</t>
    </r>
    <r>
      <rPr>
        <sz val="11"/>
        <rFont val="Arial"/>
        <family val="2"/>
      </rPr>
      <t xml:space="preserve">.Opakowanie po 10 szt
 </t>
    </r>
  </si>
  <si>
    <r>
      <rPr>
        <sz val="11"/>
        <rFont val="Arial"/>
        <family val="2"/>
      </rPr>
      <t xml:space="preserve">Opatrunek piankowy z hydrożelem do. zaopatrywania trudno gojących się ran, zarówno sączących jak i suchych,
w fazie ziarninowania i epitelizacji, do zastosowania owrzodzeń podudzi pochodzenia żylnego. Dodatkowo wyposażony w folię samoprzylepną, ułatwiającą mocowanie opatrunku
na skórze. 
Rozmiar </t>
    </r>
    <r>
      <rPr>
        <b/>
        <sz val="11"/>
        <rFont val="Arial"/>
        <family val="2"/>
      </rPr>
      <t>12.5 cm x 12,5 cm</t>
    </r>
    <r>
      <rPr>
        <sz val="11"/>
        <rFont val="Arial"/>
        <family val="2"/>
      </rPr>
      <t xml:space="preserve">.Opakowanie po 10 szt
 </t>
    </r>
  </si>
  <si>
    <r>
      <rPr>
        <sz val="11"/>
        <rFont val="Arial"/>
        <family val="2"/>
      </rPr>
      <t xml:space="preserve">Jałowy opatrunek do ran wymagających aktywnego oczyszczania, również zakażonych, w fornmie wielowarstwowej poduszki wypełnionej poliakrylatem, aktywowany roztworem ringera, do zmiany co 72 godziny.
Romiar </t>
    </r>
    <r>
      <rPr>
        <b/>
        <sz val="11"/>
        <rFont val="Arial"/>
        <family val="2"/>
      </rPr>
      <t>7,5 cm x 7.5 cm.</t>
    </r>
    <r>
      <rPr>
        <sz val="11"/>
        <rFont val="Arial"/>
        <family val="2"/>
      </rPr>
      <t xml:space="preserve">  
Opakowania po 10 szt</t>
    </r>
  </si>
  <si>
    <r>
      <rPr>
        <sz val="11"/>
        <rFont val="Arial"/>
        <family val="2"/>
      </rPr>
      <t xml:space="preserve">Opatrunek jałowy do ran wymagających aktywnego oczyszczania, również zakażonych, w fornmie wielowarstwowej poduszki wypełnionej poliakrylatem, aktywowany roztworem ringera, do zmiany co 72 godziny .
Romiar </t>
    </r>
    <r>
      <rPr>
        <b/>
        <sz val="11"/>
        <rFont val="Arial"/>
        <family val="2"/>
      </rPr>
      <t>10</t>
    </r>
    <r>
      <rPr>
        <sz val="11"/>
        <rFont val="Arial"/>
        <family val="2"/>
      </rPr>
      <t xml:space="preserve"> </t>
    </r>
    <r>
      <rPr>
        <b/>
        <sz val="11"/>
        <rFont val="Arial"/>
        <family val="2"/>
      </rPr>
      <t>cm x10 cm.</t>
    </r>
    <r>
      <rPr>
        <sz val="11"/>
        <rFont val="Arial"/>
        <family val="2"/>
      </rPr>
      <t xml:space="preserve">  
Opakowania po 10 szt</t>
    </r>
  </si>
  <si>
    <r>
      <rPr>
        <sz val="11"/>
        <rFont val="Arial"/>
        <family val="2"/>
      </rPr>
      <t xml:space="preserve">Opatrunek jałowy </t>
    </r>
    <r>
      <rPr>
        <b/>
        <sz val="11"/>
        <rFont val="Arial"/>
        <family val="2"/>
      </rPr>
      <t>okrągły</t>
    </r>
    <r>
      <rPr>
        <sz val="11"/>
        <rFont val="Arial"/>
        <family val="2"/>
      </rPr>
      <t xml:space="preserve"> do ran wymagających aktywnego oczyszczania, również zakażonych, w fornmie wielowarstwowej poduszki wypełnionej poliakrylatem, aktywowany roztworem ringera, do zmiany co 72 godziny w rozmiarze</t>
    </r>
    <r>
      <rPr>
        <b/>
        <sz val="11"/>
        <rFont val="Arial"/>
        <family val="2"/>
      </rPr>
      <t xml:space="preserve"> Ø4 cm.</t>
    </r>
    <r>
      <rPr>
        <sz val="11"/>
        <rFont val="Arial"/>
        <family val="2"/>
      </rPr>
      <t>Opakowania po 10 szt</t>
    </r>
  </si>
  <si>
    <t xml:space="preserve">Pakiet nr 9           Opatrunki specjalistyczne B </t>
  </si>
  <si>
    <r>
      <rPr>
        <sz val="11"/>
        <color indexed="8"/>
        <rFont val="Arial"/>
        <family val="2"/>
      </rPr>
      <t xml:space="preserve">Opatrunek jałowy nie przywierający,nasycony maścią z 10% związkiem jodu o rozmiarach:
</t>
    </r>
    <r>
      <rPr>
        <b/>
        <sz val="11"/>
        <color indexed="8"/>
        <rFont val="Arial"/>
        <family val="2"/>
      </rPr>
      <t xml:space="preserve"> 5 cm x 5 cm.Opakowanie x 25 szt</t>
    </r>
  </si>
  <si>
    <r>
      <rPr>
        <sz val="11"/>
        <color indexed="8"/>
        <rFont val="Arial"/>
        <family val="2"/>
      </rPr>
      <t xml:space="preserve">Opatrunek jałowy nie przywierający,nasycony maścią z 10% związkiem jodu o rozmiarach:
</t>
    </r>
    <r>
      <rPr>
        <b/>
        <sz val="11"/>
        <rFont val="Arial"/>
        <family val="2"/>
      </rPr>
      <t xml:space="preserve"> 9,5 cm x 9,5 cm.Opakowanie x 25 szt</t>
    </r>
  </si>
  <si>
    <r>
      <rPr>
        <sz val="11"/>
        <color indexed="8"/>
        <rFont val="Arial"/>
        <family val="2"/>
      </rPr>
      <t xml:space="preserve">Opatrunek gazowy parafinowy, 
nasączony 0,5% octanem                                               chlorhexydyny. 
</t>
    </r>
    <r>
      <rPr>
        <b/>
        <sz val="11"/>
        <color indexed="8"/>
        <rFont val="Arial"/>
        <family val="2"/>
      </rPr>
      <t>5 cm x 5 cm.Opakowanie x 50 szt</t>
    </r>
  </si>
  <si>
    <r>
      <rPr>
        <sz val="11"/>
        <color indexed="8"/>
        <rFont val="Arial"/>
        <family val="2"/>
      </rPr>
      <t xml:space="preserve">Opatrunek gazowy parafinowy, 
nasączony 0,5% octanem                                               chlorhexydyny. 
</t>
    </r>
    <r>
      <rPr>
        <b/>
        <sz val="11"/>
        <rFont val="Arial"/>
        <family val="2"/>
      </rPr>
      <t>10 cm x 10 cm.Opakowanie x 10 szt</t>
    </r>
  </si>
  <si>
    <r>
      <rPr>
        <sz val="11"/>
        <color indexed="8"/>
        <rFont val="Arial"/>
        <family val="2"/>
      </rPr>
      <t xml:space="preserve">Opatrunek gazowy parafinowy, 
nasączony 0,5% octanem                                             chlorhexydyny. 
</t>
    </r>
    <r>
      <rPr>
        <b/>
        <sz val="11"/>
        <color indexed="8"/>
        <rFont val="Arial"/>
        <family val="2"/>
      </rPr>
      <t>15 cm x 20 cm.Opakowanie x 10 szt</t>
    </r>
  </si>
  <si>
    <r>
      <rPr>
        <sz val="11"/>
        <color indexed="8"/>
        <rFont val="Arial"/>
        <family val="2"/>
      </rPr>
      <t xml:space="preserve">Opatrunek antybakteryjny z zawartością cząstek srebra, piankowy, miękki, elastyczny, nie zawierający lateksu.
Rozmiar </t>
    </r>
    <r>
      <rPr>
        <b/>
        <sz val="11"/>
        <rFont val="Arial"/>
        <family val="2"/>
      </rPr>
      <t>12.5 cm x12,5 cm.. Opakowanie x 10 szt</t>
    </r>
  </si>
  <si>
    <r>
      <rPr>
        <sz val="11"/>
        <rFont val="Arial"/>
        <family val="2"/>
      </rPr>
      <t>Opatrunek wielowarstwowy,samoprzylepny (pianka hydrokomórkowa, warstwa chłonna,warstwa maskująca).Warstwa kontaktowa z raną silikonowa.Rozmiar</t>
    </r>
    <r>
      <rPr>
        <b/>
        <sz val="11"/>
        <rFont val="Arial"/>
        <family val="2"/>
      </rPr>
      <t xml:space="preserve"> 12,9 cm x 12,9 cm. Opakowanie x 10 szt</t>
    </r>
  </si>
  <si>
    <r>
      <rPr>
        <sz val="11"/>
        <rFont val="Arial"/>
        <family val="2"/>
      </rPr>
      <t xml:space="preserve">Opatrunek elastyczny poliestrowy powleczny srebrem nanokrystalicznym o otwartej strukturze splotu
.Rozmiar </t>
    </r>
    <r>
      <rPr>
        <b/>
        <sz val="11"/>
        <rFont val="Arial"/>
        <family val="2"/>
      </rPr>
      <t>10 cm x 12 cm.Opakowanie x 12 szt</t>
    </r>
  </si>
  <si>
    <r>
      <rPr>
        <sz val="11"/>
        <rFont val="Arial"/>
        <family val="2"/>
      </rPr>
      <t>Hydrożel czysty amorficzny składający się karboksymetylo-celulozy,glikolupropylenowego,wody</t>
    </r>
    <r>
      <rPr>
        <b/>
        <sz val="11"/>
        <rFont val="Arial"/>
        <family val="2"/>
      </rPr>
      <t>.
Pojemność 15 g.Opakowanie x 10 szt</t>
    </r>
  </si>
  <si>
    <t xml:space="preserve"> Pakiet nr 10          Opatrunki specjalistyczne C </t>
  </si>
  <si>
    <r>
      <rPr>
        <sz val="11"/>
        <color indexed="8"/>
        <rFont val="Arial"/>
        <family val="2"/>
      </rPr>
      <t>Opatrunek jałowy zawierający</t>
    </r>
    <r>
      <rPr>
        <b/>
        <sz val="11"/>
        <color indexed="8"/>
        <rFont val="Arial"/>
        <family val="2"/>
      </rPr>
      <t xml:space="preserve"> węgiel</t>
    </r>
    <r>
      <rPr>
        <sz val="11"/>
        <color indexed="8"/>
        <rFont val="Arial"/>
        <family val="2"/>
      </rPr>
      <t xml:space="preserve"> aktywowany .Opatrunek o właściwościach  pochłaniający nieprzyjemne zapachy. 
Rozmiar</t>
    </r>
    <r>
      <rPr>
        <b/>
        <sz val="11"/>
        <color indexed="8"/>
        <rFont val="Arial"/>
        <family val="2"/>
      </rPr>
      <t xml:space="preserve"> 10cm x 10cm.
</t>
    </r>
    <r>
      <rPr>
        <sz val="11"/>
        <color indexed="8"/>
        <rFont val="Arial"/>
        <family val="2"/>
      </rPr>
      <t xml:space="preserve">Opakowanie po 20 sztuk
</t>
    </r>
  </si>
  <si>
    <r>
      <rPr>
        <sz val="11"/>
        <color indexed="8"/>
        <rFont val="Arial"/>
        <family val="2"/>
      </rPr>
      <t>Opatrunek jałowy zawierający</t>
    </r>
    <r>
      <rPr>
        <b/>
        <sz val="11"/>
        <color indexed="8"/>
        <rFont val="Arial"/>
        <family val="2"/>
      </rPr>
      <t xml:space="preserve"> węgiel</t>
    </r>
    <r>
      <rPr>
        <sz val="11"/>
        <color indexed="8"/>
        <rFont val="Arial"/>
        <family val="2"/>
      </rPr>
      <t xml:space="preserve"> aktywowany oraz </t>
    </r>
    <r>
      <rPr>
        <b/>
        <sz val="11"/>
        <color indexed="8"/>
        <rFont val="Arial"/>
        <family val="2"/>
      </rPr>
      <t>srebro.</t>
    </r>
    <r>
      <rPr>
        <sz val="11"/>
        <color indexed="8"/>
        <rFont val="Arial"/>
        <family val="2"/>
      </rPr>
      <t xml:space="preserve"> Opatrunek o właściwościach przeciwbakteryjnych, pochłaniający nieprzyjemne zapachy i działa bakteriobójczo na związane w strukturze węglowej komórki bakterii.  
Rozmiar </t>
    </r>
    <r>
      <rPr>
        <b/>
        <sz val="11"/>
        <color indexed="8"/>
        <rFont val="Arial"/>
        <family val="2"/>
      </rPr>
      <t xml:space="preserve">10cm x 10cm.
</t>
    </r>
    <r>
      <rPr>
        <sz val="11"/>
        <color indexed="8"/>
        <rFont val="Arial"/>
        <family val="2"/>
      </rPr>
      <t xml:space="preserve">Opakowanie po 10 sztuk
</t>
    </r>
  </si>
  <si>
    <r>
      <rPr>
        <sz val="11"/>
        <rFont val="Arial"/>
        <family val="2"/>
      </rPr>
      <t xml:space="preserve">Opatrunek jałowy gazowy wykonany z siatki tiulowej bawełnianej o dużych oczkach  (100% bawełny),impregnowany roztworem hydrofobowej neutralnej maści </t>
    </r>
    <r>
      <rPr>
        <b/>
        <sz val="11"/>
        <rFont val="Arial"/>
        <family val="2"/>
      </rPr>
      <t>(parafina</t>
    </r>
    <r>
      <rPr>
        <sz val="11"/>
        <rFont val="Arial"/>
        <family val="2"/>
      </rPr>
      <t xml:space="preserve">).Przeznaczony do ran powierzchownych takich jak otarcia, oparzenia leczeniu owrzodzeń. 
Rozmiar </t>
    </r>
    <r>
      <rPr>
        <b/>
        <sz val="11"/>
        <rFont val="Arial"/>
        <family val="2"/>
      </rPr>
      <t xml:space="preserve">10cm x 20cm,
</t>
    </r>
    <r>
      <rPr>
        <sz val="11"/>
        <rFont val="Arial"/>
        <family val="2"/>
      </rPr>
      <t xml:space="preserve">Opakowanie. Po 10 sztuk.
</t>
    </r>
  </si>
  <si>
    <r>
      <rPr>
        <sz val="11"/>
        <color indexed="8"/>
        <rFont val="Arial"/>
        <family val="2"/>
      </rPr>
      <t>Opatrunek jałowy hydrokoloidowy. do ran słabo i średnio sączących, niezainfekowanych. Utrzymujący wilgotne środowisko w ranie. Opatrunek może pozostawać w ranie 5-7 dni.  Rozmiar</t>
    </r>
    <r>
      <rPr>
        <b/>
        <sz val="11"/>
        <color indexed="8"/>
        <rFont val="Arial"/>
        <family val="2"/>
      </rPr>
      <t xml:space="preserve">  10cm x 10cm
</t>
    </r>
    <r>
      <rPr>
        <sz val="11"/>
        <color indexed="8"/>
        <rFont val="Arial"/>
        <family val="2"/>
      </rPr>
      <t xml:space="preserve">Opakowanie po 10 sztuk.
</t>
    </r>
  </si>
  <si>
    <r>
      <rPr>
        <sz val="11"/>
        <color indexed="8"/>
        <rFont val="Arial"/>
        <family val="2"/>
      </rPr>
      <t xml:space="preserve">Opatrunek jałowy </t>
    </r>
    <r>
      <rPr>
        <b/>
        <sz val="11"/>
        <color indexed="8"/>
        <rFont val="Arial"/>
        <family val="2"/>
      </rPr>
      <t>hydrokoloidowy</t>
    </r>
    <r>
      <rPr>
        <sz val="11"/>
        <color indexed="8"/>
        <rFont val="Arial"/>
        <family val="2"/>
      </rPr>
      <t xml:space="preserve"> do ran słabo i średnio sączących, niezainfekowanych. Utrzymujący wilgotne środowisko w ranie. Opatrunek może pozostawać w ranie 5-7 dni. 
Rozmiar </t>
    </r>
    <r>
      <rPr>
        <b/>
        <sz val="11"/>
        <color indexed="8"/>
        <rFont val="Arial"/>
        <family val="2"/>
      </rPr>
      <t xml:space="preserve"> 15cm x 15cm
</t>
    </r>
    <r>
      <rPr>
        <sz val="11"/>
        <color indexed="8"/>
        <rFont val="Arial"/>
        <family val="2"/>
      </rPr>
      <t xml:space="preserve">Opakowanie po 5 sztuk.
</t>
    </r>
  </si>
  <si>
    <r>
      <rPr>
        <sz val="11"/>
        <rFont val="Arial"/>
        <family val="2"/>
      </rPr>
      <t>Opatrunek jałowy</t>
    </r>
    <r>
      <rPr>
        <b/>
        <sz val="11"/>
        <rFont val="Arial"/>
        <family val="2"/>
      </rPr>
      <t xml:space="preserve"> hydrokoloidowy</t>
    </r>
    <r>
      <rPr>
        <sz val="11"/>
        <rFont val="Arial"/>
        <family val="2"/>
      </rPr>
      <t xml:space="preserve"> do ran słabo i średnio sączących, niezainfekowanych. Utrzymujący wilgotne środowisko w ranie. Opatrunek może pozostawać w ranie 5-7 dni.  
Rozmiar  </t>
    </r>
    <r>
      <rPr>
        <b/>
        <sz val="11"/>
        <rFont val="Arial"/>
        <family val="2"/>
      </rPr>
      <t xml:space="preserve">20cm x 20cm
</t>
    </r>
    <r>
      <rPr>
        <sz val="11"/>
        <rFont val="Arial"/>
        <family val="2"/>
      </rPr>
      <t xml:space="preserve">Opakowanie po 5 sztuk.
</t>
    </r>
  </si>
  <si>
    <r>
      <rPr>
        <sz val="11"/>
        <rFont val="Arial"/>
        <family val="2"/>
      </rPr>
      <t>Opatrunek z włókien</t>
    </r>
    <r>
      <rPr>
        <b/>
        <sz val="11"/>
        <rFont val="Arial"/>
        <family val="2"/>
      </rPr>
      <t xml:space="preserve"> alginianów</t>
    </r>
    <r>
      <rPr>
        <sz val="11"/>
        <rFont val="Arial"/>
        <family val="2"/>
      </rPr>
      <t xml:space="preserve"> wapnia dający się łatwo tamponować. Stosowany do oczyszczania  ran głębokich,oraz silnie sączących lub krwawiących  do zaopatrywania ran zarówno ostrych jak i przewlekłych, również zakażonych,  znajdujących się w fazie oczyszczania lub ziarninowania,  
Rozmiar 5 cm x 5 cm.
Opakowania po 10 szt.</t>
    </r>
  </si>
  <si>
    <r>
      <rPr>
        <sz val="11"/>
        <color indexed="8"/>
        <rFont val="Arial"/>
        <family val="2"/>
      </rPr>
      <t xml:space="preserve">Opatrunek z włókien </t>
    </r>
    <r>
      <rPr>
        <b/>
        <sz val="11"/>
        <color indexed="8"/>
        <rFont val="Arial"/>
        <family val="2"/>
      </rPr>
      <t>alginianów</t>
    </r>
    <r>
      <rPr>
        <sz val="11"/>
        <color indexed="8"/>
        <rFont val="Arial"/>
        <family val="2"/>
      </rPr>
      <t xml:space="preserve"> wapnia dający się łatwo tamponować. Stosowany do oczyszczania  ran głębokich,oraz silnie 
sączących lub krwawiących  do zaopatrywania ran zarówno ostrych jak i przewlekłych, również zakażonych,  znajdujących się w fazie oczyszczania lub ziarninowania.
Rozmiar </t>
    </r>
    <r>
      <rPr>
        <b/>
        <sz val="11"/>
        <color indexed="8"/>
        <rFont val="Arial"/>
        <family val="2"/>
      </rPr>
      <t>10 cm x 10 cm.</t>
    </r>
    <r>
      <rPr>
        <sz val="11"/>
        <color indexed="8"/>
        <rFont val="Arial"/>
        <family val="2"/>
      </rPr>
      <t xml:space="preserve">  
Opakowania po 10 szt</t>
    </r>
  </si>
  <si>
    <r>
      <rPr>
        <sz val="11"/>
        <color indexed="8"/>
        <rFont val="Arial"/>
        <family val="2"/>
      </rPr>
      <t xml:space="preserve">Jałowy opatrunek wykonany z pianki poliuretanowej, samoprzylepny, pokryty klejem poliakrylowym. Przeznaczony do ran średnio sączących, powierzchownych, niezainfekowanych we wszystkich fazach gojenia. Porowata, chłonna  struktura opatrunku od strony rany, warstwa zewnętrzna wykonana z półprzepuszczalnej membrany poliuretanowej. </t>
    </r>
    <r>
      <rPr>
        <b/>
        <sz val="11"/>
        <color indexed="8"/>
        <rFont val="Arial"/>
        <family val="2"/>
      </rPr>
      <t>Na okolice kości krzyżowej.</t>
    </r>
    <r>
      <rPr>
        <sz val="11"/>
        <color indexed="8"/>
        <rFont val="Arial"/>
        <family val="2"/>
      </rPr>
      <t>Rozmiar</t>
    </r>
    <r>
      <rPr>
        <b/>
        <sz val="11"/>
        <color indexed="8"/>
        <rFont val="Arial"/>
        <family val="2"/>
      </rPr>
      <t xml:space="preserve"> 18cm x 20,5cm.
</t>
    </r>
    <r>
      <rPr>
        <sz val="11"/>
        <color indexed="8"/>
        <rFont val="Arial"/>
        <family val="2"/>
      </rPr>
      <t>Opakowanie po 5 szt.</t>
    </r>
  </si>
  <si>
    <r>
      <rPr>
        <sz val="11"/>
        <rFont val="Arial"/>
        <family val="2"/>
      </rPr>
      <t xml:space="preserve">Opatrunek jałowy wielowarstwowy </t>
    </r>
    <r>
      <rPr>
        <b/>
        <sz val="11"/>
        <rFont val="Arial"/>
        <family val="2"/>
      </rPr>
      <t>z superabsorbentem</t>
    </r>
    <r>
      <rPr>
        <sz val="11"/>
        <rFont val="Arial"/>
        <family val="2"/>
      </rPr>
      <t xml:space="preserve"> ustabilizowanym w płacie włókien celulozowych,   przeznaczony do zaopatrywania ran w dużym wysiękiem jako opatrunek pierwotny lub wtórny, nadaje się do łączenia z innymi opatrunkami specjalistycznymi.
Rozmiar </t>
    </r>
    <r>
      <rPr>
        <b/>
        <sz val="11"/>
        <rFont val="Arial"/>
        <family val="2"/>
      </rPr>
      <t>10 x 10 cm.</t>
    </r>
    <r>
      <rPr>
        <sz val="11"/>
        <rFont val="Arial"/>
        <family val="2"/>
      </rPr>
      <t xml:space="preserve">Opakowania po </t>
    </r>
    <r>
      <rPr>
        <b/>
        <sz val="11"/>
        <rFont val="Arial"/>
        <family val="2"/>
      </rPr>
      <t>10 szt</t>
    </r>
  </si>
  <si>
    <r>
      <rPr>
        <sz val="11"/>
        <rFont val="Arial"/>
        <family val="2"/>
      </rPr>
      <t>Opatrunek jałowy wielowarstwowy</t>
    </r>
    <r>
      <rPr>
        <b/>
        <sz val="11"/>
        <rFont val="Arial"/>
        <family val="2"/>
      </rPr>
      <t xml:space="preserve"> z superabsorbentem </t>
    </r>
    <r>
      <rPr>
        <sz val="11"/>
        <rFont val="Arial"/>
        <family val="2"/>
      </rPr>
      <t xml:space="preserve">ustabilizowanym w płacie włókien celulozowych,   przeznaczony do zaopatrywania ran w dużym wysiękiem jako opatrunek pierwotny lub wtórny, nadaje się do łączenia z innymi opatrunkami specjalistycznymi.
Rozmiar </t>
    </r>
    <r>
      <rPr>
        <b/>
        <sz val="11"/>
        <rFont val="Arial"/>
        <family val="2"/>
      </rPr>
      <t>10 x 20 cm</t>
    </r>
    <r>
      <rPr>
        <sz val="11"/>
        <rFont val="Arial"/>
        <family val="2"/>
      </rPr>
      <t xml:space="preserve">.Opakowania po </t>
    </r>
    <r>
      <rPr>
        <b/>
        <sz val="11"/>
        <rFont val="Arial"/>
        <family val="2"/>
      </rPr>
      <t>10</t>
    </r>
    <r>
      <rPr>
        <sz val="11"/>
        <rFont val="Arial"/>
        <family val="2"/>
      </rPr>
      <t xml:space="preserve"> szt</t>
    </r>
  </si>
  <si>
    <r>
      <rPr>
        <sz val="11"/>
        <rFont val="Arial"/>
        <family val="2"/>
      </rPr>
      <t xml:space="preserve">Opatrunek jałowy wielowarstwowy </t>
    </r>
    <r>
      <rPr>
        <b/>
        <sz val="11"/>
        <rFont val="Arial"/>
        <family val="2"/>
      </rPr>
      <t xml:space="preserve">z superabsorbentem </t>
    </r>
    <r>
      <rPr>
        <sz val="11"/>
        <rFont val="Arial"/>
        <family val="2"/>
      </rPr>
      <t>ustabilizowanym w płacie włókien celulozowych,   przeznaczony do zaopatrywania ran w dużym wysiękiem jako opatrunek pierwotny lub wtórny, nadaje się do łączenia z innymi opatrunkami specjalistycznymi.
Rozmiar</t>
    </r>
    <r>
      <rPr>
        <b/>
        <sz val="11"/>
        <rFont val="Arial"/>
        <family val="2"/>
      </rPr>
      <t xml:space="preserve"> 15 x 20</t>
    </r>
    <r>
      <rPr>
        <sz val="11"/>
        <rFont val="Arial"/>
        <family val="2"/>
      </rPr>
      <t xml:space="preserve"> cm.Opakowania po </t>
    </r>
    <r>
      <rPr>
        <b/>
        <sz val="11"/>
        <rFont val="Arial"/>
        <family val="2"/>
      </rPr>
      <t xml:space="preserve">10 </t>
    </r>
    <r>
      <rPr>
        <sz val="11"/>
        <rFont val="Arial"/>
        <family val="2"/>
      </rPr>
      <t>szt</t>
    </r>
  </si>
  <si>
    <r>
      <rPr>
        <sz val="11"/>
        <rFont val="Arial"/>
        <family val="2"/>
      </rPr>
      <t>Opatrunek jałowy wielowarstwowy</t>
    </r>
    <r>
      <rPr>
        <b/>
        <sz val="11"/>
        <rFont val="Arial"/>
        <family val="2"/>
      </rPr>
      <t xml:space="preserve"> z superabsorbentem </t>
    </r>
    <r>
      <rPr>
        <sz val="11"/>
        <rFont val="Arial"/>
        <family val="2"/>
      </rPr>
      <t xml:space="preserve">ustabilizowanym w płacie włókien celulozowych,   przeznaczony do zaopatrywania ran w dużym wysiękiem jako opatrunek pierwotny lub wtórny, nadaje się do łączenia z innymi opatrunkami specjalistycznymi.
Rozmiar </t>
    </r>
    <r>
      <rPr>
        <b/>
        <sz val="11"/>
        <rFont val="Arial"/>
        <family val="2"/>
      </rPr>
      <t>20 x 25</t>
    </r>
    <r>
      <rPr>
        <sz val="11"/>
        <rFont val="Arial"/>
        <family val="2"/>
      </rPr>
      <t xml:space="preserve"> cm.Opakowania po </t>
    </r>
    <r>
      <rPr>
        <b/>
        <sz val="11"/>
        <rFont val="Arial"/>
        <family val="2"/>
      </rPr>
      <t xml:space="preserve">10 </t>
    </r>
    <r>
      <rPr>
        <sz val="11"/>
        <rFont val="Arial"/>
        <family val="2"/>
      </rPr>
      <t>szt</t>
    </r>
  </si>
  <si>
    <r>
      <rPr>
        <sz val="11"/>
        <rFont val="Arial"/>
        <family val="2"/>
      </rPr>
      <t>Opatrunek jałowy wielowarstwowy    przeznaczony do zaopatrywania ran z umiarkowanym lub dużym wysiękiem jako opatrunek pierwotny lub wtórny, nadaje się do łączenia z innymi opatrunkami specjalistycznymi.
Rozmiar</t>
    </r>
    <r>
      <rPr>
        <b/>
        <sz val="11"/>
        <rFont val="Arial"/>
        <family val="2"/>
      </rPr>
      <t xml:space="preserve"> 10 x 10 cm</t>
    </r>
    <r>
      <rPr>
        <sz val="11"/>
        <rFont val="Arial"/>
        <family val="2"/>
      </rPr>
      <t>.Opakowania po</t>
    </r>
    <r>
      <rPr>
        <b/>
        <sz val="11"/>
        <rFont val="Arial"/>
        <family val="2"/>
      </rPr>
      <t xml:space="preserve"> 60 </t>
    </r>
    <r>
      <rPr>
        <sz val="11"/>
        <rFont val="Arial"/>
        <family val="2"/>
      </rPr>
      <t>szt</t>
    </r>
  </si>
  <si>
    <r>
      <rPr>
        <sz val="11"/>
        <rFont val="Arial"/>
        <family val="2"/>
      </rPr>
      <t xml:space="preserve">Opatrunek jałowy wielowarstwowy     przeznaczony do zaopatrywania ran z umiarkowanym lub dużym wysiękiem jako opatrunek pierwotny lub wtórny, nadaje się do łączenia z innymi opatrunkami specjalistycznymi.
Rozmiar </t>
    </r>
    <r>
      <rPr>
        <b/>
        <sz val="11"/>
        <rFont val="Arial"/>
        <family val="2"/>
      </rPr>
      <t>10 x 20 cm</t>
    </r>
    <r>
      <rPr>
        <sz val="11"/>
        <rFont val="Arial"/>
        <family val="2"/>
      </rPr>
      <t xml:space="preserve">.Opakowania po </t>
    </r>
    <r>
      <rPr>
        <b/>
        <sz val="11"/>
        <rFont val="Arial"/>
        <family val="2"/>
      </rPr>
      <t xml:space="preserve">30 </t>
    </r>
    <r>
      <rPr>
        <sz val="11"/>
        <rFont val="Arial"/>
        <family val="2"/>
      </rPr>
      <t>szt</t>
    </r>
  </si>
  <si>
    <t>Pakiet nr 11            Opatruneki specjalistyczne  D</t>
  </si>
  <si>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poliuretaB3:M20+B3:L19nowej, zapewniający wilgotne środowisko gojenia ran, wodoodporny.</t>
    </r>
    <r>
      <rPr>
        <b/>
        <sz val="11"/>
        <color indexed="8"/>
        <rFont val="Arial"/>
        <family val="2"/>
      </rPr>
      <t>Rozmiar 10 cm x 10 cm</t>
    </r>
  </si>
  <si>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poliuretanowej, zapewniający wilgotne środowisko gojenia ran, wodoodporny.</t>
    </r>
    <r>
      <rPr>
        <b/>
        <sz val="11"/>
        <color indexed="8"/>
        <rFont val="Arial"/>
        <family val="2"/>
      </rPr>
      <t>Rozmiar 15 cm x 15 cm</t>
    </r>
  </si>
  <si>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poliuretanowej, zapewniający wilgotne środowisko gojenia ran, wodoodporny.</t>
    </r>
    <r>
      <rPr>
        <b/>
        <sz val="11"/>
        <color indexed="8"/>
        <rFont val="Arial"/>
        <family val="2"/>
      </rPr>
      <t>Rozmiar 20 cm x 20 cm</t>
    </r>
  </si>
  <si>
    <r>
      <rPr>
        <sz val="11"/>
        <color indexed="8"/>
        <rFont val="Arial"/>
        <family val="2"/>
      </rPr>
      <t xml:space="preserve">Opatrunek </t>
    </r>
    <r>
      <rPr>
        <b/>
        <sz val="11"/>
        <color indexed="8"/>
        <rFont val="Arial"/>
        <family val="2"/>
      </rPr>
      <t>hydrokoloidowy cienki</t>
    </r>
    <r>
      <rPr>
        <sz val="11"/>
        <color indexed="8"/>
        <rFont val="Arial"/>
        <family val="2"/>
      </rPr>
      <t xml:space="preserve"> i elastyczny wykonany z 3 hydrokoloidów: karboksymetylocelulozy sodowej, pektyny i żelatyny zawieszonych w macierzy hydrokoloidowej, na podłożu samoprzylepnego polimeru oraz z warstwy zewnętrznej błony poliuretanowej – zapewnia optymalne, wilgotne środowisko gojenia ran, półprzezroczysty, samoprzylepny, wodoodporny.Rozmiar  </t>
    </r>
    <r>
      <rPr>
        <b/>
        <sz val="11"/>
        <color indexed="8"/>
        <rFont val="Arial"/>
        <family val="2"/>
      </rPr>
      <t>7,5cm x 7,5cm</t>
    </r>
  </si>
  <si>
    <r>
      <rPr>
        <sz val="11"/>
        <color indexed="8"/>
        <rFont val="Arial"/>
        <family val="2"/>
      </rPr>
      <t>Opatrunek</t>
    </r>
    <r>
      <rPr>
        <b/>
        <sz val="11"/>
        <color indexed="8"/>
        <rFont val="Arial"/>
        <family val="2"/>
      </rPr>
      <t xml:space="preserve"> hydrokoloidowy cienki</t>
    </r>
    <r>
      <rPr>
        <sz val="11"/>
        <color indexed="8"/>
        <rFont val="Arial"/>
        <family val="2"/>
      </rPr>
      <t xml:space="preserve"> i elastyczny wykonany z 3 hydrokoloidów: karboksymetylocelulozy sodowej, pektyny i żelatyny zawieszonych w macierzy hydrokoloidowej, na podłożu samoprzylepnego polimeru oraz z warstwy zewnętrznej błony poliuretanowej – zapewnia optymalne, wilgotne środowisko gojenia ran, półprzezroczysty, samoprzylepny, wodoodporny.</t>
    </r>
    <r>
      <rPr>
        <b/>
        <sz val="11"/>
        <color indexed="8"/>
        <rFont val="Arial"/>
        <family val="2"/>
      </rPr>
      <t>Rozmiar 10 cm x 10 cm</t>
    </r>
  </si>
  <si>
    <r>
      <rPr>
        <sz val="11"/>
        <rFont val="Arial"/>
        <family val="2"/>
      </rPr>
      <t xml:space="preserve">Sterylny </t>
    </r>
    <r>
      <rPr>
        <b/>
        <sz val="11"/>
        <rFont val="Arial"/>
        <family val="2"/>
      </rPr>
      <t>żel</t>
    </r>
    <r>
      <rPr>
        <sz val="11"/>
        <rFont val="Arial"/>
        <family val="2"/>
      </rPr>
      <t xml:space="preserve"> hydrokoloidowy składający się z pektyny, karboksymetylocelulozy sodowej umieszczonych w przezroczystym, lepkim podłożu. Uwadnia martwe tkanki i pobudza mechanizm autolizy w ranie. </t>
    </r>
    <r>
      <rPr>
        <b/>
        <sz val="11"/>
        <rFont val="Arial"/>
        <family val="2"/>
      </rPr>
      <t>Tuba 15g</t>
    </r>
  </si>
  <si>
    <r>
      <rPr>
        <sz val="11"/>
        <color indexed="8"/>
        <rFont val="Arial"/>
        <family val="2"/>
      </rPr>
      <t xml:space="preserve">Opatrunek </t>
    </r>
    <r>
      <rPr>
        <b/>
        <sz val="11"/>
        <color indexed="8"/>
        <rFont val="Arial"/>
        <family val="2"/>
      </rPr>
      <t>nieprzylepny piankowy</t>
    </r>
    <r>
      <rPr>
        <sz val="11"/>
        <color indexed="8"/>
        <rFont val="Arial"/>
        <family val="2"/>
      </rPr>
      <t>, regulujący wilgotność rany. Część chłonna zawiera warstwę kontaktową wykonaną z hydrowłókien (karboksymetyloceluloza sodowa) oraz warstwę pianki poliuretanowej. Wodoodporna warstwa zewnętrzna wykonana z półprzepuszczalnej błony poliuretanowej</t>
    </r>
    <r>
      <rPr>
        <b/>
        <sz val="11"/>
        <color indexed="8"/>
        <rFont val="Arial"/>
        <family val="2"/>
      </rPr>
      <t>.Rozmiar 10 cm x 10 cm</t>
    </r>
  </si>
  <si>
    <r>
      <rPr>
        <sz val="11"/>
        <color indexed="8"/>
        <rFont val="Arial"/>
        <family val="2"/>
      </rPr>
      <t xml:space="preserve">Opatrunek </t>
    </r>
    <r>
      <rPr>
        <b/>
        <sz val="11"/>
        <color indexed="8"/>
        <rFont val="Arial"/>
        <family val="2"/>
      </rPr>
      <t>przylepny piankowy</t>
    </r>
    <r>
      <rPr>
        <sz val="11"/>
        <color indexed="8"/>
        <rFont val="Arial"/>
        <family val="2"/>
      </rPr>
      <t xml:space="preserve"> regulujący wilgotność rany. Część chłonna zawiera warstwę kontaktową wykonaną z hydrowłókien (karboksymetyloceluloza sodowa) oraz warstwę pianki poliuretanowej. Wodoodporna warstwa zewnętrzna wykonana z półprzepuszczalnej błony poliuretanowej. Posiada delikatną, silikonową warstwę klejącą.</t>
    </r>
    <r>
      <rPr>
        <b/>
        <sz val="11"/>
        <color indexed="8"/>
        <rFont val="Arial"/>
        <family val="2"/>
      </rPr>
      <t>Rozmiar 10 cm x 10 cm</t>
    </r>
  </si>
  <si>
    <r>
      <rPr>
        <sz val="11"/>
        <color indexed="8"/>
        <rFont val="Arial"/>
        <family val="2"/>
      </rPr>
      <t xml:space="preserve">Opatrunek </t>
    </r>
    <r>
      <rPr>
        <b/>
        <sz val="11"/>
        <color indexed="8"/>
        <rFont val="Arial"/>
        <family val="2"/>
      </rPr>
      <t>piankowy,przylepny,</t>
    </r>
    <r>
      <rPr>
        <sz val="11"/>
        <color indexed="8"/>
        <rFont val="Arial"/>
        <family val="2"/>
      </rPr>
      <t xml:space="preserve"> bakteriobójczy </t>
    </r>
    <r>
      <rPr>
        <b/>
        <sz val="11"/>
        <color indexed="8"/>
        <rFont val="Arial"/>
        <family val="2"/>
      </rPr>
      <t>(Ag</t>
    </r>
    <r>
      <rPr>
        <b/>
        <u val="single"/>
        <sz val="11"/>
        <color indexed="8"/>
        <rFont val="Arial"/>
        <family val="2"/>
      </rPr>
      <t>)</t>
    </r>
    <r>
      <rPr>
        <b/>
        <sz val="11"/>
        <color indexed="8"/>
        <rFont val="Arial"/>
        <family val="2"/>
      </rPr>
      <t xml:space="preserve"> </t>
    </r>
    <r>
      <rPr>
        <sz val="11"/>
        <color indexed="8"/>
        <rFont val="Arial"/>
        <family val="2"/>
      </rPr>
      <t>regulujący wilgotność rany. Część chłonna zawiera warstwę kontaktową wykonaną z hydrowłókien (karboksymetyloceluloza sodowa) z jonami srebra (1,2%) oraz warstwę pianki poliuretanowej. Wodoodporna warstwa zewnętrzna wykonana z półprzepuszczalnej błony poliuretanowej. Posiada delikatną, silikonową warstwę klejącą.</t>
    </r>
    <r>
      <rPr>
        <b/>
        <sz val="11"/>
        <color indexed="8"/>
        <rFont val="Arial"/>
        <family val="2"/>
      </rPr>
      <t>Rozmiar 10 cm x 10 cm</t>
    </r>
  </si>
  <si>
    <r>
      <rPr>
        <sz val="11"/>
        <color indexed="8"/>
        <rFont val="Arial"/>
        <family val="2"/>
      </rPr>
      <t xml:space="preserve">Opaktrunek  </t>
    </r>
    <r>
      <rPr>
        <b/>
        <sz val="11"/>
        <color indexed="8"/>
        <rFont val="Arial"/>
        <family val="2"/>
      </rPr>
      <t>piankowy,nieprzylepny,</t>
    </r>
    <r>
      <rPr>
        <sz val="11"/>
        <color indexed="8"/>
        <rFont val="Arial"/>
        <family val="2"/>
      </rPr>
      <t>bakteriobójczy</t>
    </r>
    <r>
      <rPr>
        <u val="single"/>
        <sz val="11"/>
        <color indexed="8"/>
        <rFont val="Arial"/>
        <family val="2"/>
      </rPr>
      <t xml:space="preserve"> </t>
    </r>
    <r>
      <rPr>
        <b/>
        <sz val="11"/>
        <color indexed="8"/>
        <rFont val="Arial"/>
        <family val="2"/>
      </rPr>
      <t>(Ag)</t>
    </r>
    <r>
      <rPr>
        <sz val="11"/>
        <color indexed="8"/>
        <rFont val="Arial"/>
        <family val="2"/>
      </rPr>
      <t>, regulujący wilgotność rany. Część chłonna zawiera warstwę kontaktową wykonaną z hydrowłókien (karboksymetyloceluloza sodowa) z jonami srebra (1,2%) oraz warstwę pianki poliuretanowej. Wodoodporna warstwa zewnętrzna wykonana z półprzepuszczalnej błony poliuretanowej.</t>
    </r>
    <r>
      <rPr>
        <b/>
        <sz val="11"/>
        <color indexed="8"/>
        <rFont val="Arial"/>
        <family val="2"/>
      </rPr>
      <t>Rozmiar 10 cm x 10 cm</t>
    </r>
  </si>
  <si>
    <r>
      <rPr>
        <sz val="11"/>
        <color indexed="8"/>
        <rFont val="Arial"/>
        <family val="2"/>
      </rPr>
      <t xml:space="preserve">Opatrunek </t>
    </r>
    <r>
      <rPr>
        <b/>
        <sz val="11"/>
        <color indexed="8"/>
        <rFont val="Arial"/>
        <family val="2"/>
      </rPr>
      <t>hydrowłóknisty</t>
    </r>
    <r>
      <rPr>
        <sz val="11"/>
        <color indexed="8"/>
        <rFont val="Arial"/>
        <family val="2"/>
      </rPr>
      <t xml:space="preserve"> o właściwościach niszczących biofilm bakteryjny, bakteriobójczy</t>
    </r>
    <r>
      <rPr>
        <b/>
        <sz val="11"/>
        <color indexed="8"/>
        <rFont val="Arial"/>
        <family val="2"/>
      </rPr>
      <t xml:space="preserve"> (Ag)</t>
    </r>
    <r>
      <rPr>
        <b/>
        <u val="single"/>
        <sz val="11"/>
        <color indexed="8"/>
        <rFont val="Arial"/>
        <family val="2"/>
      </rPr>
      <t>.</t>
    </r>
    <r>
      <rPr>
        <sz val="11"/>
        <color indexed="8"/>
        <rFont val="Arial"/>
        <family val="2"/>
      </rPr>
      <t xml:space="preserve"> Zbudowany z dwóch warstw wykonanych z nietkanych włókien (karboksymetyloceluloza sodowa) z jonami srebra – 1,2%, o działaniu spotęgowanym dodatkowymi substancjami EDTA i BEC , o wysokich właściwościach chłonnych, wzmocniony przeszyciami.</t>
    </r>
    <r>
      <rPr>
        <b/>
        <sz val="11"/>
        <color indexed="8"/>
        <rFont val="Arial"/>
        <family val="2"/>
      </rPr>
      <t>Rozmiar 5 cm x 5 cm</t>
    </r>
  </si>
  <si>
    <r>
      <rPr>
        <sz val="11"/>
        <color indexed="8"/>
        <rFont val="Arial"/>
        <family val="2"/>
      </rPr>
      <t>Opatrunek</t>
    </r>
    <r>
      <rPr>
        <b/>
        <sz val="11"/>
        <color indexed="8"/>
        <rFont val="Arial"/>
        <family val="2"/>
      </rPr>
      <t xml:space="preserve"> hydrowłóknisty</t>
    </r>
    <r>
      <rPr>
        <sz val="11"/>
        <color indexed="8"/>
        <rFont val="Arial"/>
        <family val="2"/>
      </rPr>
      <t xml:space="preserve"> o właściwościach niszczących biofilm bakteryjny,</t>
    </r>
    <r>
      <rPr>
        <b/>
        <sz val="11"/>
        <color indexed="8"/>
        <rFont val="Arial"/>
        <family val="2"/>
      </rPr>
      <t xml:space="preserve"> bakteriobójczy</t>
    </r>
    <r>
      <rPr>
        <b/>
        <u val="single"/>
        <sz val="11"/>
        <color indexed="8"/>
        <rFont val="Arial"/>
        <family val="2"/>
      </rPr>
      <t xml:space="preserve"> </t>
    </r>
    <r>
      <rPr>
        <b/>
        <sz val="11"/>
        <color indexed="8"/>
        <rFont val="Arial"/>
        <family val="2"/>
      </rPr>
      <t>(Ag).</t>
    </r>
    <r>
      <rPr>
        <b/>
        <u val="single"/>
        <sz val="11"/>
        <color indexed="8"/>
        <rFont val="Arial"/>
        <family val="2"/>
      </rPr>
      <t xml:space="preserve"> </t>
    </r>
    <r>
      <rPr>
        <sz val="11"/>
        <color indexed="8"/>
        <rFont val="Arial"/>
        <family val="2"/>
      </rPr>
      <t>Zbudowany z dwóch warstw wykonanych z nietkanych włókien (karboksymetyloceluloza sodowa) z jonami srebra – 1,2%, o działaniu spotęgowanym dodatkowymi substancjami EDTA i BEC , o wysokich właściwościach chłonnych, wzmocniony przeszyciami.</t>
    </r>
    <r>
      <rPr>
        <b/>
        <sz val="11"/>
        <color indexed="8"/>
        <rFont val="Arial"/>
        <family val="2"/>
      </rPr>
      <t>Rozmiar 10 cm x 10 cm</t>
    </r>
  </si>
  <si>
    <r>
      <rPr>
        <sz val="11"/>
        <rFont val="Arial"/>
        <family val="2"/>
      </rPr>
      <t>Opaktrunek</t>
    </r>
    <r>
      <rPr>
        <b/>
        <u val="single"/>
        <sz val="11"/>
        <rFont val="Arial"/>
        <family val="2"/>
      </rPr>
      <t xml:space="preserve"> bakteriobójczy</t>
    </r>
    <r>
      <rPr>
        <b/>
        <sz val="11"/>
        <rFont val="Arial"/>
        <family val="2"/>
      </rPr>
      <t>, przylepny,</t>
    </r>
    <r>
      <rPr>
        <sz val="11"/>
        <rFont val="Arial"/>
        <family val="2"/>
      </rPr>
      <t xml:space="preserve"> </t>
    </r>
    <r>
      <rPr>
        <b/>
        <sz val="11"/>
        <rFont val="Arial"/>
        <family val="2"/>
      </rPr>
      <t>wodoodporny,  na rany pooperacyjne</t>
    </r>
    <r>
      <rPr>
        <sz val="11"/>
        <rFont val="Arial"/>
        <family val="2"/>
      </rPr>
      <t>, o wysokiej chłonności. Materiał chłonny wykonany z hydrowłókien z wbudowanymi jonami srebra (1,2%), utrzymywany pomiędzy 2 warstwami hydrokoloidu, pokrytymi zewnętrzną błoną poliuretanową.</t>
    </r>
    <r>
      <rPr>
        <b/>
        <sz val="11"/>
        <rFont val="Arial"/>
        <family val="2"/>
      </rPr>
      <t xml:space="preserve"> Rozmiar 9 x 25 cm</t>
    </r>
  </si>
  <si>
    <r>
      <rPr>
        <sz val="11"/>
        <rFont val="Arial"/>
        <family val="2"/>
      </rPr>
      <t xml:space="preserve">Opatrunek </t>
    </r>
    <r>
      <rPr>
        <b/>
        <u val="single"/>
        <sz val="11"/>
        <rFont val="Arial"/>
        <family val="2"/>
      </rPr>
      <t>bakteriobójczy</t>
    </r>
    <r>
      <rPr>
        <b/>
        <sz val="11"/>
        <rFont val="Arial"/>
        <family val="2"/>
      </rPr>
      <t>, przylepny, wodoodporny, na rany pooperacyjne,</t>
    </r>
    <r>
      <rPr>
        <sz val="11"/>
        <rFont val="Arial"/>
        <family val="2"/>
      </rPr>
      <t xml:space="preserve"> o wysokiej chłonności. Materiał chłonny wykonany z hydrowłókien z wbudowanymi jonami srebra (1,2%), utrzymywany pomiędzy 2 warstwami hydrokoloidu, pokrytymi zewnętrzną błoną poliuretanową. </t>
    </r>
    <r>
      <rPr>
        <b/>
        <sz val="11"/>
        <rFont val="Arial"/>
        <family val="2"/>
      </rPr>
      <t>Rozmiar 9 x 35 cm</t>
    </r>
  </si>
  <si>
    <r>
      <rPr>
        <sz val="11"/>
        <rFont val="Arial"/>
        <family val="2"/>
      </rPr>
      <t xml:space="preserve">Opatrunek </t>
    </r>
    <r>
      <rPr>
        <b/>
        <sz val="11"/>
        <rFont val="Arial"/>
        <family val="2"/>
      </rPr>
      <t>przylepny, wodoodporny na rany pooperacyjne</t>
    </r>
    <r>
      <rPr>
        <sz val="11"/>
        <rFont val="Arial"/>
        <family val="2"/>
      </rPr>
      <t>, o wysokiej chłonności. Materiał chłonny wykonany z hydrowłókien, utrzymywany pomiędzy 2 warstwami hydrokoloidu, pokrytymi zewnętrzną błoną poliuretanową.</t>
    </r>
    <r>
      <rPr>
        <b/>
        <sz val="11"/>
        <rFont val="Arial"/>
        <family val="2"/>
      </rPr>
      <t>Rozmiar  9 x 25 cm</t>
    </r>
  </si>
  <si>
    <r>
      <rPr>
        <sz val="11"/>
        <rFont val="Arial"/>
        <family val="2"/>
      </rPr>
      <t>Opatrunek</t>
    </r>
    <r>
      <rPr>
        <b/>
        <sz val="11"/>
        <rFont val="Arial"/>
        <family val="2"/>
      </rPr>
      <t xml:space="preserve"> przylepny, wodoodpornyna rany pooperacyjne,</t>
    </r>
    <r>
      <rPr>
        <sz val="11"/>
        <rFont val="Arial"/>
        <family val="2"/>
      </rPr>
      <t xml:space="preserve"> o wysokiej chłonności. Materiał chłonny wykonany z hydrowłókien, utrzymywany pomiędzy 2 warstwami hydrokoloidu, pokrytymi zewnętrzną błoną poliuretanową.</t>
    </r>
    <r>
      <rPr>
        <b/>
        <sz val="11"/>
        <rFont val="Arial"/>
        <family val="2"/>
      </rPr>
      <t xml:space="preserve">Rozmiar 9 x 35 cm </t>
    </r>
  </si>
  <si>
    <t xml:space="preserve">Pakiet 12           Gąbka typu Spongostan </t>
  </si>
  <si>
    <t>Gąbka typu  Spongostan special 
5 x 7 x 0,1cm x 1 szt</t>
  </si>
  <si>
    <t>Gąbka typu   Spongostan standard 
5 x 7 x 1 cm x 1 szt</t>
  </si>
  <si>
    <t>Pakiet nr 13        Plastry A</t>
  </si>
  <si>
    <t>Nazwa i nr katalogowy</t>
  </si>
  <si>
    <t>Plaster na włókninie porowaty oddychający
 9,14 m  x 5 cm</t>
  </si>
  <si>
    <t>Plaster na włókninie porowaty oddychający
 9,14 m x 2,5 cm</t>
  </si>
  <si>
    <t>Plaster na tkan  jedwabny  z klejem akrylowym .5 m x 1,25 cm klej rozłożony równomiernie na całej powierzchni</t>
  </si>
  <si>
    <t>Plaster na tkan .jedwabny  z klejem akrylowym .5 m x 2,5 cm klej rozłożony równomiernie na całej powierzchni</t>
  </si>
  <si>
    <t>Plaster na tkan  jedwabny z klejem akrylowym.5 m x 5 cm klej rozłożony równomiernie na całej powierzchni</t>
  </si>
  <si>
    <t>Plaster włókninowy z opatrumkiem 8 cm x 5m</t>
  </si>
  <si>
    <t>Przylepiec opatrunkowy, włókninowy,samoprzylepny,
niejałowy 2,5 cm x 10 m</t>
  </si>
  <si>
    <t>Przylepiec opatrunkowy, włókninowy,samoprzylepny,
niejałowy 5 cm x 10 m</t>
  </si>
  <si>
    <t>Przylepiec opatrunkowy, włókninowy,samoprzylepny,
niejałowy 10 cm x 10 m</t>
  </si>
  <si>
    <t>Przylepiec opatrunkowy, włókninowy,samoprzylepny,
niejałowy 15 cm x 10 m</t>
  </si>
  <si>
    <t>Przylepiec opatrunkowy, włókninowy,samoprzylepny,
niejałowy 20 cm x 10 m</t>
  </si>
  <si>
    <t>Przylepiec opatrunkowy, włókninowy,samoprzylepny,
niejałowy 30 cm x 10 m</t>
  </si>
  <si>
    <r>
      <rPr>
        <sz val="11"/>
        <color indexed="8"/>
        <rFont val="Arial"/>
        <family val="2"/>
      </rPr>
      <t xml:space="preserve">Sterylna folia operacyjna wykonana z poliuretanu o grubości 0.03mm. Wodoodporna, rozciągliwa, bezlateksowa, paroprzepuszczalna, antyelektrostatyczna z hipoalergicznym klejem. Folia wyposażona w część nieprzylepną ułatwiającą aseptyczną aplikację folii operacyjnej. Sterylizowane tlenkiem etylenu. Opakowanie folia-papier wyposażone w informację o kierunku otwierania. Na każdej etykiecie samoprzylepnej,  znajdują się następujące informacje : numer ref., data ważności, nr serii, dane wytwórcy, graficzna instrukcja aplikacji folii oraz kod kreskowy. Powierzchnia całkowita
</t>
    </r>
    <r>
      <rPr>
        <b/>
        <sz val="11"/>
        <color indexed="8"/>
        <rFont val="Arial"/>
        <family val="2"/>
      </rPr>
      <t xml:space="preserve">30cm x 40cm x 1szt
</t>
    </r>
  </si>
  <si>
    <t>wartość netto…………………………..</t>
  </si>
  <si>
    <t>wartośc brutto……………………….</t>
  </si>
  <si>
    <t>pieczeć i podpis</t>
  </si>
  <si>
    <t xml:space="preserve"> Pakiet nr 14       Plastry B</t>
  </si>
  <si>
    <t>Chusta trójkątna włókninowa pakowana indywidualnie po 1 sztuce</t>
  </si>
  <si>
    <r>
      <rPr>
        <sz val="11"/>
        <color indexed="8"/>
        <rFont val="Arial"/>
        <family val="2"/>
      </rPr>
      <t xml:space="preserve">Paski samoprzylepne do zamykania ran z akrylowym klejem wrażliwym na siłę nacisku, o równej szerokości na całej długości, dokładnie przybliżające brzegi rany, z mikroporowatej włókniny poliestrowej wzmacnianej włoknami sztucznego jedwabiu, nie klejące się do rękawiczek </t>
    </r>
    <r>
      <rPr>
        <b/>
        <sz val="11"/>
        <color indexed="8"/>
        <rFont val="Arial"/>
        <family val="2"/>
      </rPr>
      <t>3 x 75 mm</t>
    </r>
    <r>
      <rPr>
        <sz val="11"/>
        <color indexed="8"/>
        <rFont val="Arial"/>
        <family val="2"/>
      </rPr>
      <t xml:space="preserve"> (koperta a'5 pasków) op 50 kopert</t>
    </r>
  </si>
  <si>
    <r>
      <rPr>
        <sz val="11"/>
        <color indexed="8"/>
        <rFont val="Arial"/>
        <family val="2"/>
      </rPr>
      <t>Paski samoprzylepne do zamykania ran z akrylowym klejem wrażliwym na siłę nacisku, o równej szerokości na całej długości, dokładnie przybliżające brzegi rany, z mikroporowatej włókniny poliestrowej wzmacnianej włoknami sztucznego jedwabiu, nie klejące się do rękawiczek</t>
    </r>
    <r>
      <rPr>
        <b/>
        <sz val="11"/>
        <color indexed="8"/>
        <rFont val="Arial"/>
        <family val="2"/>
      </rPr>
      <t xml:space="preserve"> 6 x 38 mm</t>
    </r>
    <r>
      <rPr>
        <sz val="11"/>
        <color indexed="8"/>
        <rFont val="Arial"/>
        <family val="2"/>
      </rPr>
      <t xml:space="preserve"> (koperta a'6 pasków) op 50 kopert</t>
    </r>
  </si>
  <si>
    <r>
      <rPr>
        <sz val="11"/>
        <color indexed="8"/>
        <rFont val="Arial"/>
        <family val="2"/>
      </rPr>
      <t>Paski samoprzylepne do zamykania ran z akrylowym klejem wrażliwym na siłę nacisku, o równej szerokości na całej długości, dokładnie przybliżające brzegi rany, z mikroporowatej włókniny poliestrowej wzmacnianej włoknami sztucznego jedwabiu, nie klejące się do rękawiczek</t>
    </r>
    <r>
      <rPr>
        <b/>
        <sz val="11"/>
        <color indexed="8"/>
        <rFont val="Arial"/>
        <family val="2"/>
      </rPr>
      <t xml:space="preserve"> 6 x 100 mm</t>
    </r>
    <r>
      <rPr>
        <sz val="11"/>
        <color indexed="8"/>
        <rFont val="Arial"/>
        <family val="2"/>
      </rPr>
      <t xml:space="preserve"> (koperta a'10 pasków) op 50 kopert</t>
    </r>
  </si>
  <si>
    <r>
      <rPr>
        <sz val="11"/>
        <rFont val="Arial"/>
        <family val="2"/>
      </rPr>
      <t>Opatrunek jałowy,hypoalergiczny,  włókninowy do mocowania kaniul obwodowych, zaokrąglone brzegi, wyposażony w jałową włókninową podkładkę absorpcyjną</t>
    </r>
    <r>
      <rPr>
        <b/>
        <sz val="11"/>
        <rFont val="Arial"/>
        <family val="2"/>
      </rPr>
      <t xml:space="preserve"> 5.1cm x 7.6 cm.</t>
    </r>
    <r>
      <rPr>
        <sz val="11"/>
        <rFont val="Arial"/>
        <family val="2"/>
      </rPr>
      <t xml:space="preserve">Sterylizacja radiacyjna.Opakowanie </t>
    </r>
    <r>
      <rPr>
        <b/>
        <sz val="11"/>
        <rFont val="Arial"/>
        <family val="2"/>
      </rPr>
      <t>x 50 szt</t>
    </r>
  </si>
  <si>
    <r>
      <rPr>
        <sz val="11"/>
        <color indexed="8"/>
        <rFont val="Arial"/>
        <family val="2"/>
      </rPr>
      <t xml:space="preserve">Opatrunek włókninowy , jałowy do ran pooperacyjnych z wkładem chłonnym, powleczonym siateczką zapobiegającą przywieraniu  do ran, samoprzylepny klej akrylowy </t>
    </r>
    <r>
      <rPr>
        <b/>
        <sz val="11"/>
        <color indexed="8"/>
        <rFont val="Arial"/>
        <family val="2"/>
      </rPr>
      <t>5cm x 7,2cm x 50 szt</t>
    </r>
  </si>
  <si>
    <r>
      <rPr>
        <sz val="11"/>
        <rFont val="Arial"/>
        <family val="2"/>
      </rPr>
      <t>Opatrunek włókninowy , jałowy do ran pooperacyjnych z wkładem chłonnym, powleczonym siateczką zapobiegającą przywieraniu  do ran, samoprzylepny klej akrylowy.</t>
    </r>
    <r>
      <rPr>
        <b/>
        <sz val="11"/>
        <rFont val="Arial"/>
        <family val="2"/>
      </rPr>
      <t>10cm x 10cm x 25 szt</t>
    </r>
  </si>
  <si>
    <r>
      <rPr>
        <sz val="11"/>
        <rFont val="Arial"/>
        <family val="2"/>
      </rPr>
      <t>Opatrunek włókninowy , jałowy do ran pooperacyjnych z wkładem chłonnym, powleczonym siateczką zapobiegającą przywieraniu  do ran, samoprzylepny klej akrylowy.</t>
    </r>
    <r>
      <rPr>
        <b/>
        <sz val="11"/>
        <rFont val="Arial"/>
        <family val="2"/>
      </rPr>
      <t>10cm x 15cm  x 25 szt</t>
    </r>
  </si>
  <si>
    <r>
      <rPr>
        <sz val="11"/>
        <rFont val="Arial"/>
        <family val="2"/>
      </rPr>
      <t>Opatrunek włókninowy , jałowy do ran pooperacyjnych z wkładem chłonnym, powleczonym siateczką zapobiegającą przywieraniu  do ran, samoprzylepny klej akrylowy.</t>
    </r>
    <r>
      <rPr>
        <b/>
        <sz val="11"/>
        <rFont val="Arial"/>
        <family val="2"/>
      </rPr>
      <t>10cm x 25cm x 25 szt</t>
    </r>
  </si>
  <si>
    <r>
      <rPr>
        <sz val="11"/>
        <rFont val="Arial"/>
        <family val="2"/>
      </rPr>
      <t xml:space="preserve">Opatrunek pozwalający na bezpieczne </t>
    </r>
    <r>
      <rPr>
        <b/>
        <sz val="11"/>
        <rFont val="Arial"/>
        <family val="2"/>
      </rPr>
      <t>mocowanie  cewników tlenowych</t>
    </r>
    <r>
      <rPr>
        <sz val="11"/>
        <rFont val="Arial"/>
        <family val="2"/>
      </rPr>
      <t xml:space="preserve"> i sond donosowych dla dorosłych  8.0 x 8.7cm hipoalergiczny, nie powodujący odparzeń.Zapobiega przypadkowemu przemieszczeniu cewnika albo rurki z nosa. Produkt jednorazowego użytku. 
Opakowanie x 100 szt.</t>
    </r>
  </si>
  <si>
    <t>Pakiet  nr 15             Pieluchomajtki i podkłady na łóżko</t>
  </si>
  <si>
    <r>
      <rPr>
        <sz val="11"/>
        <rFont val="Arial"/>
        <family val="2"/>
      </rPr>
      <t>Pieluchomajtki oddychające rozmiar</t>
    </r>
    <r>
      <rPr>
        <b/>
        <sz val="11"/>
        <rFont val="Arial"/>
        <family val="2"/>
      </rPr>
      <t xml:space="preserve"> S 55-80 </t>
    </r>
    <r>
      <rPr>
        <sz val="11"/>
        <rFont val="Arial"/>
        <family val="2"/>
      </rPr>
      <t xml:space="preserve">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</si>
  <si>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M 75-110 </t>
    </r>
    <r>
      <rPr>
        <sz val="11"/>
        <rFont val="Arial"/>
        <family val="2"/>
      </rPr>
      <t xml:space="preserve">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</si>
  <si>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L 100-150</t>
    </r>
    <r>
      <rPr>
        <sz val="11"/>
        <rFont val="Arial"/>
        <family val="2"/>
      </rPr>
      <t xml:space="preserve"> 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</si>
  <si>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XL 130-170</t>
    </r>
    <r>
      <rPr>
        <sz val="11"/>
        <rFont val="Arial"/>
        <family val="2"/>
      </rPr>
      <t xml:space="preserve"> 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</si>
  <si>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L 100-150</t>
    </r>
    <r>
      <rPr>
        <sz val="11"/>
        <rFont val="Arial"/>
        <family val="2"/>
      </rPr>
      <t xml:space="preserve"> cm x 30 szt  o podwyższonej chłonności tzw </t>
    </r>
    <r>
      <rPr>
        <b/>
        <sz val="11"/>
        <rFont val="Arial"/>
        <family val="2"/>
      </rPr>
      <t>"nocne</t>
    </r>
    <r>
      <rPr>
        <sz val="11"/>
        <rFont val="Arial"/>
        <family val="2"/>
      </rPr>
      <t xml:space="preserve">"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</si>
  <si>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XL 130-170</t>
    </r>
    <r>
      <rPr>
        <sz val="11"/>
        <rFont val="Arial"/>
        <family val="2"/>
      </rPr>
      <t xml:space="preserve"> cm x 30 szt  o podwyższonej chłonności tzw </t>
    </r>
    <r>
      <rPr>
        <b/>
        <sz val="11"/>
        <rFont val="Arial"/>
        <family val="2"/>
      </rPr>
      <t>"nocne"</t>
    </r>
    <r>
      <rPr>
        <sz val="11"/>
        <rFont val="Arial"/>
        <family val="2"/>
      </rPr>
      <t xml:space="preserve">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</si>
  <si>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t>Pakiet jałowych kompresów gazowych 17- nitkowych 12-warstwowych (opis: chłonne, miękkie, nie posiadające luźnych nitek, nie pylące).Pakiet zawiera:
5 x 5 cm a 5 szt.op. 5 
7,5 x 7,5 cm a 5 szt op 5.
10 x 10 cmx 5 szt op 5
Pakiet cały sterylnie pakowany.</t>
  </si>
  <si>
    <r>
      <rPr>
        <sz val="11"/>
        <color indexed="8"/>
        <rFont val="Arial"/>
        <family val="2"/>
      </rPr>
      <t>Podkład z  warstwą chłonna, nieprzemakający, z rozdrobnionej celulozy. Nie przepuszczająca wilgoci folia  zewnętrzna.
Rozmiar</t>
    </r>
    <r>
      <rPr>
        <b/>
        <sz val="11"/>
        <color indexed="8"/>
        <rFont val="Arial"/>
        <family val="2"/>
      </rPr>
      <t xml:space="preserve"> 60 x 90 cm</t>
    </r>
    <r>
      <rPr>
        <sz val="11"/>
        <color indexed="8"/>
        <rFont val="Arial"/>
        <family val="2"/>
      </rPr>
      <t xml:space="preserve">  x 30 szt.</t>
    </r>
  </si>
  <si>
    <r>
      <rPr>
        <sz val="11"/>
        <rFont val="Arial"/>
        <family val="2"/>
      </rPr>
      <t xml:space="preserve">Podkład z  warstwą chłonna, nieprzemakający, z rozdrobnionej celulozy. Nie przepuszczająca wilgoci folia  zewnętrzna.
Rozmiar </t>
    </r>
    <r>
      <rPr>
        <b/>
        <sz val="11"/>
        <rFont val="Arial"/>
        <family val="2"/>
      </rPr>
      <t>90 x 170 cm</t>
    </r>
    <r>
      <rPr>
        <sz val="11"/>
        <rFont val="Arial"/>
        <family val="2"/>
      </rPr>
      <t xml:space="preserve"> x 30 szt.</t>
    </r>
  </si>
  <si>
    <r>
      <rPr>
        <b/>
        <sz val="11"/>
        <rFont val="Arial"/>
        <family val="2"/>
      </rPr>
      <t>Krem ochronny do rąk dla personelu</t>
    </r>
    <r>
      <rPr>
        <sz val="11"/>
        <rFont val="Arial"/>
        <family val="2"/>
      </rPr>
      <t xml:space="preserve"> medycznego bezzapachowy  przeznaczony do stosowania wielokrotnie w ciągu dnia, o lekkiej konsystencji o właściwościach  nawilżających i odżywczych.Wzbogacony o neutralizator nieprzyjemnych zapachów pozostałych na dłoniach, np. po zmianie wyrobów chłonnych lub po innych zabiegach pielęgnacyjnych. Może być stosowany przed założeniem rękawiczek ochronnych.Opakowanie typu butelka z pompką pojemność 500 ml.</t>
    </r>
  </si>
  <si>
    <r>
      <rPr>
        <b/>
        <sz val="11"/>
        <rFont val="Arial"/>
        <family val="2"/>
      </rPr>
      <t xml:space="preserve">Krem </t>
    </r>
    <r>
      <rPr>
        <sz val="11"/>
        <rFont val="Arial"/>
        <family val="2"/>
      </rPr>
      <t xml:space="preserve">do pielęgnacji skóry narażonej na podrażnienia, </t>
    </r>
    <r>
      <rPr>
        <b/>
        <sz val="11"/>
        <rFont val="Arial"/>
        <family val="2"/>
      </rPr>
      <t>dla osób obłożnie chorych 
i pieluchowanych.</t>
    </r>
    <r>
      <rPr>
        <sz val="11"/>
        <rFont val="Arial"/>
        <family val="2"/>
      </rPr>
      <t xml:space="preserve"> Zapobiegający powstawaniu stanów zapalnych, odparzeń i odleżyn.  Tworzący  na skórze białą warstwę ochronną, zabezpieczającą przed szkodliwym działaniem składników drażniących zawartych w moczu i kale.</t>
    </r>
    <r>
      <rPr>
        <b/>
        <sz val="11"/>
        <rFont val="Arial"/>
        <family val="2"/>
      </rPr>
      <t>Zawierający w składzie  tlenek  cynku, biokompleks lniany  i naturalną substancję pochłaniającą zapach moczu.</t>
    </r>
    <r>
      <rPr>
        <sz val="11"/>
        <rFont val="Arial"/>
        <family val="2"/>
      </rPr>
      <t xml:space="preserve">  Opakowanie typu tuba 200 ml. </t>
    </r>
  </si>
  <si>
    <r>
      <rPr>
        <b/>
        <sz val="11"/>
        <rFont val="Arial"/>
        <family val="2"/>
      </rPr>
      <t>Olejek</t>
    </r>
    <r>
      <rPr>
        <sz val="11"/>
        <rFont val="Arial"/>
        <family val="2"/>
      </rPr>
      <t xml:space="preserve"> do pielęgnacji i masażu suchej, wrażliwej, narażonej na podrażnienia skóry, dla osób obłożnie chorych, o działaniu natłuszczającym, odżywczym i ochronnym. Zawierający witaminę E, biokompleks Lniany i ekstrakt z nagietka lekarskiego. Opakowanie butelka z pompka o pojemnosc</t>
    </r>
    <r>
      <rPr>
        <b/>
        <sz val="11"/>
        <rFont val="Arial"/>
        <family val="2"/>
      </rPr>
      <t xml:space="preserve">i 200 ml </t>
    </r>
  </si>
  <si>
    <r>
      <rPr>
        <b/>
        <sz val="11"/>
        <rFont val="Arial"/>
        <family val="2"/>
      </rPr>
      <t>Olejek</t>
    </r>
    <r>
      <rPr>
        <sz val="11"/>
        <rFont val="Arial"/>
        <family val="2"/>
      </rPr>
      <t xml:space="preserve"> do pielęgnacji i masażu suchej, wrażliwej, narażonej na podrażnienia skóry, dla osób obłożnie chorych, o działaniu natłuszczającym, odżywczym i ochronnym. Zawierający witaminę E, biokompleks Lniany i ekstrakt z nagietka lekarskiego. Opakowanie butelka z pompka o pojemnosci </t>
    </r>
    <r>
      <rPr>
        <b/>
        <sz val="11"/>
        <rFont val="Arial"/>
        <family val="2"/>
      </rPr>
      <t xml:space="preserve">1000 ml </t>
    </r>
  </si>
  <si>
    <r>
      <rPr>
        <b/>
        <sz val="11"/>
        <rFont val="Arial"/>
        <family val="2"/>
      </rPr>
      <t>Pianka myjąco-pielęgnująca</t>
    </r>
    <r>
      <rPr>
        <sz val="11"/>
        <rFont val="Arial"/>
        <family val="2"/>
      </rPr>
      <t xml:space="preserve"> z pantenolem do wygodnej aplikacji   bez spłukiwania.
Przeznaczona do codziennego oczyszczania i pielęgnacji skóry skłonnej do podrażnień, w tym okolic intymnych u pacjentów z nietrzymaniem moczu i kału.Dokładnie oczyszczająca skórę z potu, moczu, kału, nawilżająca i natłuszczajaca, o neutralnym zapachu, nie naruszając ochronnej bariery skóry. Z zawartością składników natłuszczających. Utrzymująca odpowiednie pH, zawierająca składnik naturalnego pochodzenia neutralizujący zapach moczu.500 ml. </t>
    </r>
  </si>
  <si>
    <t>Pakiet  nr 16          Kompres ciepło-zimny</t>
  </si>
  <si>
    <r>
      <rPr>
        <sz val="11"/>
        <rFont val="Arial"/>
        <family val="2"/>
      </rPr>
      <t xml:space="preserve">Kompres żelowy ciepło- zimno wykonany z wytrzymałej folii wewnątrz której znajduję się wkład żelowy, można go ochładzać lub ogrzewać, wielorazowego użytku, w zestawie z pokrowcem włókninowym,
 </t>
    </r>
    <r>
      <rPr>
        <b/>
        <sz val="11"/>
        <rFont val="Arial"/>
        <family val="2"/>
      </rPr>
      <t>21cm x 38cm</t>
    </r>
  </si>
  <si>
    <r>
      <rPr>
        <sz val="11"/>
        <rFont val="Arial"/>
        <family val="2"/>
      </rPr>
      <t xml:space="preserve">Kompres żelowy ciepło- zimno wykonany z wytrzymałej folii wewnątrz której znajduję się wkład żelowy, można go ochładzać lub ogrzewać, wielorazowego użytku, w zestawie z pokrowcem włókninowym 
</t>
    </r>
    <r>
      <rPr>
        <b/>
        <sz val="11"/>
        <rFont val="Arial"/>
        <family val="2"/>
      </rPr>
      <t>13cm x 14cm</t>
    </r>
  </si>
  <si>
    <r>
      <rPr>
        <sz val="11"/>
        <rFont val="Arial"/>
        <family val="2"/>
      </rPr>
      <t xml:space="preserve">Kompres żelowy ciepło- zimno wykonany z wytrzymałej folii wewnątrz której znajduję się wkład żelowy, można go ochładzać lub ogrzewać, wielorazowego użytku, w zestawie z pokrowcem włókninowym ,
</t>
    </r>
    <r>
      <rPr>
        <b/>
        <sz val="11"/>
        <rFont val="Arial"/>
        <family val="2"/>
      </rPr>
      <t xml:space="preserve">16cm x 26cm </t>
    </r>
  </si>
  <si>
    <t>Dopuszcza się stosowanie odpowiedników. Ulotka w języku polskim.</t>
  </si>
  <si>
    <t>Pakiet nr 17          Opatrunki specjalistyczne  i preparaty do odkażania i leczenia ran</t>
  </si>
  <si>
    <t>Wielkość opakowania</t>
  </si>
  <si>
    <t>Producent, nazwa, nr katalogowy</t>
  </si>
  <si>
    <t>Ilość
B</t>
  </si>
  <si>
    <t>Ilość
K</t>
  </si>
  <si>
    <t>Ilość
P</t>
  </si>
  <si>
    <t>Suma
ilości</t>
  </si>
  <si>
    <t>Preparat do odkażania i płukania ran ostrych oraz przewlekłych takich jak owrzodzenia goleni, odleżyny, rany w przebiegu zespołu stopy cukrzycowej. Zawierajacy 40ppm kwasu podchlorawego i 40 ppm podchlorynu sodu.  O własciwiściach przeciwzapalnych i hipoalergicznych, szerokiej skuteczności przeciwdrobnoustrojowej (bakterie  G(+), G(-), w tym MRSA, VRE, wirusy, zarodniki, grzyby).Opakowanie 500ml</t>
  </si>
  <si>
    <t>500 ml butelka</t>
  </si>
  <si>
    <t>Preparat do odkażania i płukania ran ostrych oraz przewlekłych takich jak owrzodzenia goleni, odleżyny, rany w przebiegu zespołu stopy cukrzycowej. Zawierajacy 60ppm kwasu podchlorawego i 60 ppm podchlorynu sodu.  O własciwiściach przeciwzapalnych i hipoalergicznych, szerokiej skuteczności przeciwdrobnoustrojowej (bakterie  G(+), G(-), w tym MRSA, VRE, wirusy, zarodniki, grzyby).Opakowanie 120g żel</t>
  </si>
  <si>
    <t xml:space="preserve">op </t>
  </si>
  <si>
    <r>
      <rPr>
        <sz val="11"/>
        <rFont val="Arial"/>
        <family val="2"/>
      </rPr>
      <t>Opatrunek siatkowy o właściwościach antybakteryjnych zawierajacy w swoim składzie</t>
    </r>
    <r>
      <rPr>
        <b/>
        <sz val="11"/>
        <rFont val="Arial"/>
        <family val="2"/>
      </rPr>
      <t xml:space="preserve"> miód</t>
    </r>
    <r>
      <rPr>
        <sz val="11"/>
        <rFont val="Arial"/>
        <family val="2"/>
      </rPr>
      <t xml:space="preserve">, wspomagający leczenie ran przewlekłych, ran zakażonych z dużym wysiękiem i nieprzyjemnym zapachem, owrzodzeń kończyn ,odleżyn , zespółu stopy cukrzycowej.
</t>
    </r>
    <r>
      <rPr>
        <b/>
        <sz val="11"/>
        <rFont val="Arial"/>
        <family val="2"/>
      </rPr>
      <t>Rozmiar 10 cm x 10 cm.</t>
    </r>
    <r>
      <rPr>
        <sz val="11"/>
        <rFont val="Arial"/>
        <family val="2"/>
      </rPr>
      <t xml:space="preserve">Opakowanie x 10 szt  </t>
    </r>
  </si>
  <si>
    <t>100% leczniczy miód Manuka w tubce 25 g</t>
  </si>
  <si>
    <r>
      <rPr>
        <sz val="11"/>
        <rFont val="Arial"/>
        <family val="2"/>
      </rPr>
      <t>Opatrunek przeciwbakteryjny, specjalistyczny w formie tkaniny nylonowej powlekanej</t>
    </r>
    <r>
      <rPr>
        <b/>
        <sz val="11"/>
        <rFont val="Arial"/>
        <family val="2"/>
      </rPr>
      <t xml:space="preserve"> srebrem</t>
    </r>
    <r>
      <rPr>
        <sz val="11"/>
        <rFont val="Arial"/>
        <family val="2"/>
      </rPr>
      <t xml:space="preserve"> (546mg/100cm²) stosowany do zabezpieczenia cewnika, drenu lub wkłucia centralnego
aktywny przez 7 dni.śr 2,5cm  z otworem o śr. 4 mm x 10 szt.
</t>
    </r>
  </si>
  <si>
    <r>
      <rPr>
        <sz val="11"/>
        <rFont val="Arial"/>
        <family val="2"/>
      </rPr>
      <t xml:space="preserve">Transparentny, sterylny opatrunek hydrożelowy, oparty o kompozycję naturalnych oraz syntetycznych polimerów, o stopniu uwodnienia &gt; 90%
Rozmiar </t>
    </r>
    <r>
      <rPr>
        <b/>
        <sz val="11"/>
        <rFont val="Arial"/>
        <family val="2"/>
      </rPr>
      <t>10 cm x 12 cm.</t>
    </r>
    <r>
      <rPr>
        <sz val="11"/>
        <rFont val="Arial"/>
        <family val="2"/>
      </rPr>
      <t>Opakowanie po 5 szt</t>
    </r>
  </si>
  <si>
    <r>
      <rPr>
        <sz val="11"/>
        <rFont val="Arial"/>
        <family val="2"/>
      </rPr>
      <t>Transparentny, sterylny opatrunek hydrożelowy, oparty o kompozycję naturalnych oraz syntetycznych polimerów, o stopniu uwodnienia &gt; 90% 
Rozmiar</t>
    </r>
    <r>
      <rPr>
        <b/>
        <sz val="11"/>
        <rFont val="Arial"/>
        <family val="2"/>
      </rPr>
      <t xml:space="preserve"> 12 cm x 24 cm. </t>
    </r>
    <r>
      <rPr>
        <sz val="11"/>
        <rFont val="Arial"/>
        <family val="2"/>
      </rPr>
      <t>Opakowanie po 5 szt</t>
    </r>
  </si>
  <si>
    <t>Pakiet nr 18     Ubranie jednorazowe operacyjne</t>
  </si>
  <si>
    <t>Producent nr katalogowy</t>
  </si>
  <si>
    <r>
      <rPr>
        <sz val="11"/>
        <color indexed="8"/>
        <rFont val="Arial"/>
        <family val="2"/>
      </rPr>
      <t xml:space="preserve">Ubranie operacyjne wykonane z miękkiej wtókniny typu </t>
    </r>
    <r>
      <rPr>
        <b/>
        <sz val="11"/>
        <color indexed="8"/>
        <rFont val="Arial"/>
        <family val="2"/>
      </rPr>
      <t xml:space="preserve">SMS o gramaturze 30g / m². </t>
    </r>
    <r>
      <rPr>
        <sz val="11"/>
        <color indexed="8"/>
        <rFont val="Arial"/>
        <family val="2"/>
      </rPr>
      <t>Antystatyczne.Spodnie w gumę.Bluza dekolt V z jedną kieszenią.                       Ciemnogranatowe.Rozmiar S-XXXL</t>
    </r>
  </si>
  <si>
    <r>
      <rPr>
        <sz val="11"/>
        <color indexed="8"/>
        <rFont val="Arial"/>
        <family val="2"/>
      </rPr>
      <t xml:space="preserve">Ubrania operacyjne wykonane z nieprzezroczystej, miękkiej, przepuszczającej powietrze włókniny typu </t>
    </r>
    <r>
      <rPr>
        <b/>
        <sz val="11"/>
        <color indexed="8"/>
        <rFont val="Arial"/>
        <family val="2"/>
      </rPr>
      <t>SMS o gramaturze min. 40 g/ m²</t>
    </r>
    <r>
      <rPr>
        <sz val="11"/>
        <color indexed="8"/>
        <rFont val="Arial"/>
        <family val="2"/>
      </rPr>
      <t xml:space="preserve">. kolor niebieski, dostępne w rozmiarach S – XXXL Rozmiar w postaci wszywki widoczny przed wyjęciem ubrania z opakowania.
Bluza: krótkie, podszyte rękawy. Dekolt V, obszyty białą lamówką z niedrażniącej włókniny. Na bluzie minimum 3 kieszenie. 
Spodnie: wiązane na trok. Nogawki podszyte, celem uniknięcia wysuwania się luźnych fragmentów i dodatkowego pylenia. </t>
    </r>
  </si>
  <si>
    <t>Pakiet nr 19 Opatrunki do terapii podciśnieniowej</t>
  </si>
  <si>
    <r>
      <rPr>
        <sz val="11"/>
        <rFont val="Arial"/>
        <family val="2"/>
      </rPr>
      <t>Jałowy zestaw opatrunkowy</t>
    </r>
    <r>
      <rPr>
        <b/>
        <sz val="11"/>
        <rFont val="Arial"/>
        <family val="2"/>
      </rPr>
      <t xml:space="preserve"> mały</t>
    </r>
    <r>
      <rPr>
        <sz val="11"/>
        <rFont val="Arial"/>
        <family val="2"/>
      </rPr>
      <t xml:space="preserve"> do podciśnieniowej terapii leczenia ran składający się z: 
a. opatrunku piankowego z elastycznej,czarnej pianki hydrofobowej o wymiarach 10 cm x 7,5 cm x 3,3 cm                                                                    b. samoprzylepnej podkładki z portem o wym. 8 x 8 cm połączonej z dwuświatłowym drenem z zatyczką umożliwiającą zamknięcie światła drenu
c. 3 x samoprzylepnej, transparentnej  folii poliuretanowej 15 cm x 20 cm. 
Całość jałowo pakowana, umieszczona na poliprpylenowej tacce.</t>
    </r>
    <r>
      <rPr>
        <b/>
        <sz val="11"/>
        <rFont val="Arial"/>
        <family val="2"/>
      </rPr>
      <t xml:space="preserve"> Opakowanie po 3 szt</t>
    </r>
  </si>
  <si>
    <r>
      <rPr>
        <sz val="11"/>
        <rFont val="Arial"/>
        <family val="2"/>
      </rPr>
      <t xml:space="preserve">Jałowy zestaw opatrunkowy </t>
    </r>
    <r>
      <rPr>
        <b/>
        <sz val="11"/>
        <rFont val="Arial"/>
        <family val="2"/>
      </rPr>
      <t xml:space="preserve">średni </t>
    </r>
    <r>
      <rPr>
        <sz val="11"/>
        <rFont val="Arial"/>
        <family val="2"/>
      </rPr>
      <t xml:space="preserve">do podciśnieniowej terapii leczenia ran składający się z: 
a. opatrunku piankowego z elastycznej,czarnej pianki hydrofobowej o wymiarach 18 cm x 12,5 cm x 3,3 cm
b. samoprzylepnej podkładki z portem o wym. 8 x 8 cm     połączonej z dwuświatłowym drenem zatyczką możliwiającą zamknięcie światła drenu
c. 2 x samoprzylepnej, transparentnej  folii poliuretanowej 20 cm x 30 cm.
Całość jałowo pakowana, umieszczona na poliprpylenowej tacce.  </t>
    </r>
    <r>
      <rPr>
        <b/>
        <sz val="11"/>
        <rFont val="Arial"/>
        <family val="2"/>
      </rPr>
      <t>Opakowanie po 3 szt</t>
    </r>
  </si>
  <si>
    <r>
      <rPr>
        <sz val="11"/>
        <rFont val="Arial"/>
        <family val="2"/>
      </rPr>
      <t xml:space="preserve">Jałowy zestaw opatrunkowy </t>
    </r>
    <r>
      <rPr>
        <b/>
        <sz val="11"/>
        <rFont val="Arial"/>
        <family val="2"/>
      </rPr>
      <t>duży</t>
    </r>
    <r>
      <rPr>
        <sz val="11"/>
        <rFont val="Arial"/>
        <family val="2"/>
      </rPr>
      <t xml:space="preserve"> do podciśnieniowej terapii leczenia ran składający się z:
a. opatrunku piankowego z elastycznej,czarnej pianki hydrofobowej o wymiarach 25 cm x 15 cm x 3,3 cm                                                                      b. samoprzylepnej podkładki  z portem o wym. 8 x 8 cm     połączonej z dwuświatłowym drenem z zatyczką umożliwiającą zamknięcie światła drenu
c. 3 x samoprzylepnej, transparentnej  folii poliuretanowej 20 cm x 30 cm. 
Całość jałowo pakowana, umieszczona na poliprpylenowej tacce.</t>
    </r>
    <r>
      <rPr>
        <b/>
        <sz val="11"/>
        <rFont val="Arial"/>
        <family val="2"/>
      </rPr>
      <t xml:space="preserve">  Opakowanie po 3 szt</t>
    </r>
  </si>
  <si>
    <r>
      <rPr>
        <sz val="11"/>
        <rFont val="Arial"/>
        <family val="2"/>
      </rPr>
      <t xml:space="preserve">Jałowy zbiornik  na wydzielinę </t>
    </r>
    <r>
      <rPr>
        <b/>
        <sz val="11"/>
        <rFont val="Arial"/>
        <family val="2"/>
      </rPr>
      <t xml:space="preserve"> 300 ml</t>
    </r>
    <r>
      <rPr>
        <sz val="11"/>
        <rFont val="Arial"/>
        <family val="2"/>
      </rPr>
      <t xml:space="preserve"> z filtrami powietrznym i węglowym, środkiem żelującym , wewnętrznym systemem komór, połączony z dwuświatłowym drenem  o długości 180  cm.</t>
    </r>
    <r>
      <rPr>
        <b/>
        <sz val="11"/>
        <rFont val="Arial"/>
        <family val="2"/>
      </rPr>
      <t xml:space="preserve">  Opakowanie po 3 szt</t>
    </r>
  </si>
  <si>
    <r>
      <rPr>
        <sz val="11"/>
        <rFont val="Arial"/>
        <family val="2"/>
      </rPr>
      <t xml:space="preserve">Jałowy zbiornik  na wydzielinę  </t>
    </r>
    <r>
      <rPr>
        <b/>
        <sz val="11"/>
        <rFont val="Arial"/>
        <family val="2"/>
      </rPr>
      <t>800 m</t>
    </r>
    <r>
      <rPr>
        <sz val="11"/>
        <rFont val="Arial"/>
        <family val="2"/>
      </rPr>
      <t>l,z filtrami powietrznym i węglowym, środkiem żelującym, wewnętrznym systemem komór, połączony z dwuświatłowym drenem  o długości 180  cm.</t>
    </r>
    <r>
      <rPr>
        <b/>
        <sz val="11"/>
        <rFont val="Arial"/>
        <family val="2"/>
      </rPr>
      <t xml:space="preserve">  Opakowanie po 3 szt</t>
    </r>
  </si>
  <si>
    <r>
      <rPr>
        <sz val="11"/>
        <rFont val="Arial"/>
        <family val="2"/>
      </rPr>
      <t xml:space="preserve">Jałowa silikonowa warstwa kontaktowa chroniaca skórę i zapobiegająca przywieraniu opatrunku wtórnego.
</t>
    </r>
    <r>
      <rPr>
        <b/>
        <sz val="11"/>
        <rFont val="Arial"/>
        <family val="2"/>
      </rPr>
      <t>Rozmiar 20 x 10 cm (M) .Opakowanie po 5 szt</t>
    </r>
  </si>
  <si>
    <t>Zamawiający wymaga użyczenia na czas trwania umowy kompatybilnych urządzeń z asortymentem w ilości 6 szt</t>
  </si>
  <si>
    <t>Nazwa pakietu</t>
  </si>
  <si>
    <t xml:space="preserve">Czyściki , miseczki, ręczniczki celulozowe </t>
  </si>
  <si>
    <t>Opaski gipsowe</t>
  </si>
  <si>
    <t>Materiały opatrunkowe:podkład podgipsowy,tupfery</t>
  </si>
  <si>
    <t xml:space="preserve"> Materiały opatrunkowe: wata, gaza,lignina, kompresy, opaski.</t>
  </si>
  <si>
    <t xml:space="preserve">Opatrunki różne, kompresy </t>
  </si>
  <si>
    <t>Opatrunek typu Cosmopor</t>
  </si>
  <si>
    <t>.</t>
  </si>
  <si>
    <t>Opatrunki do wkłuć centralnych i obwodowych</t>
  </si>
  <si>
    <t>Opatrunki specjalistyczne A</t>
  </si>
  <si>
    <t>Opatrunki specjalistyczne B</t>
  </si>
  <si>
    <t xml:space="preserve">Opatrunki specjalistyczne C </t>
  </si>
  <si>
    <t>Opatrunki specjalistyczne D</t>
  </si>
  <si>
    <t xml:space="preserve">Gąbka typu Spongostan </t>
  </si>
  <si>
    <t>Plastry A</t>
  </si>
  <si>
    <t>Plastry B</t>
  </si>
  <si>
    <t>Pieluchomajtki i podkłady na łóżko</t>
  </si>
  <si>
    <t>Kompres ciepło-zimny</t>
  </si>
  <si>
    <t>Opatrunki specjalistyczne  i preparaty do odkażania i leczenia ran</t>
  </si>
  <si>
    <t>Ubranie jednorazowe operacyjne</t>
  </si>
  <si>
    <t>Opatrunki do terapii podciśnieniowej</t>
  </si>
  <si>
    <t>Rurka tracheostomijna sterylna z miękkiego, przezroczystego PCV bez mankietu uszczelniającego,z uchwytem o płynnej regulacji położenia, sztywne opakowanie chroniące rurkę przed uszkodzeniem, sterylna, w rozmiarach  rozmiary 6,0-9,0</t>
  </si>
  <si>
    <t>RAZEM</t>
  </si>
  <si>
    <t xml:space="preserve">Pakiet 20- Rurka tracheostomijna </t>
  </si>
  <si>
    <t>Zestaw do minitracheotomii metodą Seldingera typu Mini Trach, dla dorosłych-rurka 4mm z metalową prowadnicą, igłą i skalpelem</t>
  </si>
  <si>
    <t>Pakiet 21- Zestaw do minitarcheotomii 1</t>
  </si>
  <si>
    <t>Zestaw do minitracheotomii typu Mini Trach, dla dorosłych-rurka 4mm z miękka prowadnicą</t>
  </si>
  <si>
    <t>Pakiet 22- Zestaw do minitracheotomii 2</t>
  </si>
  <si>
    <t>Zestaw do szybkiej konikotomii z igłą Veresa i rurką 6mm z uszczelnieniem</t>
  </si>
  <si>
    <t>Pakiet 23- Zestaw do szybkiej konikotomii</t>
  </si>
  <si>
    <t>Rurka tracheostomijna</t>
  </si>
  <si>
    <t>Zestaw do minitacheotomii 1</t>
  </si>
  <si>
    <t>Zestaw do minitracheotomii 2</t>
  </si>
  <si>
    <t xml:space="preserve">Zestaw do szybkiem konikotomii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</si>
</sst>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 _z_ł"/>
    <numFmt numFmtId="166" formatCode="#,##0.00_ ;\-#,##0.00\ "/>
    <numFmt numFmtId="167" formatCode="#,##0.00\ ;\-#,##0.00,"/>
  </numFmts>
  <fonts count="82">
    <font>
      <sz val="10"/>
      <name val="Arial"/>
      <family val="2"/>
    </font>
    <font>
      <b/>
      <sz val="18"/>
      <color indexed="8"/>
      <name val="Arial"/>
      <family val="2"/>
    </font>
    <font>
      <b/>
      <sz val="18"/>
      <name val="Arial"/>
      <family val="2"/>
    </font>
    <font>
      <sz val="18"/>
      <name val="Arial"/>
      <family val="2"/>
    </font>
    <font>
      <b/>
      <sz val="12"/>
      <name val="Arial"/>
      <family val="2"/>
    </font>
    <font>
      <sz val="14"/>
      <name val="Arial"/>
      <family val="2"/>
    </font>
    <font>
      <b/>
      <sz val="14"/>
      <name val="Arial"/>
      <family val="2"/>
    </font>
    <font>
      <sz val="14"/>
      <color indexed="8"/>
      <name val="Arial"/>
      <family val="2"/>
    </font>
    <font>
      <b/>
      <sz val="14"/>
      <color indexed="10"/>
      <name val="Arial"/>
      <family val="2"/>
    </font>
    <font>
      <sz val="14"/>
      <color indexed="10"/>
      <name val="Arial"/>
      <family val="2"/>
    </font>
    <font>
      <sz val="11"/>
      <color indexed="10"/>
      <name val="Czcionka tekstu podstawowego"/>
      <family val="2"/>
    </font>
    <font>
      <sz val="14"/>
      <color indexed="8"/>
      <name val="Arial CE"/>
      <family val="2"/>
    </font>
    <font>
      <sz val="14"/>
      <name val="Arial CE"/>
      <family val="0"/>
    </font>
    <font>
      <b/>
      <sz val="14"/>
      <color indexed="8"/>
      <name val="Arial"/>
      <family val="2"/>
    </font>
    <font>
      <b/>
      <sz val="12"/>
      <color indexed="8"/>
      <name val="Arial CE"/>
      <family val="2"/>
    </font>
    <font>
      <b/>
      <sz val="12"/>
      <name val="Arial CE"/>
      <family val="2"/>
    </font>
    <font>
      <sz val="11"/>
      <name val="Arial"/>
      <family val="2"/>
    </font>
    <font>
      <sz val="12"/>
      <color indexed="8"/>
      <name val="Arial CE"/>
      <family val="2"/>
    </font>
    <font>
      <b/>
      <sz val="14"/>
      <color indexed="8"/>
      <name val="Arial CE"/>
      <family val="0"/>
    </font>
    <font>
      <sz val="12"/>
      <name val="Arial"/>
      <family val="2"/>
    </font>
    <font>
      <b/>
      <sz val="11"/>
      <color indexed="8"/>
      <name val="Arial CE"/>
      <family val="2"/>
    </font>
    <font>
      <b/>
      <sz val="11"/>
      <name val="Arial CE"/>
      <family val="2"/>
    </font>
    <font>
      <b/>
      <sz val="11"/>
      <name val="Arial"/>
      <family val="2"/>
    </font>
    <font>
      <sz val="11"/>
      <color indexed="8"/>
      <name val="Arial"/>
      <family val="2"/>
    </font>
    <font>
      <b/>
      <sz val="12"/>
      <color indexed="8"/>
      <name val="Arial"/>
      <family val="2"/>
    </font>
    <font>
      <b/>
      <sz val="10"/>
      <name val="Arial"/>
      <family val="2"/>
    </font>
    <font>
      <sz val="12"/>
      <color indexed="8"/>
      <name val="Arial"/>
      <family val="2"/>
    </font>
    <font>
      <b/>
      <sz val="11"/>
      <color indexed="8"/>
      <name val="Arial"/>
      <family val="2"/>
    </font>
    <font>
      <b/>
      <sz val="11"/>
      <name val="Czcionka tekstu podstawowego"/>
      <family val="0"/>
    </font>
    <font>
      <sz val="16"/>
      <name val="Arial"/>
      <family val="2"/>
    </font>
    <font>
      <b/>
      <sz val="10"/>
      <color indexed="8"/>
      <name val="Arial CE"/>
      <family val="2"/>
    </font>
    <font>
      <b/>
      <sz val="10"/>
      <name val="Arial CE"/>
      <family val="2"/>
    </font>
    <font>
      <sz val="11"/>
      <color indexed="8"/>
      <name val="Arial CE"/>
      <family val="2"/>
    </font>
    <font>
      <sz val="11"/>
      <name val="Arial CE"/>
      <family val="2"/>
    </font>
    <font>
      <b/>
      <sz val="11"/>
      <color indexed="8"/>
      <name val="Czcionka tekstu podstawowego"/>
      <family val="2"/>
    </font>
    <font>
      <sz val="10"/>
      <color indexed="51"/>
      <name val="Arial"/>
      <family val="2"/>
    </font>
    <font>
      <sz val="10"/>
      <color indexed="10"/>
      <name val="Arial"/>
      <family val="2"/>
    </font>
    <font>
      <sz val="20"/>
      <color indexed="10"/>
      <name val="Arial"/>
      <family val="2"/>
    </font>
    <font>
      <sz val="10"/>
      <color indexed="8"/>
      <name val="Arial"/>
      <family val="2"/>
    </font>
    <font>
      <b/>
      <u val="single"/>
      <sz val="11"/>
      <color indexed="8"/>
      <name val="Arial"/>
      <family val="2"/>
    </font>
    <font>
      <u val="single"/>
      <sz val="11"/>
      <color indexed="8"/>
      <name val="Arial"/>
      <family val="2"/>
    </font>
    <font>
      <b/>
      <u val="single"/>
      <sz val="11"/>
      <name val="Arial"/>
      <family val="2"/>
    </font>
    <font>
      <sz val="11"/>
      <name val="Calibri"/>
      <family val="2"/>
    </font>
    <font>
      <b/>
      <sz val="10"/>
      <color indexed="8"/>
      <name val="Arial"/>
      <family val="2"/>
    </font>
    <font>
      <b/>
      <sz val="16"/>
      <name val="Arial"/>
      <family val="2"/>
    </font>
    <font>
      <b/>
      <sz val="13.5"/>
      <name val="Arial"/>
      <family val="2"/>
    </font>
    <font>
      <sz val="11"/>
      <color indexed="10"/>
      <name val="Arial"/>
      <family val="2"/>
    </font>
    <font>
      <sz val="10"/>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10"/>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color indexed="63"/>
      </right>
      <top>
        <color indexed="63"/>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8" borderId="0" applyNumberFormat="0" applyBorder="0" applyAlignment="0" applyProtection="0"/>
    <xf numFmtId="164" fontId="0" fillId="0" borderId="0" applyFill="0" applyBorder="0" applyAlignment="0" applyProtection="0"/>
    <xf numFmtId="41" fontId="0" fillId="0" borderId="0" applyFill="0" applyBorder="0" applyAlignment="0" applyProtection="0"/>
    <xf numFmtId="0" fontId="0" fillId="0" borderId="0">
      <alignment/>
      <protection/>
    </xf>
    <xf numFmtId="0" fontId="0" fillId="0" borderId="0">
      <alignment/>
      <protection/>
    </xf>
    <xf numFmtId="0" fontId="70" fillId="0" borderId="3" applyNumberFormat="0" applyFill="0" applyAlignment="0" applyProtection="0"/>
    <xf numFmtId="0" fontId="71" fillId="29" borderId="4" applyNumberFormat="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76" fillId="27" borderId="1" applyNumberFormat="0" applyAlignment="0" applyProtection="0"/>
    <xf numFmtId="9" fontId="0" fillId="0" borderId="0" applyFill="0" applyBorder="0" applyAlignment="0" applyProtection="0"/>
    <xf numFmtId="0" fontId="77" fillId="0" borderId="8"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81" fillId="32" borderId="0" applyNumberFormat="0" applyBorder="0" applyAlignment="0" applyProtection="0"/>
  </cellStyleXfs>
  <cellXfs count="352">
    <xf numFmtId="0" fontId="0" fillId="0" borderId="0" xfId="0" applyAlignment="1">
      <alignment/>
    </xf>
    <xf numFmtId="0" fontId="0" fillId="0" borderId="0" xfId="0" applyFont="1" applyAlignment="1">
      <alignment/>
    </xf>
    <xf numFmtId="0" fontId="3" fillId="0" borderId="0" xfId="0" applyFont="1" applyAlignment="1">
      <alignment vertical="center"/>
    </xf>
    <xf numFmtId="0" fontId="4" fillId="33" borderId="10" xfId="0" applyFont="1" applyFill="1" applyBorder="1" applyAlignment="1">
      <alignment vertical="center"/>
    </xf>
    <xf numFmtId="0" fontId="4" fillId="33" borderId="10" xfId="0" applyFont="1" applyFill="1" applyBorder="1" applyAlignment="1">
      <alignment vertical="center" wrapText="1"/>
    </xf>
    <xf numFmtId="0" fontId="0" fillId="33" borderId="0" xfId="0" applyFill="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6" fillId="0" borderId="10" xfId="0" applyFont="1" applyBorder="1" applyAlignment="1">
      <alignment horizontal="center" vertical="center"/>
    </xf>
    <xf numFmtId="2" fontId="5" fillId="0" borderId="10" xfId="0" applyNumberFormat="1" applyFont="1" applyBorder="1" applyAlignment="1">
      <alignment horizontal="center" vertical="center" wrapText="1"/>
    </xf>
    <xf numFmtId="164" fontId="5" fillId="0" borderId="10" xfId="42" applyFont="1" applyFill="1" applyBorder="1" applyAlignment="1" applyProtection="1">
      <alignment horizontal="center" vertical="center"/>
      <protection/>
    </xf>
    <xf numFmtId="165" fontId="5"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5" fillId="0" borderId="10" xfId="0" applyFont="1" applyBorder="1" applyAlignment="1">
      <alignment vertical="center" wrapText="1"/>
    </xf>
    <xf numFmtId="0" fontId="9" fillId="0" borderId="10" xfId="55" applyFont="1" applyBorder="1">
      <alignment/>
      <protection/>
    </xf>
    <xf numFmtId="0" fontId="5" fillId="0" borderId="10" xfId="0" applyFont="1" applyBorder="1" applyAlignment="1">
      <alignment horizontal="center" vertical="center" wrapText="1"/>
    </xf>
    <xf numFmtId="2" fontId="5" fillId="0" borderId="10" xfId="55" applyNumberFormat="1" applyFont="1" applyFill="1" applyBorder="1" applyAlignment="1" applyProtection="1">
      <alignment horizontal="center" vertical="center"/>
      <protection/>
    </xf>
    <xf numFmtId="0" fontId="10" fillId="0" borderId="0" xfId="0" applyFont="1" applyAlignment="1">
      <alignment/>
    </xf>
    <xf numFmtId="0" fontId="11" fillId="33" borderId="10" xfId="0" applyNumberFormat="1" applyFont="1" applyFill="1" applyBorder="1" applyAlignment="1" applyProtection="1">
      <alignment vertical="center" wrapText="1"/>
      <protection/>
    </xf>
    <xf numFmtId="0" fontId="11" fillId="33" borderId="10" xfId="0" applyNumberFormat="1" applyFont="1" applyFill="1" applyBorder="1" applyAlignment="1" applyProtection="1">
      <alignment vertical="center"/>
      <protection/>
    </xf>
    <xf numFmtId="0" fontId="5" fillId="33" borderId="10" xfId="0" applyFont="1" applyFill="1" applyBorder="1" applyAlignment="1">
      <alignment horizontal="center" vertical="center"/>
    </xf>
    <xf numFmtId="0" fontId="12" fillId="33" borderId="10" xfId="0" applyNumberFormat="1" applyFont="1" applyFill="1" applyBorder="1" applyAlignment="1" applyProtection="1">
      <alignment horizontal="center" vertical="center" wrapText="1"/>
      <protection/>
    </xf>
    <xf numFmtId="2" fontId="11" fillId="33" borderId="10" xfId="0" applyNumberFormat="1" applyFont="1" applyFill="1" applyBorder="1" applyAlignment="1" applyProtection="1">
      <alignment horizontal="center" vertical="center"/>
      <protection/>
    </xf>
    <xf numFmtId="4" fontId="6" fillId="0" borderId="10" xfId="0" applyNumberFormat="1" applyFont="1" applyBorder="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1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15" fillId="33" borderId="10" xfId="0" applyNumberFormat="1" applyFont="1" applyFill="1" applyBorder="1" applyAlignment="1" applyProtection="1">
      <alignment horizontal="center" vertical="center" wrapText="1"/>
      <protection/>
    </xf>
    <xf numFmtId="0" fontId="16" fillId="33" borderId="0" xfId="0" applyFont="1" applyFill="1" applyAlignment="1">
      <alignment wrapText="1"/>
    </xf>
    <xf numFmtId="0" fontId="16" fillId="0" borderId="0" xfId="0" applyFont="1" applyAlignment="1">
      <alignment/>
    </xf>
    <xf numFmtId="0" fontId="17" fillId="0" borderId="10" xfId="0" applyNumberFormat="1" applyFont="1" applyBorder="1" applyAlignment="1" applyProtection="1">
      <alignment horizontal="center" vertical="center"/>
      <protection/>
    </xf>
    <xf numFmtId="0" fontId="7" fillId="0" borderId="10" xfId="0" applyNumberFormat="1" applyFont="1" applyBorder="1" applyAlignment="1" applyProtection="1">
      <alignment horizontal="left" vertical="center" wrapText="1"/>
      <protection/>
    </xf>
    <xf numFmtId="0" fontId="14" fillId="0" borderId="10" xfId="0" applyNumberFormat="1" applyFont="1" applyBorder="1" applyAlignment="1" applyProtection="1">
      <alignment horizontal="center" vertical="top"/>
      <protection/>
    </xf>
    <xf numFmtId="0" fontId="11" fillId="0" borderId="10" xfId="0" applyNumberFormat="1" applyFont="1" applyBorder="1" applyAlignment="1" applyProtection="1">
      <alignment horizontal="center" vertical="center"/>
      <protection/>
    </xf>
    <xf numFmtId="0" fontId="12" fillId="0" borderId="10" xfId="0" applyNumberFormat="1" applyFont="1" applyBorder="1" applyAlignment="1" applyProtection="1">
      <alignment horizontal="center" vertical="center"/>
      <protection/>
    </xf>
    <xf numFmtId="0" fontId="18" fillId="0" borderId="10" xfId="0" applyNumberFormat="1" applyFont="1" applyBorder="1" applyAlignment="1" applyProtection="1">
      <alignment horizontal="center" vertical="center"/>
      <protection/>
    </xf>
    <xf numFmtId="2" fontId="11" fillId="0" borderId="10" xfId="0" applyNumberFormat="1" applyFont="1" applyBorder="1" applyAlignment="1" applyProtection="1">
      <alignment horizontal="center" vertical="center"/>
      <protection/>
    </xf>
    <xf numFmtId="4" fontId="11" fillId="0" borderId="10" xfId="0" applyNumberFormat="1" applyFont="1" applyBorder="1" applyAlignment="1" applyProtection="1">
      <alignment horizontal="center" vertical="center"/>
      <protection/>
    </xf>
    <xf numFmtId="0" fontId="17" fillId="0" borderId="10" xfId="0" applyNumberFormat="1" applyFont="1" applyBorder="1" applyAlignment="1" applyProtection="1">
      <alignment/>
      <protection/>
    </xf>
    <xf numFmtId="0" fontId="17" fillId="0" borderId="11" xfId="0" applyNumberFormat="1" applyFont="1" applyBorder="1" applyAlignment="1" applyProtection="1">
      <alignment/>
      <protection/>
    </xf>
    <xf numFmtId="0" fontId="11" fillId="0" borderId="11" xfId="0" applyNumberFormat="1" applyFont="1" applyBorder="1" applyAlignment="1" applyProtection="1">
      <alignment horizontal="center" vertical="center"/>
      <protection/>
    </xf>
    <xf numFmtId="2" fontId="11" fillId="0" borderId="11" xfId="0" applyNumberFormat="1" applyFont="1" applyBorder="1" applyAlignment="1" applyProtection="1">
      <alignment horizontal="center" vertical="center"/>
      <protection/>
    </xf>
    <xf numFmtId="0" fontId="5" fillId="0" borderId="11" xfId="0" applyNumberFormat="1" applyFont="1" applyBorder="1" applyAlignment="1" applyProtection="1">
      <alignment horizontal="left" vertical="center" wrapText="1"/>
      <protection/>
    </xf>
    <xf numFmtId="4" fontId="6" fillId="0" borderId="12" xfId="0" applyNumberFormat="1" applyFont="1" applyBorder="1" applyAlignment="1">
      <alignment horizontal="center" vertical="center"/>
    </xf>
    <xf numFmtId="0" fontId="6" fillId="0" borderId="0" xfId="0" applyFont="1" applyBorder="1" applyAlignment="1">
      <alignment horizontal="justify" vertical="center"/>
    </xf>
    <xf numFmtId="0" fontId="5" fillId="33" borderId="0" xfId="0" applyFont="1" applyFill="1" applyAlignment="1">
      <alignment/>
    </xf>
    <xf numFmtId="0" fontId="19" fillId="0" borderId="0" xfId="0" applyFont="1" applyAlignment="1">
      <alignment/>
    </xf>
    <xf numFmtId="0" fontId="16" fillId="33" borderId="0" xfId="0" applyFont="1" applyFill="1" applyAlignment="1">
      <alignment/>
    </xf>
    <xf numFmtId="0" fontId="19" fillId="33" borderId="13" xfId="0" applyFont="1" applyFill="1" applyBorder="1" applyAlignment="1">
      <alignment/>
    </xf>
    <xf numFmtId="0" fontId="19" fillId="33" borderId="14" xfId="0" applyFont="1" applyFill="1" applyBorder="1" applyAlignment="1">
      <alignment/>
    </xf>
    <xf numFmtId="0" fontId="19" fillId="33" borderId="15" xfId="0" applyFont="1" applyFill="1" applyBorder="1" applyAlignment="1">
      <alignment/>
    </xf>
    <xf numFmtId="0" fontId="19" fillId="0" borderId="10" xfId="0" applyFont="1" applyBorder="1" applyAlignment="1">
      <alignment vertical="center" wrapText="1"/>
    </xf>
    <xf numFmtId="0" fontId="19" fillId="0" borderId="13" xfId="0" applyFont="1" applyBorder="1" applyAlignment="1">
      <alignment/>
    </xf>
    <xf numFmtId="0" fontId="19" fillId="0" borderId="14" xfId="0" applyFont="1" applyBorder="1" applyAlignment="1">
      <alignment/>
    </xf>
    <xf numFmtId="0" fontId="19" fillId="0" borderId="15" xfId="0" applyFont="1" applyBorder="1" applyAlignment="1">
      <alignment/>
    </xf>
    <xf numFmtId="0" fontId="20" fillId="0" borderId="10" xfId="0" applyNumberFormat="1" applyFont="1" applyBorder="1" applyAlignment="1" applyProtection="1">
      <alignment horizontal="center" vertical="center"/>
      <protection/>
    </xf>
    <xf numFmtId="0" fontId="20" fillId="0" borderId="11" xfId="0" applyNumberFormat="1" applyFont="1" applyBorder="1" applyAlignment="1" applyProtection="1">
      <alignment horizontal="center" vertical="center"/>
      <protection/>
    </xf>
    <xf numFmtId="0" fontId="21" fillId="0" borderId="11" xfId="0" applyNumberFormat="1" applyFont="1" applyBorder="1" applyAlignment="1" applyProtection="1">
      <alignment horizontal="center" vertical="center"/>
      <protection/>
    </xf>
    <xf numFmtId="0" fontId="20" fillId="0" borderId="11" xfId="0" applyNumberFormat="1" applyFont="1" applyBorder="1" applyAlignment="1" applyProtection="1">
      <alignment horizontal="center" vertical="center" wrapText="1"/>
      <protection/>
    </xf>
    <xf numFmtId="0" fontId="16" fillId="0" borderId="10" xfId="0" applyNumberFormat="1" applyFont="1" applyBorder="1" applyAlignment="1" applyProtection="1">
      <alignment horizontal="center" vertical="center"/>
      <protection/>
    </xf>
    <xf numFmtId="0" fontId="16" fillId="0" borderId="10" xfId="54" applyFont="1" applyBorder="1" applyAlignment="1">
      <alignment vertical="top" wrapText="1"/>
      <protection/>
    </xf>
    <xf numFmtId="0" fontId="16" fillId="0" borderId="13" xfId="0" applyFont="1" applyBorder="1" applyAlignment="1">
      <alignment/>
    </xf>
    <xf numFmtId="0" fontId="16" fillId="0" borderId="10" xfId="0" applyFont="1" applyBorder="1" applyAlignment="1">
      <alignment horizontal="center" vertical="center"/>
    </xf>
    <xf numFmtId="0" fontId="16" fillId="0" borderId="13" xfId="0" applyFont="1" applyBorder="1" applyAlignment="1">
      <alignment horizontal="center" vertical="center"/>
    </xf>
    <xf numFmtId="0" fontId="22" fillId="0" borderId="10" xfId="0" applyNumberFormat="1" applyFont="1" applyBorder="1" applyAlignment="1">
      <alignment horizontal="center" vertical="center"/>
    </xf>
    <xf numFmtId="0" fontId="23" fillId="0" borderId="10" xfId="0" applyFont="1" applyBorder="1" applyAlignment="1">
      <alignment horizontal="center" vertical="center" wrapText="1"/>
    </xf>
    <xf numFmtId="2" fontId="16" fillId="0" borderId="10" xfId="58" applyNumberFormat="1" applyFont="1" applyFill="1" applyBorder="1" applyAlignment="1" applyProtection="1">
      <alignment horizontal="center" vertical="center"/>
      <protection/>
    </xf>
    <xf numFmtId="2" fontId="16" fillId="0" borderId="10" xfId="0" applyNumberFormat="1" applyFont="1" applyBorder="1" applyAlignment="1">
      <alignment horizontal="center" vertical="center"/>
    </xf>
    <xf numFmtId="4" fontId="16" fillId="0" borderId="10" xfId="0" applyNumberFormat="1" applyFont="1" applyBorder="1" applyAlignment="1" applyProtection="1">
      <alignment horizontal="center" vertical="center"/>
      <protection/>
    </xf>
    <xf numFmtId="166" fontId="24" fillId="0" borderId="12" xfId="0" applyNumberFormat="1" applyFont="1" applyBorder="1" applyAlignment="1" applyProtection="1">
      <alignment horizontal="center" vertical="center"/>
      <protection/>
    </xf>
    <xf numFmtId="0" fontId="5" fillId="0" borderId="0" xfId="0" applyFont="1" applyAlignment="1">
      <alignment/>
    </xf>
    <xf numFmtId="0" fontId="25" fillId="0" borderId="0" xfId="0" applyFont="1" applyAlignment="1">
      <alignment/>
    </xf>
    <xf numFmtId="0" fontId="6" fillId="0" borderId="0" xfId="0" applyFont="1" applyAlignment="1">
      <alignment vertical="center"/>
    </xf>
    <xf numFmtId="0" fontId="25" fillId="33" borderId="11" xfId="0" applyFont="1" applyFill="1" applyBorder="1" applyAlignment="1">
      <alignment horizontal="center" vertical="center" wrapText="1"/>
    </xf>
    <xf numFmtId="0" fontId="25" fillId="33" borderId="0" xfId="0" applyFont="1" applyFill="1" applyAlignment="1">
      <alignment horizontal="center" vertical="center"/>
    </xf>
    <xf numFmtId="0" fontId="16"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5" fillId="0" borderId="10" xfId="0" applyFont="1" applyBorder="1" applyAlignment="1">
      <alignment horizontal="center" vertical="center" wrapText="1"/>
    </xf>
    <xf numFmtId="0" fontId="0" fillId="0" borderId="10" xfId="0" applyFont="1" applyBorder="1" applyAlignment="1">
      <alignment wrapText="1"/>
    </xf>
    <xf numFmtId="0" fontId="22" fillId="0" borderId="10" xfId="0" applyNumberFormat="1" applyFont="1" applyBorder="1" applyAlignment="1">
      <alignment horizontal="center" vertical="center" wrapText="1"/>
    </xf>
    <xf numFmtId="2" fontId="23" fillId="0" borderId="10" xfId="0" applyNumberFormat="1" applyFont="1" applyBorder="1" applyAlignment="1">
      <alignment horizontal="center" vertical="center" wrapText="1"/>
    </xf>
    <xf numFmtId="2" fontId="16" fillId="0" borderId="10" xfId="0" applyNumberFormat="1" applyFont="1" applyBorder="1" applyAlignment="1">
      <alignment horizontal="center" vertical="center" wrapText="1"/>
    </xf>
    <xf numFmtId="164" fontId="16" fillId="0" borderId="10" xfId="42" applyFont="1" applyFill="1" applyBorder="1" applyAlignment="1" applyProtection="1">
      <alignment vertical="center" wrapText="1"/>
      <protection/>
    </xf>
    <xf numFmtId="4" fontId="16" fillId="0" borderId="10" xfId="0" applyNumberFormat="1" applyFont="1" applyBorder="1" applyAlignment="1">
      <alignment horizontal="center" vertical="center" wrapText="1"/>
    </xf>
    <xf numFmtId="0" fontId="26" fillId="0" borderId="12" xfId="0" applyFont="1" applyBorder="1" applyAlignment="1">
      <alignment horizontal="center" vertical="center"/>
    </xf>
    <xf numFmtId="0" fontId="23" fillId="0" borderId="12" xfId="0" applyFont="1" applyBorder="1" applyAlignment="1">
      <alignment vertical="top" wrapText="1"/>
    </xf>
    <xf numFmtId="0" fontId="0" fillId="0" borderId="16" xfId="0" applyFont="1" applyBorder="1" applyAlignment="1">
      <alignment horizontal="center" vertical="center" wrapText="1"/>
    </xf>
    <xf numFmtId="0" fontId="0" fillId="0" borderId="17" xfId="0" applyFont="1" applyBorder="1" applyAlignment="1">
      <alignment wrapText="1"/>
    </xf>
    <xf numFmtId="0" fontId="23" fillId="0" borderId="12" xfId="0" applyFont="1" applyBorder="1" applyAlignment="1">
      <alignment horizontal="center" vertical="center" wrapText="1"/>
    </xf>
    <xf numFmtId="0" fontId="23" fillId="0" borderId="12" xfId="0" applyFont="1" applyBorder="1" applyAlignment="1">
      <alignment horizontal="center" vertical="center"/>
    </xf>
    <xf numFmtId="0" fontId="16" fillId="0" borderId="12" xfId="0" applyFont="1" applyBorder="1" applyAlignment="1">
      <alignment horizontal="center" vertical="center"/>
    </xf>
    <xf numFmtId="0" fontId="23" fillId="0" borderId="18" xfId="0" applyFont="1" applyBorder="1" applyAlignment="1">
      <alignment horizontal="center" vertical="center"/>
    </xf>
    <xf numFmtId="0" fontId="22" fillId="0" borderId="12" xfId="0" applyNumberFormat="1" applyFont="1" applyBorder="1" applyAlignment="1">
      <alignment horizontal="center" vertical="center" wrapText="1"/>
    </xf>
    <xf numFmtId="2" fontId="23" fillId="0" borderId="12" xfId="0" applyNumberFormat="1" applyFont="1" applyBorder="1" applyAlignment="1">
      <alignment horizontal="center" vertical="center" wrapText="1"/>
    </xf>
    <xf numFmtId="2" fontId="16" fillId="0" borderId="12" xfId="0" applyNumberFormat="1" applyFont="1" applyBorder="1" applyAlignment="1">
      <alignment horizontal="center" vertical="center" wrapText="1"/>
    </xf>
    <xf numFmtId="164" fontId="16" fillId="0" borderId="12" xfId="42" applyFont="1" applyFill="1" applyBorder="1" applyAlignment="1" applyProtection="1">
      <alignment vertical="center" wrapText="1"/>
      <protection/>
    </xf>
    <xf numFmtId="4" fontId="16" fillId="0" borderId="12" xfId="0" applyNumberFormat="1" applyFont="1" applyBorder="1" applyAlignment="1">
      <alignment horizontal="center" vertical="center" wrapText="1"/>
    </xf>
    <xf numFmtId="0" fontId="16" fillId="0" borderId="10" xfId="0" applyFont="1" applyBorder="1" applyAlignment="1">
      <alignment vertical="center" wrapText="1"/>
    </xf>
    <xf numFmtId="0" fontId="0" fillId="0" borderId="19" xfId="0" applyFont="1" applyBorder="1" applyAlignment="1">
      <alignment horizontal="center" vertical="center" wrapText="1"/>
    </xf>
    <xf numFmtId="0" fontId="0" fillId="0" borderId="11" xfId="0" applyFont="1" applyBorder="1" applyAlignment="1">
      <alignment wrapText="1"/>
    </xf>
    <xf numFmtId="0" fontId="16" fillId="0" borderId="1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3" xfId="0" applyFont="1" applyBorder="1" applyAlignment="1">
      <alignment horizontal="center" vertical="center" wrapText="1"/>
    </xf>
    <xf numFmtId="0" fontId="23" fillId="0" borderId="10" xfId="0" applyFont="1" applyBorder="1" applyAlignment="1">
      <alignment horizontal="center" vertical="center"/>
    </xf>
    <xf numFmtId="0" fontId="16" fillId="0" borderId="10" xfId="0" applyFont="1" applyBorder="1" applyAlignment="1">
      <alignment/>
    </xf>
    <xf numFmtId="0" fontId="16" fillId="0" borderId="10" xfId="0" applyFont="1" applyBorder="1" applyAlignment="1">
      <alignment vertical="top" wrapText="1"/>
    </xf>
    <xf numFmtId="0" fontId="0" fillId="0" borderId="15" xfId="0" applyFont="1" applyBorder="1" applyAlignment="1">
      <alignment horizontal="center" vertical="center" wrapText="1"/>
    </xf>
    <xf numFmtId="0" fontId="29" fillId="0" borderId="0" xfId="0" applyFont="1" applyAlignment="1">
      <alignment wrapText="1"/>
    </xf>
    <xf numFmtId="4" fontId="4" fillId="0" borderId="12" xfId="0" applyNumberFormat="1" applyFont="1" applyBorder="1" applyAlignment="1">
      <alignment horizontal="center" vertical="center" wrapText="1"/>
    </xf>
    <xf numFmtId="0" fontId="0" fillId="0" borderId="0" xfId="0" applyBorder="1" applyAlignment="1">
      <alignment/>
    </xf>
    <xf numFmtId="0" fontId="0" fillId="0" borderId="0" xfId="0" applyFont="1" applyBorder="1" applyAlignment="1">
      <alignment/>
    </xf>
    <xf numFmtId="0" fontId="25" fillId="0" borderId="0" xfId="0" applyFont="1" applyBorder="1" applyAlignment="1">
      <alignment/>
    </xf>
    <xf numFmtId="0" fontId="4" fillId="0" borderId="0" xfId="0" applyFont="1" applyBorder="1" applyAlignment="1">
      <alignment/>
    </xf>
    <xf numFmtId="0" fontId="27" fillId="0" borderId="11" xfId="0" applyFont="1" applyBorder="1" applyAlignment="1">
      <alignment horizontal="center" vertical="center"/>
    </xf>
    <xf numFmtId="0" fontId="27" fillId="0" borderId="11" xfId="0" applyFont="1" applyBorder="1" applyAlignment="1">
      <alignment horizontal="center" vertical="center" wrapText="1"/>
    </xf>
    <xf numFmtId="0" fontId="22" fillId="0" borderId="11" xfId="0" applyFont="1" applyBorder="1" applyAlignment="1">
      <alignment horizontal="center" vertical="center"/>
    </xf>
    <xf numFmtId="0" fontId="16" fillId="0" borderId="0" xfId="0" applyFont="1" applyAlignment="1">
      <alignment horizontal="center" vertical="center"/>
    </xf>
    <xf numFmtId="0" fontId="26" fillId="0" borderId="10" xfId="0" applyFont="1" applyBorder="1" applyAlignment="1">
      <alignment horizontal="center" vertical="center"/>
    </xf>
    <xf numFmtId="3" fontId="16"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wrapText="1"/>
    </xf>
    <xf numFmtId="2" fontId="16" fillId="0" borderId="10" xfId="42" applyNumberFormat="1" applyFont="1" applyFill="1" applyBorder="1" applyAlignment="1" applyProtection="1">
      <alignment horizontal="center" vertical="center"/>
      <protection/>
    </xf>
    <xf numFmtId="0" fontId="23" fillId="0" borderId="10" xfId="0" applyFont="1" applyBorder="1" applyAlignment="1">
      <alignment vertical="top" wrapText="1"/>
    </xf>
    <xf numFmtId="3" fontId="23" fillId="0" borderId="10" xfId="0" applyNumberFormat="1" applyFont="1" applyBorder="1" applyAlignment="1">
      <alignment horizontal="center" vertical="center"/>
    </xf>
    <xf numFmtId="3" fontId="16" fillId="0" borderId="10" xfId="0" applyNumberFormat="1" applyFont="1" applyBorder="1" applyAlignment="1">
      <alignment horizontal="center" vertical="center"/>
    </xf>
    <xf numFmtId="0" fontId="16" fillId="0" borderId="10" xfId="0" applyFont="1" applyBorder="1" applyAlignment="1">
      <alignment horizontal="left" vertical="top" wrapText="1"/>
    </xf>
    <xf numFmtId="0" fontId="23" fillId="0" borderId="10" xfId="0" applyFont="1" applyBorder="1" applyAlignment="1">
      <alignment vertical="center" wrapText="1"/>
    </xf>
    <xf numFmtId="4" fontId="24" fillId="0" borderId="12" xfId="0" applyNumberFormat="1" applyFont="1" applyBorder="1" applyAlignment="1">
      <alignment horizontal="center" vertical="center"/>
    </xf>
    <xf numFmtId="0" fontId="30" fillId="0" borderId="10" xfId="0" applyNumberFormat="1" applyFont="1" applyBorder="1" applyAlignment="1" applyProtection="1">
      <alignment horizontal="center" vertical="center"/>
      <protection/>
    </xf>
    <xf numFmtId="0" fontId="30" fillId="0" borderId="10" xfId="0" applyNumberFormat="1" applyFont="1" applyBorder="1" applyAlignment="1" applyProtection="1">
      <alignment horizontal="center" vertical="center" wrapText="1"/>
      <protection/>
    </xf>
    <xf numFmtId="0" fontId="31" fillId="0" borderId="10" xfId="0" applyNumberFormat="1" applyFont="1" applyBorder="1" applyAlignment="1" applyProtection="1">
      <alignment horizontal="center" vertical="center"/>
      <protection/>
    </xf>
    <xf numFmtId="0" fontId="23" fillId="0" borderId="10" xfId="0" applyNumberFormat="1" applyFont="1" applyBorder="1" applyAlignment="1" applyProtection="1">
      <alignment horizontal="center" vertical="center"/>
      <protection/>
    </xf>
    <xf numFmtId="0" fontId="16" fillId="0" borderId="10" xfId="0" applyFont="1" applyBorder="1" applyAlignment="1">
      <alignment horizontal="left" vertical="center" wrapText="1"/>
    </xf>
    <xf numFmtId="2" fontId="23" fillId="0" borderId="10" xfId="0" applyNumberFormat="1" applyFont="1" applyBorder="1" applyAlignment="1" applyProtection="1">
      <alignment horizontal="center" vertical="center"/>
      <protection/>
    </xf>
    <xf numFmtId="4" fontId="23" fillId="0" borderId="10" xfId="0" applyNumberFormat="1" applyFont="1" applyBorder="1" applyAlignment="1" applyProtection="1">
      <alignment horizontal="center" vertical="center"/>
      <protection/>
    </xf>
    <xf numFmtId="0" fontId="16" fillId="0" borderId="11" xfId="0" applyFont="1" applyBorder="1" applyAlignment="1">
      <alignment vertical="center" wrapText="1"/>
    </xf>
    <xf numFmtId="2" fontId="23" fillId="0" borderId="10" xfId="0" applyNumberFormat="1" applyFont="1" applyBorder="1" applyAlignment="1">
      <alignment horizontal="center" vertical="center"/>
    </xf>
    <xf numFmtId="0" fontId="23" fillId="0" borderId="19" xfId="0" applyFont="1" applyBorder="1" applyAlignment="1">
      <alignment horizontal="center" vertical="center" wrapText="1"/>
    </xf>
    <xf numFmtId="0" fontId="23" fillId="0" borderId="11" xfId="0" applyFont="1" applyBorder="1" applyAlignment="1">
      <alignment horizontal="center" vertical="center" wrapText="1"/>
    </xf>
    <xf numFmtId="3" fontId="23" fillId="0" borderId="11" xfId="0" applyNumberFormat="1" applyFont="1" applyBorder="1" applyAlignment="1">
      <alignment horizontal="center" vertical="center"/>
    </xf>
    <xf numFmtId="3" fontId="16" fillId="0" borderId="11" xfId="0" applyNumberFormat="1" applyFont="1" applyBorder="1" applyAlignment="1">
      <alignment horizontal="center" vertical="center"/>
    </xf>
    <xf numFmtId="2" fontId="23" fillId="0" borderId="11" xfId="0" applyNumberFormat="1" applyFont="1" applyBorder="1" applyAlignment="1">
      <alignment horizontal="center" vertical="center"/>
    </xf>
    <xf numFmtId="3" fontId="22" fillId="0" borderId="10" xfId="0" applyNumberFormat="1" applyFont="1" applyBorder="1" applyAlignment="1">
      <alignment horizontal="center" vertical="center"/>
    </xf>
    <xf numFmtId="2" fontId="16" fillId="0" borderId="10" xfId="0" applyNumberFormat="1" applyFont="1" applyBorder="1" applyAlignment="1" applyProtection="1">
      <alignment horizontal="center" vertical="center"/>
      <protection/>
    </xf>
    <xf numFmtId="2" fontId="0" fillId="0" borderId="10" xfId="58" applyNumberFormat="1" applyFill="1" applyBorder="1" applyAlignment="1" applyProtection="1">
      <alignment horizontal="center" vertical="center"/>
      <protection/>
    </xf>
    <xf numFmtId="4" fontId="27" fillId="0" borderId="10" xfId="0" applyNumberFormat="1" applyFont="1" applyBorder="1" applyAlignment="1" applyProtection="1">
      <alignment horizontal="center" vertical="center"/>
      <protection/>
    </xf>
    <xf numFmtId="0" fontId="0" fillId="0" borderId="0" xfId="0" applyAlignment="1">
      <alignment horizontal="center"/>
    </xf>
    <xf numFmtId="0" fontId="32" fillId="0" borderId="10" xfId="0" applyNumberFormat="1" applyFont="1" applyBorder="1" applyAlignment="1" applyProtection="1">
      <alignment horizontal="center" vertical="center"/>
      <protection/>
    </xf>
    <xf numFmtId="0" fontId="16" fillId="0" borderId="10" xfId="0" applyFont="1" applyBorder="1" applyAlignment="1">
      <alignment horizontal="left" vertical="center"/>
    </xf>
    <xf numFmtId="2" fontId="32" fillId="0" borderId="10" xfId="0" applyNumberFormat="1" applyFont="1" applyBorder="1" applyAlignment="1" applyProtection="1">
      <alignment horizontal="center" vertical="center"/>
      <protection/>
    </xf>
    <xf numFmtId="2" fontId="19" fillId="0" borderId="10" xfId="58" applyNumberFormat="1" applyFont="1" applyFill="1" applyBorder="1" applyAlignment="1" applyProtection="1">
      <alignment horizontal="center" vertical="center"/>
      <protection/>
    </xf>
    <xf numFmtId="4" fontId="32" fillId="0" borderId="10" xfId="0" applyNumberFormat="1" applyFont="1" applyBorder="1" applyAlignment="1" applyProtection="1">
      <alignment horizontal="center" vertical="center"/>
      <protection/>
    </xf>
    <xf numFmtId="0" fontId="33" fillId="0" borderId="10" xfId="0" applyNumberFormat="1" applyFont="1" applyBorder="1" applyAlignment="1" applyProtection="1">
      <alignment horizontal="center" vertical="center"/>
      <protection/>
    </xf>
    <xf numFmtId="2" fontId="0" fillId="0" borderId="10" xfId="58" applyNumberFormat="1" applyFont="1" applyFill="1" applyBorder="1" applyAlignment="1" applyProtection="1">
      <alignment horizontal="center" vertical="center"/>
      <protection/>
    </xf>
    <xf numFmtId="4" fontId="33" fillId="0" borderId="10" xfId="0" applyNumberFormat="1" applyFont="1" applyBorder="1" applyAlignment="1" applyProtection="1">
      <alignment horizontal="center" vertical="center"/>
      <protection/>
    </xf>
    <xf numFmtId="4" fontId="24" fillId="0" borderId="10" xfId="0" applyNumberFormat="1" applyFont="1" applyBorder="1" applyAlignment="1" applyProtection="1">
      <alignment horizontal="center" vertical="center"/>
      <protection/>
    </xf>
    <xf numFmtId="0" fontId="4" fillId="0" borderId="0" xfId="0" applyFont="1" applyAlignment="1">
      <alignment/>
    </xf>
    <xf numFmtId="0" fontId="6" fillId="0" borderId="21" xfId="0" applyFont="1" applyBorder="1" applyAlignment="1">
      <alignment vertical="center" wrapText="1"/>
    </xf>
    <xf numFmtId="0" fontId="6" fillId="0" borderId="0" xfId="0" applyFont="1" applyBorder="1" applyAlignment="1">
      <alignment vertical="center"/>
    </xf>
    <xf numFmtId="0" fontId="13" fillId="0" borderId="0" xfId="0" applyFont="1" applyBorder="1" applyAlignment="1">
      <alignment vertical="center" wrapText="1"/>
    </xf>
    <xf numFmtId="0" fontId="6" fillId="0" borderId="0" xfId="0" applyFont="1" applyBorder="1" applyAlignment="1">
      <alignment vertical="center" wrapText="1"/>
    </xf>
    <xf numFmtId="0" fontId="13" fillId="0" borderId="21" xfId="0" applyFont="1" applyBorder="1" applyAlignment="1">
      <alignment vertical="center" wrapText="1"/>
    </xf>
    <xf numFmtId="0" fontId="28" fillId="0" borderId="10" xfId="0" applyFont="1" applyBorder="1" applyAlignment="1">
      <alignment horizontal="center" vertical="center"/>
    </xf>
    <xf numFmtId="0" fontId="27" fillId="0" borderId="10" xfId="0" applyNumberFormat="1" applyFont="1" applyBorder="1" applyAlignment="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0" fontId="34" fillId="0" borderId="0" xfId="0" applyFont="1" applyAlignment="1">
      <alignment horizontal="center" vertical="center"/>
    </xf>
    <xf numFmtId="0" fontId="0" fillId="0" borderId="10" xfId="0" applyFont="1" applyBorder="1" applyAlignment="1">
      <alignment horizontal="center" vertical="center"/>
    </xf>
    <xf numFmtId="0" fontId="23" fillId="0" borderId="15" xfId="0" applyFont="1" applyBorder="1" applyAlignment="1">
      <alignment horizontal="center" vertical="center"/>
    </xf>
    <xf numFmtId="2" fontId="23" fillId="0" borderId="10" xfId="42" applyNumberFormat="1" applyFont="1" applyFill="1" applyBorder="1" applyAlignment="1" applyProtection="1">
      <alignment horizontal="center" vertical="center"/>
      <protection/>
    </xf>
    <xf numFmtId="4" fontId="16"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35" fillId="0" borderId="0" xfId="0" applyFont="1" applyAlignment="1">
      <alignment horizontal="center" vertical="center" wrapText="1"/>
    </xf>
    <xf numFmtId="0" fontId="36" fillId="0" borderId="0" xfId="0" applyFont="1" applyAlignment="1">
      <alignment/>
    </xf>
    <xf numFmtId="0" fontId="16" fillId="0" borderId="10" xfId="56" applyNumberFormat="1" applyFont="1" applyFill="1" applyBorder="1" applyAlignment="1" applyProtection="1">
      <alignment horizontal="left" vertical="center" wrapText="1"/>
      <protection/>
    </xf>
    <xf numFmtId="4" fontId="24" fillId="0" borderId="10" xfId="0" applyNumberFormat="1" applyFont="1" applyBorder="1" applyAlignment="1">
      <alignment horizontal="center" vertical="center"/>
    </xf>
    <xf numFmtId="0" fontId="24" fillId="0" borderId="0" xfId="0" applyFont="1" applyAlignment="1">
      <alignment horizontal="left" vertical="center"/>
    </xf>
    <xf numFmtId="0" fontId="0" fillId="0" borderId="0" xfId="0" applyAlignment="1">
      <alignment vertical="center"/>
    </xf>
    <xf numFmtId="0" fontId="27"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19" fillId="0" borderId="10" xfId="0" applyFont="1" applyBorder="1" applyAlignment="1">
      <alignment horizontal="center" vertical="center"/>
    </xf>
    <xf numFmtId="0" fontId="24" fillId="0" borderId="10" xfId="0" applyNumberFormat="1" applyFont="1" applyBorder="1" applyAlignment="1">
      <alignment horizontal="center" vertical="center"/>
    </xf>
    <xf numFmtId="2" fontId="26" fillId="0" borderId="10" xfId="0" applyNumberFormat="1" applyFont="1" applyBorder="1" applyAlignment="1">
      <alignment horizontal="center" vertical="center" wrapText="1"/>
    </xf>
    <xf numFmtId="164" fontId="19" fillId="0" borderId="10" xfId="42" applyFont="1" applyFill="1" applyBorder="1" applyAlignment="1" applyProtection="1">
      <alignment vertical="center" wrapText="1"/>
      <protection/>
    </xf>
    <xf numFmtId="4" fontId="26" fillId="0" borderId="10" xfId="0" applyNumberFormat="1" applyFont="1" applyBorder="1" applyAlignment="1">
      <alignment horizontal="center" vertical="center"/>
    </xf>
    <xf numFmtId="0" fontId="37" fillId="0" borderId="0" xfId="0" applyFont="1" applyAlignment="1">
      <alignment horizontal="center" vertical="center" wrapText="1"/>
    </xf>
    <xf numFmtId="2" fontId="26" fillId="0" borderId="10" xfId="0" applyNumberFormat="1" applyFont="1" applyBorder="1" applyAlignment="1">
      <alignment horizontal="center" vertical="center"/>
    </xf>
    <xf numFmtId="2" fontId="19" fillId="0" borderId="10" xfId="0" applyNumberFormat="1" applyFont="1" applyBorder="1" applyAlignment="1">
      <alignment horizontal="center" vertical="center" wrapText="1"/>
    </xf>
    <xf numFmtId="0" fontId="34" fillId="0" borderId="11" xfId="0" applyFont="1" applyBorder="1" applyAlignment="1">
      <alignment horizontal="center" vertical="center"/>
    </xf>
    <xf numFmtId="0" fontId="34" fillId="0" borderId="11" xfId="0" applyFont="1" applyBorder="1" applyAlignment="1">
      <alignment horizontal="center" vertical="center" wrapText="1"/>
    </xf>
    <xf numFmtId="0" fontId="28" fillId="0" borderId="11" xfId="0" applyFont="1" applyBorder="1" applyAlignment="1">
      <alignment horizontal="center" vertical="center"/>
    </xf>
    <xf numFmtId="0" fontId="34" fillId="0" borderId="20" xfId="0" applyFont="1" applyBorder="1" applyAlignment="1">
      <alignment horizontal="center" vertical="center" wrapText="1"/>
    </xf>
    <xf numFmtId="0" fontId="23" fillId="0" borderId="10" xfId="0" applyFont="1" applyBorder="1" applyAlignment="1">
      <alignment horizontal="left" vertical="top" wrapText="1"/>
    </xf>
    <xf numFmtId="2" fontId="16" fillId="0" borderId="10" xfId="42" applyNumberFormat="1" applyFont="1" applyFill="1" applyBorder="1" applyAlignment="1" applyProtection="1">
      <alignment horizontal="center" vertical="center" wrapText="1"/>
      <protection/>
    </xf>
    <xf numFmtId="164" fontId="16" fillId="0" borderId="10" xfId="42" applyFont="1" applyFill="1" applyBorder="1" applyAlignment="1" applyProtection="1">
      <alignment horizontal="center" vertical="center"/>
      <protection/>
    </xf>
    <xf numFmtId="0" fontId="23" fillId="0" borderId="10" xfId="0" applyFont="1" applyBorder="1" applyAlignment="1">
      <alignment horizontal="justify" wrapText="1"/>
    </xf>
    <xf numFmtId="0" fontId="16" fillId="33" borderId="10" xfId="0" applyFont="1" applyFill="1" applyBorder="1" applyAlignment="1">
      <alignment vertical="center" wrapText="1"/>
    </xf>
    <xf numFmtId="0" fontId="22" fillId="33" borderId="10" xfId="0" applyFont="1" applyFill="1" applyBorder="1" applyAlignment="1">
      <alignment horizontal="center" vertical="center" wrapText="1"/>
    </xf>
    <xf numFmtId="0" fontId="16"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0" fillId="33" borderId="0" xfId="0" applyFill="1" applyAlignment="1">
      <alignment/>
    </xf>
    <xf numFmtId="0" fontId="23"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22" fillId="0" borderId="10" xfId="0" applyNumberFormat="1" applyFont="1" applyFill="1" applyBorder="1" applyAlignment="1">
      <alignment horizontal="center" vertical="center"/>
    </xf>
    <xf numFmtId="2" fontId="23" fillId="0" borderId="10" xfId="0" applyNumberFormat="1" applyFont="1" applyFill="1" applyBorder="1" applyAlignment="1">
      <alignment horizontal="center" vertical="center"/>
    </xf>
    <xf numFmtId="0" fontId="0" fillId="0" borderId="0" xfId="0" applyFill="1" applyAlignment="1">
      <alignment/>
    </xf>
    <xf numFmtId="0" fontId="16"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2" fontId="16" fillId="0" borderId="10" xfId="0" applyNumberFormat="1" applyFont="1" applyFill="1" applyBorder="1" applyAlignment="1">
      <alignment horizontal="center" vertical="center"/>
    </xf>
    <xf numFmtId="4" fontId="34" fillId="0" borderId="10" xfId="0" applyNumberFormat="1" applyFont="1" applyBorder="1" applyAlignment="1">
      <alignment horizontal="center" vertical="center"/>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38" fillId="0" borderId="10" xfId="0" applyFont="1" applyBorder="1" applyAlignment="1">
      <alignment horizontal="center" vertical="center" wrapText="1"/>
    </xf>
    <xf numFmtId="4" fontId="23"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4" fontId="22" fillId="0" borderId="10" xfId="0" applyNumberFormat="1" applyFont="1" applyBorder="1" applyAlignment="1">
      <alignment horizontal="center" vertical="center" wrapText="1"/>
    </xf>
    <xf numFmtId="0" fontId="24" fillId="0" borderId="10"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23" fillId="0" borderId="10" xfId="0" applyNumberFormat="1" applyFont="1" applyBorder="1" applyAlignment="1" applyProtection="1">
      <alignment horizontal="left" vertical="center" wrapText="1"/>
      <protection/>
    </xf>
    <xf numFmtId="0" fontId="27" fillId="0" borderId="10" xfId="0" applyNumberFormat="1" applyFont="1" applyBorder="1" applyAlignment="1" applyProtection="1">
      <alignment horizontal="center" vertical="center"/>
      <protection/>
    </xf>
    <xf numFmtId="0" fontId="23" fillId="0" borderId="10" xfId="0" applyNumberFormat="1" applyFont="1" applyBorder="1" applyAlignment="1" applyProtection="1">
      <alignment vertical="center" wrapText="1"/>
      <protection/>
    </xf>
    <xf numFmtId="0" fontId="23" fillId="0" borderId="10" xfId="0" applyNumberFormat="1" applyFont="1" applyBorder="1" applyAlignment="1" applyProtection="1">
      <alignment/>
      <protection/>
    </xf>
    <xf numFmtId="4" fontId="4" fillId="0" borderId="10" xfId="0" applyNumberFormat="1" applyFont="1" applyBorder="1" applyAlignment="1">
      <alignment horizontal="center" vertical="center"/>
    </xf>
    <xf numFmtId="0" fontId="7" fillId="0" borderId="0" xfId="0" applyFont="1" applyAlignment="1">
      <alignment horizontal="left" vertical="center"/>
    </xf>
    <xf numFmtId="49" fontId="16" fillId="0" borderId="11" xfId="0" applyNumberFormat="1" applyFont="1" applyBorder="1" applyAlignment="1">
      <alignment horizontal="left" vertical="center" wrapText="1"/>
    </xf>
    <xf numFmtId="0" fontId="16" fillId="0" borderId="11" xfId="0" applyFont="1" applyBorder="1" applyAlignment="1">
      <alignment/>
    </xf>
    <xf numFmtId="0" fontId="16" fillId="0" borderId="11" xfId="0" applyFont="1" applyBorder="1" applyAlignment="1">
      <alignment horizontal="center" vertical="center"/>
    </xf>
    <xf numFmtId="2" fontId="16" fillId="0" borderId="11" xfId="0" applyNumberFormat="1" applyFont="1" applyBorder="1" applyAlignment="1">
      <alignment horizontal="center" vertical="center"/>
    </xf>
    <xf numFmtId="4" fontId="23" fillId="0" borderId="10" xfId="0" applyNumberFormat="1" applyFont="1" applyBorder="1" applyAlignment="1">
      <alignment horizontal="center" vertical="center"/>
    </xf>
    <xf numFmtId="0" fontId="16" fillId="0" borderId="20" xfId="45" applyNumberFormat="1" applyFont="1" applyBorder="1" applyAlignment="1" applyProtection="1">
      <alignment vertical="center" wrapText="1"/>
      <protection/>
    </xf>
    <xf numFmtId="0" fontId="16" fillId="0" borderId="11" xfId="45" applyNumberFormat="1" applyFont="1" applyBorder="1" applyAlignment="1" applyProtection="1">
      <alignment horizontal="center" vertical="center"/>
      <protection/>
    </xf>
    <xf numFmtId="0" fontId="22" fillId="0" borderId="11" xfId="45" applyNumberFormat="1" applyFont="1" applyBorder="1" applyAlignment="1" applyProtection="1">
      <alignment horizontal="center" vertical="center"/>
      <protection/>
    </xf>
    <xf numFmtId="2" fontId="16" fillId="0" borderId="11" xfId="45" applyNumberFormat="1" applyFont="1" applyBorder="1" applyAlignment="1" applyProtection="1">
      <alignment horizontal="center" vertical="center"/>
      <protection/>
    </xf>
    <xf numFmtId="4" fontId="16" fillId="0" borderId="11" xfId="45" applyNumberFormat="1" applyFont="1" applyBorder="1" applyAlignment="1" applyProtection="1">
      <alignment horizontal="center" vertical="center"/>
      <protection/>
    </xf>
    <xf numFmtId="0" fontId="34" fillId="0" borderId="0" xfId="0" applyFont="1" applyAlignment="1">
      <alignment vertical="center"/>
    </xf>
    <xf numFmtId="0" fontId="25" fillId="33" borderId="10" xfId="0" applyFont="1" applyFill="1" applyBorder="1" applyAlignment="1">
      <alignment horizontal="center" vertical="center" wrapText="1"/>
    </xf>
    <xf numFmtId="0" fontId="16" fillId="0" borderId="10" xfId="0" applyFont="1" applyBorder="1" applyAlignment="1">
      <alignment wrapText="1"/>
    </xf>
    <xf numFmtId="164" fontId="16" fillId="0" borderId="10" xfId="42" applyFont="1" applyFill="1" applyBorder="1" applyAlignment="1" applyProtection="1">
      <alignment horizontal="center" vertical="center" wrapText="1"/>
      <protection/>
    </xf>
    <xf numFmtId="0" fontId="16" fillId="0" borderId="0" xfId="0" applyFont="1" applyAlignment="1">
      <alignment vertical="center" wrapText="1"/>
    </xf>
    <xf numFmtId="0" fontId="22" fillId="0" borderId="11" xfId="0" applyFont="1" applyBorder="1" applyAlignment="1">
      <alignment vertical="center" wrapText="1"/>
    </xf>
    <xf numFmtId="0" fontId="16" fillId="0" borderId="11" xfId="0" applyFont="1" applyBorder="1" applyAlignment="1">
      <alignment wrapText="1"/>
    </xf>
    <xf numFmtId="2" fontId="16" fillId="0" borderId="11" xfId="0" applyNumberFormat="1" applyFont="1" applyBorder="1" applyAlignment="1">
      <alignment horizontal="center" vertical="center" wrapText="1"/>
    </xf>
    <xf numFmtId="164" fontId="16" fillId="0" borderId="11" xfId="42" applyFont="1" applyFill="1" applyBorder="1" applyAlignment="1" applyProtection="1">
      <alignment horizontal="center" vertical="center" wrapText="1"/>
      <protection/>
    </xf>
    <xf numFmtId="0" fontId="22" fillId="0" borderId="10" xfId="0" applyFont="1" applyBorder="1" applyAlignment="1">
      <alignment vertical="center" wrapText="1"/>
    </xf>
    <xf numFmtId="0" fontId="22" fillId="0" borderId="11" xfId="0" applyNumberFormat="1" applyFont="1" applyBorder="1" applyAlignment="1">
      <alignment horizontal="center" vertical="center" wrapText="1"/>
    </xf>
    <xf numFmtId="0" fontId="16" fillId="0" borderId="12" xfId="0" applyFont="1" applyBorder="1" applyAlignment="1">
      <alignment wrapText="1"/>
    </xf>
    <xf numFmtId="0" fontId="16" fillId="0" borderId="12" xfId="0" applyFont="1" applyBorder="1" applyAlignment="1">
      <alignment horizontal="center" vertical="center" wrapText="1"/>
    </xf>
    <xf numFmtId="164" fontId="16" fillId="0" borderId="12" xfId="42" applyFont="1" applyFill="1" applyBorder="1" applyAlignment="1" applyProtection="1">
      <alignment horizontal="center" vertical="center" wrapText="1"/>
      <protection/>
    </xf>
    <xf numFmtId="4" fontId="4" fillId="0" borderId="10" xfId="0" applyNumberFormat="1" applyFont="1" applyBorder="1" applyAlignment="1">
      <alignment horizontal="center" vertical="center" wrapText="1"/>
    </xf>
    <xf numFmtId="0" fontId="4" fillId="0" borderId="0" xfId="0" applyFont="1" applyAlignment="1">
      <alignment/>
    </xf>
    <xf numFmtId="0" fontId="25" fillId="0" borderId="10" xfId="0" applyNumberFormat="1" applyFont="1" applyBorder="1" applyAlignment="1">
      <alignment horizontal="center" vertical="center" wrapText="1"/>
    </xf>
    <xf numFmtId="0" fontId="43" fillId="0" borderId="10" xfId="0" applyNumberFormat="1" applyFont="1" applyBorder="1" applyAlignment="1" applyProtection="1">
      <alignment horizontal="center" vertical="center" wrapText="1"/>
      <protection/>
    </xf>
    <xf numFmtId="0" fontId="25" fillId="0" borderId="0" xfId="0" applyFont="1" applyAlignment="1">
      <alignment horizontal="center" vertical="center"/>
    </xf>
    <xf numFmtId="166" fontId="16" fillId="0" borderId="10" xfId="42" applyNumberFormat="1" applyFont="1" applyFill="1" applyBorder="1" applyAlignment="1" applyProtection="1">
      <alignment horizontal="center" vertical="center" wrapText="1"/>
      <protection/>
    </xf>
    <xf numFmtId="166" fontId="4" fillId="0" borderId="10" xfId="42" applyNumberFormat="1" applyFont="1" applyFill="1" applyBorder="1" applyAlignment="1" applyProtection="1">
      <alignment horizontal="center" vertical="center" wrapText="1"/>
      <protection/>
    </xf>
    <xf numFmtId="0" fontId="22" fillId="0" borderId="10" xfId="44" applyFont="1" applyBorder="1" applyAlignment="1" applyProtection="1">
      <alignment horizontal="center" vertical="center" wrapText="1"/>
      <protection/>
    </xf>
    <xf numFmtId="0" fontId="22" fillId="0" borderId="10" xfId="44" applyFont="1" applyBorder="1" applyAlignment="1" applyProtection="1">
      <alignment vertical="center" wrapText="1"/>
      <protection/>
    </xf>
    <xf numFmtId="0" fontId="16" fillId="0" borderId="10" xfId="44" applyFont="1" applyBorder="1" applyAlignment="1" applyProtection="1">
      <alignment horizontal="center" vertical="center" wrapText="1"/>
      <protection/>
    </xf>
    <xf numFmtId="167" fontId="16" fillId="0" borderId="10" xfId="44" applyNumberFormat="1" applyFont="1" applyBorder="1" applyAlignment="1" applyProtection="1">
      <alignment horizontal="center" vertical="center"/>
      <protection/>
    </xf>
    <xf numFmtId="166" fontId="16" fillId="0" borderId="10" xfId="44" applyNumberFormat="1" applyFont="1" applyBorder="1" applyAlignment="1" applyProtection="1">
      <alignment horizontal="center" vertical="center"/>
      <protection/>
    </xf>
    <xf numFmtId="4" fontId="16" fillId="0" borderId="11" xfId="0" applyNumberFormat="1" applyFont="1" applyBorder="1" applyAlignment="1">
      <alignment horizontal="center" vertical="center"/>
    </xf>
    <xf numFmtId="0" fontId="16" fillId="0" borderId="11" xfId="0" applyFont="1" applyBorder="1" applyAlignment="1">
      <alignment horizontal="left" vertical="center" wrapText="1"/>
    </xf>
    <xf numFmtId="49" fontId="16" fillId="33" borderId="22" xfId="0" applyNumberFormat="1" applyFont="1" applyFill="1" applyBorder="1" applyAlignment="1">
      <alignment horizontal="left" vertical="center" wrapText="1"/>
    </xf>
    <xf numFmtId="0" fontId="16" fillId="0" borderId="11" xfId="44" applyFont="1" applyBorder="1" applyAlignment="1" applyProtection="1">
      <alignment horizontal="center" vertical="center" wrapText="1"/>
      <protection/>
    </xf>
    <xf numFmtId="166" fontId="4" fillId="0" borderId="10" xfId="0" applyNumberFormat="1" applyFont="1" applyBorder="1" applyAlignment="1">
      <alignment horizontal="center" vertical="center"/>
    </xf>
    <xf numFmtId="0" fontId="30"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16" fillId="33" borderId="10" xfId="0" applyFont="1" applyFill="1" applyBorder="1" applyAlignment="1">
      <alignment horizontal="center" vertical="center" wrapText="1"/>
    </xf>
    <xf numFmtId="4" fontId="24" fillId="0" borderId="10" xfId="0" applyNumberFormat="1" applyFont="1" applyBorder="1" applyAlignment="1">
      <alignment horizontal="center" vertical="center" wrapText="1"/>
    </xf>
    <xf numFmtId="0" fontId="30" fillId="0" borderId="23" xfId="0" applyFont="1" applyBorder="1" applyAlignment="1">
      <alignment horizontal="center" vertical="center" wrapText="1"/>
    </xf>
    <xf numFmtId="0" fontId="43" fillId="0" borderId="23" xfId="0" applyFont="1" applyBorder="1" applyAlignment="1">
      <alignment horizontal="center" vertical="center" wrapText="1"/>
    </xf>
    <xf numFmtId="0" fontId="25" fillId="0" borderId="23" xfId="0" applyFont="1" applyBorder="1" applyAlignment="1">
      <alignment horizontal="center" vertical="center" wrapText="1"/>
    </xf>
    <xf numFmtId="0" fontId="47" fillId="0" borderId="10" xfId="56"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0" fillId="33" borderId="24" xfId="0" applyFont="1" applyFill="1" applyBorder="1" applyAlignment="1">
      <alignment horizontal="center" vertical="center" wrapText="1"/>
    </xf>
    <xf numFmtId="0" fontId="29" fillId="0" borderId="0" xfId="0" applyFont="1" applyAlignment="1">
      <alignment vertical="center"/>
    </xf>
    <xf numFmtId="0" fontId="25" fillId="0" borderId="10" xfId="0" applyFont="1" applyBorder="1" applyAlignment="1">
      <alignment/>
    </xf>
    <xf numFmtId="0" fontId="16" fillId="0" borderId="10" xfId="0" applyFont="1" applyBorder="1" applyAlignment="1">
      <alignment vertical="center"/>
    </xf>
    <xf numFmtId="4" fontId="23" fillId="0" borderId="12" xfId="0" applyNumberFormat="1" applyFont="1" applyBorder="1" applyAlignment="1">
      <alignment horizontal="center" vertical="center"/>
    </xf>
    <xf numFmtId="4" fontId="22" fillId="0" borderId="10" xfId="0" applyNumberFormat="1" applyFont="1" applyBorder="1" applyAlignment="1">
      <alignment horizontal="center" vertical="center"/>
    </xf>
    <xf numFmtId="0" fontId="25" fillId="0" borderId="0" xfId="0" applyFont="1" applyAlignment="1">
      <alignment vertical="center"/>
    </xf>
    <xf numFmtId="0" fontId="13" fillId="0" borderId="0" xfId="0" applyFont="1" applyAlignment="1">
      <alignment/>
    </xf>
    <xf numFmtId="0" fontId="38" fillId="0" borderId="0" xfId="0" applyFont="1" applyAlignment="1">
      <alignment/>
    </xf>
    <xf numFmtId="0" fontId="25" fillId="0" borderId="10" xfId="45" applyFont="1" applyBorder="1" applyAlignment="1">
      <alignment horizontal="center" vertical="center" wrapText="1"/>
      <protection/>
    </xf>
    <xf numFmtId="0" fontId="30" fillId="0" borderId="11" xfId="45" applyNumberFormat="1" applyFont="1" applyBorder="1" applyAlignment="1" applyProtection="1">
      <alignment horizontal="center" vertical="center" wrapText="1"/>
      <protection/>
    </xf>
    <xf numFmtId="0" fontId="16" fillId="0" borderId="10" xfId="45" applyFont="1" applyBorder="1" applyAlignment="1">
      <alignment horizontal="center" vertical="center" wrapText="1"/>
      <protection/>
    </xf>
    <xf numFmtId="0" fontId="16" fillId="0" borderId="10" xfId="45" applyFont="1" applyBorder="1" applyAlignment="1">
      <alignment horizontal="left" vertical="top" wrapText="1"/>
      <protection/>
    </xf>
    <xf numFmtId="0" fontId="16" fillId="0" borderId="10" xfId="45" applyFont="1" applyBorder="1" applyAlignment="1">
      <alignment wrapText="1"/>
      <protection/>
    </xf>
    <xf numFmtId="0" fontId="22" fillId="0" borderId="10" xfId="45" applyNumberFormat="1" applyFont="1" applyBorder="1" applyAlignment="1">
      <alignment horizontal="center" vertical="center" wrapText="1"/>
      <protection/>
    </xf>
    <xf numFmtId="2" fontId="16" fillId="0" borderId="10" xfId="45" applyNumberFormat="1" applyFont="1" applyBorder="1" applyAlignment="1">
      <alignment horizontal="center" vertical="center" wrapText="1"/>
      <protection/>
    </xf>
    <xf numFmtId="4" fontId="4" fillId="0" borderId="10" xfId="45" applyNumberFormat="1" applyFont="1" applyBorder="1" applyAlignment="1">
      <alignment horizontal="center" vertical="center" wrapText="1"/>
      <protection/>
    </xf>
    <xf numFmtId="0" fontId="24" fillId="0" borderId="0" xfId="0" applyFont="1" applyAlignment="1">
      <alignment/>
    </xf>
    <xf numFmtId="0" fontId="43" fillId="0" borderId="11" xfId="53" applyNumberFormat="1" applyFont="1" applyBorder="1" applyAlignment="1" applyProtection="1">
      <alignment horizontal="center" vertical="center"/>
      <protection/>
    </xf>
    <xf numFmtId="0" fontId="43" fillId="0" borderId="10" xfId="53" applyNumberFormat="1" applyFont="1" applyBorder="1" applyAlignment="1" applyProtection="1">
      <alignment horizontal="center" vertical="center"/>
      <protection/>
    </xf>
    <xf numFmtId="0" fontId="25" fillId="0" borderId="11" xfId="53" applyNumberFormat="1" applyFont="1" applyBorder="1" applyAlignment="1" applyProtection="1">
      <alignment horizontal="center" vertical="center"/>
      <protection/>
    </xf>
    <xf numFmtId="0" fontId="43" fillId="0" borderId="11" xfId="53" applyNumberFormat="1" applyFont="1" applyBorder="1" applyAlignment="1" applyProtection="1">
      <alignment horizontal="center" vertical="center" wrapText="1"/>
      <protection/>
    </xf>
    <xf numFmtId="0" fontId="0" fillId="0" borderId="10" xfId="45" applyFont="1" applyBorder="1" applyAlignment="1">
      <alignment horizontal="center" vertical="center" wrapText="1"/>
      <protection/>
    </xf>
    <xf numFmtId="0" fontId="0" fillId="0" borderId="10" xfId="45" applyFont="1" applyBorder="1" applyAlignment="1">
      <alignment horizontal="left" vertical="top" wrapText="1"/>
      <protection/>
    </xf>
    <xf numFmtId="2" fontId="0" fillId="0" borderId="10" xfId="45" applyNumberFormat="1" applyFont="1" applyBorder="1" applyAlignment="1">
      <alignment wrapText="1"/>
      <protection/>
    </xf>
    <xf numFmtId="2" fontId="0" fillId="0" borderId="10" xfId="45" applyNumberFormat="1" applyFont="1" applyBorder="1" applyAlignment="1">
      <alignment horizontal="center" vertical="center" wrapText="1"/>
      <protection/>
    </xf>
    <xf numFmtId="2" fontId="23" fillId="0" borderId="10" xfId="45" applyNumberFormat="1" applyFont="1" applyBorder="1" applyAlignment="1">
      <alignment horizontal="center" vertical="center" wrapText="1"/>
      <protection/>
    </xf>
    <xf numFmtId="0" fontId="16" fillId="0" borderId="10" xfId="45" applyNumberFormat="1" applyFont="1" applyBorder="1" applyAlignment="1">
      <alignment horizontal="center" vertical="center" wrapText="1"/>
      <protection/>
    </xf>
    <xf numFmtId="0" fontId="16" fillId="0" borderId="10" xfId="45" applyNumberFormat="1" applyFont="1" applyBorder="1" applyAlignment="1">
      <alignment horizontal="center" vertical="center"/>
      <protection/>
    </xf>
    <xf numFmtId="0" fontId="27" fillId="0" borderId="10" xfId="45" applyNumberFormat="1" applyFont="1" applyBorder="1" applyAlignment="1">
      <alignment horizontal="center" vertical="center" wrapText="1"/>
      <protection/>
    </xf>
    <xf numFmtId="2" fontId="23" fillId="0" borderId="10" xfId="53" applyNumberFormat="1" applyFont="1" applyBorder="1" applyAlignment="1" applyProtection="1">
      <alignment horizontal="center" vertical="center" wrapText="1"/>
      <protection/>
    </xf>
    <xf numFmtId="4" fontId="24" fillId="0" borderId="10" xfId="45" applyNumberFormat="1" applyFont="1" applyBorder="1" applyAlignment="1">
      <alignment horizontal="center" vertical="center"/>
      <protection/>
    </xf>
    <xf numFmtId="4" fontId="4" fillId="0" borderId="10" xfId="45" applyNumberFormat="1" applyFont="1" applyBorder="1" applyAlignment="1">
      <alignment horizontal="center" vertical="center"/>
      <protection/>
    </xf>
    <xf numFmtId="0" fontId="1" fillId="0" borderId="16" xfId="0" applyNumberFormat="1" applyFont="1" applyBorder="1" applyAlignment="1" applyProtection="1">
      <alignment vertical="center"/>
      <protection/>
    </xf>
    <xf numFmtId="0" fontId="13" fillId="0" borderId="10" xfId="0" applyFont="1" applyBorder="1" applyAlignment="1">
      <alignment vertical="center"/>
    </xf>
    <xf numFmtId="0" fontId="2" fillId="0" borderId="0" xfId="0" applyFont="1" applyBorder="1" applyAlignment="1">
      <alignment/>
    </xf>
    <xf numFmtId="0" fontId="2" fillId="0" borderId="25" xfId="0" applyFont="1" applyBorder="1" applyAlignment="1">
      <alignment vertical="center"/>
    </xf>
    <xf numFmtId="0" fontId="6" fillId="0" borderId="10" xfId="0" applyFont="1" applyBorder="1" applyAlignment="1">
      <alignment horizontal="justify" vertical="center"/>
    </xf>
    <xf numFmtId="0" fontId="13" fillId="0" borderId="25" xfId="0" applyNumberFormat="1" applyFont="1" applyBorder="1" applyAlignment="1" applyProtection="1">
      <alignment vertical="center"/>
      <protection/>
    </xf>
    <xf numFmtId="0" fontId="24" fillId="0" borderId="10" xfId="0" applyNumberFormat="1" applyFont="1" applyBorder="1" applyAlignment="1" applyProtection="1">
      <alignment horizontal="left" vertical="center"/>
      <protection/>
    </xf>
    <xf numFmtId="0" fontId="6" fillId="0" borderId="10" xfId="0" applyFont="1" applyBorder="1" applyAlignment="1">
      <alignment horizontal="left" vertical="center" wrapText="1"/>
    </xf>
    <xf numFmtId="0" fontId="6" fillId="0" borderId="18" xfId="0" applyFont="1" applyBorder="1" applyAlignment="1">
      <alignment vertical="center" wrapText="1"/>
    </xf>
    <xf numFmtId="0" fontId="16"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4" fillId="0" borderId="12" xfId="0" applyFont="1" applyBorder="1" applyAlignment="1">
      <alignment horizontal="left" vertical="center" wrapText="1"/>
    </xf>
    <xf numFmtId="0" fontId="13" fillId="0" borderId="10" xfId="0" applyFont="1" applyBorder="1" applyAlignment="1" applyProtection="1">
      <alignment horizontal="left" vertical="center"/>
      <protection locked="0"/>
    </xf>
    <xf numFmtId="0" fontId="24" fillId="0" borderId="12" xfId="0" applyFont="1" applyBorder="1" applyAlignment="1">
      <alignment vertical="center"/>
    </xf>
    <xf numFmtId="0" fontId="13" fillId="0" borderId="10" xfId="0" applyNumberFormat="1" applyFont="1" applyBorder="1" applyAlignment="1" applyProtection="1">
      <alignment horizontal="left" vertical="center"/>
      <protection/>
    </xf>
    <xf numFmtId="0" fontId="24" fillId="0" borderId="10" xfId="0" applyFont="1" applyBorder="1" applyAlignment="1">
      <alignment horizontal="left" vertical="center"/>
    </xf>
    <xf numFmtId="0" fontId="6" fillId="0" borderId="10" xfId="0" applyFont="1" applyBorder="1" applyAlignment="1">
      <alignment horizontal="left" vertical="center"/>
    </xf>
    <xf numFmtId="0" fontId="24" fillId="0" borderId="10" xfId="0" applyFont="1" applyBorder="1" applyAlignment="1">
      <alignment vertical="center"/>
    </xf>
    <xf numFmtId="0" fontId="13" fillId="0" borderId="25" xfId="0" applyFont="1" applyBorder="1" applyAlignment="1">
      <alignment horizontal="left" vertical="center" wrapText="1"/>
    </xf>
    <xf numFmtId="0" fontId="34" fillId="0" borderId="10" xfId="0" applyFont="1" applyBorder="1" applyAlignment="1">
      <alignment horizontal="left" vertical="center"/>
    </xf>
    <xf numFmtId="0" fontId="6" fillId="0" borderId="0" xfId="0" applyFont="1" applyBorder="1" applyAlignment="1">
      <alignment horizontal="left" vertical="center" wrapText="1"/>
    </xf>
    <xf numFmtId="0" fontId="4" fillId="0" borderId="10" xfId="0" applyFont="1" applyBorder="1" applyAlignment="1">
      <alignment vertical="center" wrapText="1"/>
    </xf>
    <xf numFmtId="0" fontId="6" fillId="0" borderId="25" xfId="0" applyFont="1" applyBorder="1" applyAlignment="1">
      <alignment vertical="center"/>
    </xf>
    <xf numFmtId="0" fontId="6" fillId="0" borderId="0" xfId="0" applyFont="1" applyBorder="1" applyAlignment="1">
      <alignment vertical="center"/>
    </xf>
    <xf numFmtId="0" fontId="4" fillId="0" borderId="10" xfId="0" applyFont="1" applyBorder="1" applyAlignment="1">
      <alignment horizontal="left" vertical="center"/>
    </xf>
    <xf numFmtId="0" fontId="6" fillId="0" borderId="0" xfId="0" applyFont="1" applyBorder="1" applyAlignment="1">
      <alignment/>
    </xf>
    <xf numFmtId="0" fontId="24" fillId="0" borderId="15" xfId="0" applyFont="1" applyBorder="1" applyAlignment="1">
      <alignment horizontal="left" vertical="center"/>
    </xf>
    <xf numFmtId="0" fontId="6" fillId="0" borderId="25" xfId="0" applyFont="1" applyBorder="1" applyAlignment="1">
      <alignment vertical="center" wrapText="1"/>
    </xf>
    <xf numFmtId="0" fontId="6" fillId="0" borderId="10" xfId="0" applyFont="1" applyBorder="1" applyAlignment="1">
      <alignment vertical="center"/>
    </xf>
    <xf numFmtId="0" fontId="4" fillId="0" borderId="10" xfId="0" applyFont="1" applyBorder="1" applyAlignment="1">
      <alignment horizontal="left" vertical="center" wrapText="1"/>
    </xf>
    <xf numFmtId="0" fontId="44" fillId="0" borderId="0" xfId="0" applyFont="1" applyBorder="1" applyAlignment="1">
      <alignment horizontal="center" vertical="center" wrapText="1"/>
    </xf>
    <xf numFmtId="0" fontId="6" fillId="0" borderId="26" xfId="44" applyFont="1" applyBorder="1" applyAlignment="1">
      <alignment horizontal="left" vertical="center"/>
      <protection/>
    </xf>
    <xf numFmtId="0" fontId="4" fillId="0" borderId="10" xfId="0" applyFont="1" applyBorder="1" applyAlignment="1">
      <alignment vertical="center"/>
    </xf>
    <xf numFmtId="0" fontId="45" fillId="0" borderId="0" xfId="0" applyFont="1" applyBorder="1" applyAlignment="1">
      <alignment horizontal="left" vertical="center" wrapText="1"/>
    </xf>
    <xf numFmtId="0" fontId="24" fillId="0" borderId="10" xfId="0" applyFont="1" applyBorder="1" applyAlignment="1">
      <alignment horizontal="left" vertical="center" wrapText="1"/>
    </xf>
    <xf numFmtId="0" fontId="45" fillId="0" borderId="27" xfId="0" applyFont="1" applyBorder="1" applyAlignment="1">
      <alignment horizontal="left" vertical="center" wrapText="1"/>
    </xf>
    <xf numFmtId="0" fontId="44" fillId="0" borderId="0" xfId="0" applyFont="1" applyBorder="1" applyAlignment="1">
      <alignment vertical="center" wrapText="1"/>
    </xf>
    <xf numFmtId="0" fontId="4" fillId="0" borderId="10" xfId="45" applyFont="1" applyBorder="1" applyAlignment="1">
      <alignment vertical="center" wrapText="1"/>
      <protection/>
    </xf>
    <xf numFmtId="0" fontId="24" fillId="0" borderId="13" xfId="45" applyFont="1" applyBorder="1" applyAlignment="1">
      <alignment horizontal="left" vertical="center"/>
      <protection/>
    </xf>
    <xf numFmtId="0" fontId="25" fillId="0" borderId="10" xfId="0" applyFont="1" applyBorder="1" applyAlignment="1">
      <alignment vertic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Explanatory Text" xfId="44"/>
    <cellStyle name="Excel Built-in Normal 1"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 4" xfId="55"/>
    <cellStyle name="Normalny_Arkusz1"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8"/>
  <sheetViews>
    <sheetView zoomScale="75" zoomScaleNormal="75" zoomScaleSheetLayoutView="75" zoomScalePageLayoutView="0" workbookViewId="0" topLeftCell="A7">
      <selection activeCell="U4" sqref="U4"/>
    </sheetView>
  </sheetViews>
  <sheetFormatPr defaultColWidth="11.00390625" defaultRowHeight="12.75"/>
  <cols>
    <col min="1" max="1" width="4.7109375" style="0" customWidth="1"/>
    <col min="2" max="2" width="34.28125" style="0" customWidth="1"/>
    <col min="3" max="3" width="17.57421875" style="0" customWidth="1"/>
    <col min="4" max="4" width="7.57421875" style="0" customWidth="1"/>
    <col min="5" max="5" width="9.28125" style="0" customWidth="1"/>
    <col min="6" max="6" width="9.28125" style="1" customWidth="1"/>
    <col min="7" max="7" width="9.28125" style="0" customWidth="1"/>
    <col min="8" max="8" width="8.140625" style="0" customWidth="1"/>
    <col min="9" max="9" width="9.57421875" style="0" customWidth="1"/>
    <col min="10" max="10" width="7.57421875" style="0" customWidth="1"/>
    <col min="11" max="11" width="15.8515625" style="0" customWidth="1"/>
    <col min="12" max="12" width="19.140625" style="0" customWidth="1"/>
    <col min="13" max="13" width="23.28125" style="0" customWidth="1"/>
    <col min="14" max="14" width="11.00390625" style="0" customWidth="1"/>
    <col min="15" max="15" width="11.57421875" style="0" hidden="1" customWidth="1"/>
  </cols>
  <sheetData>
    <row r="1" spans="1:13" s="2" customFormat="1" ht="46.5" customHeight="1">
      <c r="A1" s="312" t="s">
        <v>0</v>
      </c>
      <c r="B1" s="312"/>
      <c r="C1" s="312"/>
      <c r="D1" s="312"/>
      <c r="E1" s="312"/>
      <c r="F1" s="312"/>
      <c r="G1" s="312"/>
      <c r="H1" s="312"/>
      <c r="I1" s="312"/>
      <c r="J1" s="312"/>
      <c r="K1" s="312"/>
      <c r="L1" s="312"/>
      <c r="M1" s="312"/>
    </row>
    <row r="2" spans="1:13" s="5" customFormat="1" ht="63">
      <c r="A2" s="3" t="s">
        <v>1</v>
      </c>
      <c r="B2" s="3" t="s">
        <v>2</v>
      </c>
      <c r="C2" s="4" t="s">
        <v>3</v>
      </c>
      <c r="D2" s="3" t="s">
        <v>4</v>
      </c>
      <c r="E2" s="3" t="s">
        <v>5</v>
      </c>
      <c r="F2" s="3" t="s">
        <v>6</v>
      </c>
      <c r="G2" s="3" t="s">
        <v>7</v>
      </c>
      <c r="H2" s="3" t="s">
        <v>8</v>
      </c>
      <c r="I2" s="4" t="s">
        <v>9</v>
      </c>
      <c r="J2" s="4" t="s">
        <v>10</v>
      </c>
      <c r="K2" s="4" t="s">
        <v>11</v>
      </c>
      <c r="L2" s="4" t="s">
        <v>12</v>
      </c>
      <c r="M2" s="4" t="s">
        <v>13</v>
      </c>
    </row>
    <row r="3" spans="1:15" ht="91.5" customHeight="1">
      <c r="A3" s="6">
        <v>1</v>
      </c>
      <c r="B3" s="7" t="s">
        <v>14</v>
      </c>
      <c r="C3" s="8"/>
      <c r="D3" s="6" t="s">
        <v>15</v>
      </c>
      <c r="E3" s="6">
        <v>0</v>
      </c>
      <c r="F3" s="6">
        <v>50</v>
      </c>
      <c r="G3" s="6">
        <v>0</v>
      </c>
      <c r="H3" s="8">
        <f>E3+F3+G3</f>
        <v>50</v>
      </c>
      <c r="I3" s="9"/>
      <c r="J3" s="9"/>
      <c r="K3" s="10"/>
      <c r="L3" s="11"/>
      <c r="M3" s="12"/>
      <c r="O3">
        <v>1.08</v>
      </c>
    </row>
    <row r="4" spans="1:13" ht="149.25" customHeight="1">
      <c r="A4" s="6">
        <v>2</v>
      </c>
      <c r="B4" s="7" t="s">
        <v>16</v>
      </c>
      <c r="C4" s="13"/>
      <c r="D4" s="6" t="s">
        <v>15</v>
      </c>
      <c r="E4" s="6">
        <v>0</v>
      </c>
      <c r="F4" s="6">
        <v>10</v>
      </c>
      <c r="G4" s="6">
        <v>0</v>
      </c>
      <c r="H4" s="8">
        <f>E4+F4+G4</f>
        <v>10</v>
      </c>
      <c r="I4" s="9"/>
      <c r="J4" s="9"/>
      <c r="K4" s="10"/>
      <c r="L4" s="11"/>
      <c r="M4" s="12"/>
    </row>
    <row r="5" spans="1:16" s="18" customFormat="1" ht="87" customHeight="1">
      <c r="A5" s="6">
        <v>3</v>
      </c>
      <c r="B5" s="14" t="s">
        <v>17</v>
      </c>
      <c r="C5" s="15"/>
      <c r="D5" s="16" t="s">
        <v>15</v>
      </c>
      <c r="E5" s="16">
        <v>0</v>
      </c>
      <c r="F5" s="16">
        <v>10</v>
      </c>
      <c r="G5" s="16">
        <v>0</v>
      </c>
      <c r="H5" s="8">
        <f>E5+F5+G5</f>
        <v>10</v>
      </c>
      <c r="I5" s="17"/>
      <c r="J5" s="9"/>
      <c r="K5" s="10"/>
      <c r="L5" s="11"/>
      <c r="M5" s="12"/>
      <c r="N5"/>
      <c r="O5">
        <v>1.08</v>
      </c>
      <c r="P5"/>
    </row>
    <row r="6" spans="1:13" ht="225.75" customHeight="1">
      <c r="A6" s="6">
        <v>4</v>
      </c>
      <c r="B6" s="7" t="s">
        <v>18</v>
      </c>
      <c r="C6" s="8"/>
      <c r="D6" s="6" t="s">
        <v>19</v>
      </c>
      <c r="E6" s="6">
        <v>1000</v>
      </c>
      <c r="F6" s="6">
        <v>100</v>
      </c>
      <c r="G6" s="6">
        <v>0</v>
      </c>
      <c r="H6" s="8">
        <f>E6+F6+G6</f>
        <v>1100</v>
      </c>
      <c r="I6" s="9"/>
      <c r="J6" s="9"/>
      <c r="K6" s="10"/>
      <c r="L6" s="11"/>
      <c r="M6" s="12"/>
    </row>
    <row r="7" spans="1:13" ht="124.5" customHeight="1">
      <c r="A7" s="6">
        <v>5</v>
      </c>
      <c r="B7" s="19" t="s">
        <v>20</v>
      </c>
      <c r="C7" s="20"/>
      <c r="D7" s="21" t="s">
        <v>21</v>
      </c>
      <c r="E7" s="21">
        <v>500</v>
      </c>
      <c r="F7" s="22">
        <v>300</v>
      </c>
      <c r="G7" s="22">
        <v>0</v>
      </c>
      <c r="H7" s="8">
        <f>E7+F7+G7</f>
        <v>800</v>
      </c>
      <c r="I7" s="23"/>
      <c r="J7" s="9"/>
      <c r="K7" s="10"/>
      <c r="L7" s="11"/>
      <c r="M7" s="12"/>
    </row>
    <row r="8" spans="1:16" s="25" customFormat="1" ht="31.5" customHeight="1">
      <c r="A8" s="313" t="s">
        <v>22</v>
      </c>
      <c r="B8" s="313"/>
      <c r="C8" s="313"/>
      <c r="D8" s="313"/>
      <c r="E8" s="313"/>
      <c r="F8" s="313"/>
      <c r="G8" s="313"/>
      <c r="H8" s="313"/>
      <c r="I8" s="313"/>
      <c r="J8" s="313"/>
      <c r="K8" s="313"/>
      <c r="L8" s="24">
        <f>SUM(L3:L7)</f>
        <v>0</v>
      </c>
      <c r="M8" s="24">
        <f>SUM(M3:M7)</f>
        <v>0</v>
      </c>
      <c r="N8"/>
      <c r="O8"/>
      <c r="P8"/>
    </row>
    <row r="11" ht="24.75" customHeight="1"/>
    <row r="12" ht="87" customHeight="1"/>
  </sheetData>
  <sheetProtection selectLockedCells="1" selectUnlockedCells="1"/>
  <mergeCells count="2">
    <mergeCell ref="A1:M1"/>
    <mergeCell ref="A8:K8"/>
  </mergeCells>
  <printOptions/>
  <pageMargins left="0.7875" right="0.7875" top="1.025" bottom="1.025" header="0.7875" footer="0.7875"/>
  <pageSetup firstPageNumber="1" useFirstPageNumber="1" fitToHeight="0" fitToWidth="1" horizontalDpi="300" verticalDpi="300" orientation="landscape" paperSize="9" scale="75" r:id="rId1"/>
  <headerFooter alignWithMargins="0">
    <oddHeader>&amp;C&amp;A</oddHeader>
    <oddFooter>&amp;CStrona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18"/>
  <sheetViews>
    <sheetView zoomScaleSheetLayoutView="75" zoomScalePageLayoutView="0" workbookViewId="0" topLeftCell="A1">
      <selection activeCell="I3" sqref="I3:M17"/>
    </sheetView>
  </sheetViews>
  <sheetFormatPr defaultColWidth="9.00390625" defaultRowHeight="12.75"/>
  <cols>
    <col min="1" max="1" width="3.28125" style="0" customWidth="1"/>
    <col min="2" max="2" width="43.28125" style="0" customWidth="1"/>
    <col min="3" max="3" width="13.00390625" style="0" customWidth="1"/>
    <col min="4" max="4" width="8.140625" style="0" customWidth="1"/>
    <col min="5" max="5" width="8.8515625" style="0" customWidth="1"/>
    <col min="6" max="6" width="8.28125" style="1" customWidth="1"/>
    <col min="7" max="7" width="8.8515625" style="0" customWidth="1"/>
    <col min="8" max="8" width="9.00390625" style="0" customWidth="1"/>
    <col min="9" max="9" width="10.7109375" style="0" customWidth="1"/>
    <col min="10" max="11" width="9.00390625" style="0" customWidth="1"/>
    <col min="12" max="12" width="14.140625" style="0" customWidth="1"/>
    <col min="13" max="13" width="12.57421875" style="0" customWidth="1"/>
  </cols>
  <sheetData>
    <row r="1" spans="1:13" s="178" customFormat="1" ht="33.75" customHeight="1">
      <c r="A1" s="330" t="s">
        <v>132</v>
      </c>
      <c r="B1" s="330"/>
      <c r="C1" s="330"/>
      <c r="D1" s="330"/>
      <c r="E1" s="330"/>
      <c r="F1" s="330"/>
      <c r="G1" s="330"/>
      <c r="H1" s="330"/>
      <c r="I1" s="330"/>
      <c r="J1" s="330"/>
      <c r="K1" s="330"/>
      <c r="L1" s="330"/>
      <c r="M1" s="330"/>
    </row>
    <row r="2" spans="1:13" ht="60">
      <c r="A2" s="115" t="s">
        <v>1</v>
      </c>
      <c r="B2" s="189" t="s">
        <v>2</v>
      </c>
      <c r="C2" s="190" t="s">
        <v>112</v>
      </c>
      <c r="D2" s="189" t="s">
        <v>4</v>
      </c>
      <c r="E2" s="189" t="s">
        <v>5</v>
      </c>
      <c r="F2" s="191" t="s">
        <v>6</v>
      </c>
      <c r="G2" s="189" t="s">
        <v>7</v>
      </c>
      <c r="H2" s="189" t="s">
        <v>8</v>
      </c>
      <c r="I2" s="190" t="s">
        <v>113</v>
      </c>
      <c r="J2" s="190" t="s">
        <v>10</v>
      </c>
      <c r="K2" s="190" t="s">
        <v>114</v>
      </c>
      <c r="L2" s="190" t="s">
        <v>12</v>
      </c>
      <c r="M2" s="192" t="s">
        <v>13</v>
      </c>
    </row>
    <row r="3" spans="1:13" ht="87">
      <c r="A3" s="67">
        <v>1</v>
      </c>
      <c r="B3" s="193" t="s">
        <v>133</v>
      </c>
      <c r="C3" s="79" t="s">
        <v>100</v>
      </c>
      <c r="D3" s="64" t="s">
        <v>21</v>
      </c>
      <c r="E3" s="64">
        <v>10</v>
      </c>
      <c r="F3" s="64">
        <v>2</v>
      </c>
      <c r="G3" s="64">
        <v>5</v>
      </c>
      <c r="H3" s="164">
        <f aca="true" t="shared" si="0" ref="H3:H17">E3+F3+G3</f>
        <v>17</v>
      </c>
      <c r="I3" s="69"/>
      <c r="J3" s="68"/>
      <c r="K3" s="194"/>
      <c r="L3" s="195"/>
      <c r="M3" s="195"/>
    </row>
    <row r="4" spans="1:13" ht="130.5">
      <c r="A4" s="67">
        <v>2</v>
      </c>
      <c r="B4" s="196" t="s">
        <v>134</v>
      </c>
      <c r="C4" s="79" t="s">
        <v>100</v>
      </c>
      <c r="D4" s="64" t="s">
        <v>21</v>
      </c>
      <c r="E4" s="64">
        <v>10</v>
      </c>
      <c r="F4" s="64">
        <v>5</v>
      </c>
      <c r="G4" s="164">
        <v>5</v>
      </c>
      <c r="H4" s="164">
        <f t="shared" si="0"/>
        <v>20</v>
      </c>
      <c r="I4" s="195"/>
      <c r="J4" s="68"/>
      <c r="K4" s="194"/>
      <c r="L4" s="195"/>
      <c r="M4" s="195"/>
    </row>
    <row r="5" spans="1:13" ht="144">
      <c r="A5" s="67">
        <v>3</v>
      </c>
      <c r="B5" s="107" t="s">
        <v>135</v>
      </c>
      <c r="C5" s="168" t="s">
        <v>100</v>
      </c>
      <c r="D5" s="64" t="s">
        <v>21</v>
      </c>
      <c r="E5" s="64">
        <v>2</v>
      </c>
      <c r="F5" s="64">
        <v>5</v>
      </c>
      <c r="G5" s="64">
        <v>10</v>
      </c>
      <c r="H5" s="164">
        <f t="shared" si="0"/>
        <v>17</v>
      </c>
      <c r="I5" s="69"/>
      <c r="J5" s="68"/>
      <c r="K5" s="194"/>
      <c r="L5" s="195"/>
      <c r="M5" s="195"/>
    </row>
    <row r="6" spans="1:13" ht="115.5">
      <c r="A6" s="67">
        <v>4</v>
      </c>
      <c r="B6" s="123" t="s">
        <v>136</v>
      </c>
      <c r="C6" s="79" t="s">
        <v>100</v>
      </c>
      <c r="D6" s="64" t="s">
        <v>21</v>
      </c>
      <c r="E6" s="64">
        <v>25</v>
      </c>
      <c r="F6" s="64">
        <v>10</v>
      </c>
      <c r="G6" s="64">
        <v>30</v>
      </c>
      <c r="H6" s="164">
        <f t="shared" si="0"/>
        <v>65</v>
      </c>
      <c r="I6" s="69"/>
      <c r="J6" s="68"/>
      <c r="K6" s="194"/>
      <c r="L6" s="195"/>
      <c r="M6" s="195"/>
    </row>
    <row r="7" spans="1:13" ht="115.5">
      <c r="A7" s="67">
        <v>5</v>
      </c>
      <c r="B7" s="123" t="s">
        <v>137</v>
      </c>
      <c r="C7" s="79" t="s">
        <v>100</v>
      </c>
      <c r="D7" s="64" t="s">
        <v>21</v>
      </c>
      <c r="E7" s="64">
        <v>10</v>
      </c>
      <c r="F7" s="64">
        <v>5</v>
      </c>
      <c r="G7" s="64">
        <v>20</v>
      </c>
      <c r="H7" s="164">
        <f t="shared" si="0"/>
        <v>35</v>
      </c>
      <c r="I7" s="69"/>
      <c r="J7" s="68"/>
      <c r="K7" s="194"/>
      <c r="L7" s="195"/>
      <c r="M7" s="195"/>
    </row>
    <row r="8" spans="1:13" ht="115.5">
      <c r="A8" s="67">
        <v>6</v>
      </c>
      <c r="B8" s="107" t="s">
        <v>138</v>
      </c>
      <c r="C8" s="79" t="s">
        <v>100</v>
      </c>
      <c r="D8" s="64" t="s">
        <v>21</v>
      </c>
      <c r="E8" s="64">
        <v>2</v>
      </c>
      <c r="F8" s="64">
        <v>2</v>
      </c>
      <c r="G8" s="64">
        <v>10</v>
      </c>
      <c r="H8" s="164">
        <f t="shared" si="0"/>
        <v>14</v>
      </c>
      <c r="I8" s="69"/>
      <c r="J8" s="68"/>
      <c r="K8" s="194"/>
      <c r="L8" s="195"/>
      <c r="M8" s="195"/>
    </row>
    <row r="9" spans="1:13" s="202" customFormat="1" ht="143.25">
      <c r="A9" s="67">
        <v>7</v>
      </c>
      <c r="B9" s="197" t="s">
        <v>139</v>
      </c>
      <c r="C9" s="198" t="s">
        <v>100</v>
      </c>
      <c r="D9" s="199" t="s">
        <v>21</v>
      </c>
      <c r="E9" s="199">
        <v>0</v>
      </c>
      <c r="F9" s="199">
        <v>2</v>
      </c>
      <c r="G9" s="199">
        <v>10</v>
      </c>
      <c r="H9" s="200">
        <f t="shared" si="0"/>
        <v>12</v>
      </c>
      <c r="I9" s="201"/>
      <c r="J9" s="68"/>
      <c r="K9" s="194"/>
      <c r="L9" s="195"/>
      <c r="M9" s="195"/>
    </row>
    <row r="10" spans="1:13" s="209" customFormat="1" ht="144">
      <c r="A10" s="67">
        <v>8</v>
      </c>
      <c r="B10" s="203" t="s">
        <v>140</v>
      </c>
      <c r="C10" s="204" t="s">
        <v>100</v>
      </c>
      <c r="D10" s="205" t="s">
        <v>21</v>
      </c>
      <c r="E10" s="205">
        <v>40</v>
      </c>
      <c r="F10" s="206">
        <v>10</v>
      </c>
      <c r="G10" s="205">
        <v>5</v>
      </c>
      <c r="H10" s="207">
        <f t="shared" si="0"/>
        <v>55</v>
      </c>
      <c r="I10" s="208"/>
      <c r="J10" s="68"/>
      <c r="K10" s="194"/>
      <c r="L10" s="195"/>
      <c r="M10" s="195"/>
    </row>
    <row r="11" spans="1:13" ht="158.25">
      <c r="A11" s="67">
        <v>9</v>
      </c>
      <c r="B11" s="123" t="s">
        <v>141</v>
      </c>
      <c r="C11" s="79" t="s">
        <v>100</v>
      </c>
      <c r="D11" s="64" t="s">
        <v>21</v>
      </c>
      <c r="E11" s="64">
        <v>20</v>
      </c>
      <c r="F11" s="64">
        <v>10</v>
      </c>
      <c r="G11" s="64">
        <v>15</v>
      </c>
      <c r="H11" s="164">
        <f t="shared" si="0"/>
        <v>45</v>
      </c>
      <c r="I11" s="69"/>
      <c r="J11" s="68"/>
      <c r="K11" s="194"/>
      <c r="L11" s="195"/>
      <c r="M11" s="195"/>
    </row>
    <row r="12" spans="1:13" s="209" customFormat="1" ht="116.25">
      <c r="A12" s="67">
        <v>10</v>
      </c>
      <c r="B12" s="210" t="s">
        <v>142</v>
      </c>
      <c r="C12" s="211" t="s">
        <v>100</v>
      </c>
      <c r="D12" s="206" t="s">
        <v>21</v>
      </c>
      <c r="E12" s="206">
        <v>35</v>
      </c>
      <c r="F12" s="206">
        <v>5</v>
      </c>
      <c r="G12" s="206">
        <v>35</v>
      </c>
      <c r="H12" s="207">
        <f t="shared" si="0"/>
        <v>75</v>
      </c>
      <c r="I12" s="212"/>
      <c r="J12" s="68"/>
      <c r="K12" s="194"/>
      <c r="L12" s="195"/>
      <c r="M12" s="195"/>
    </row>
    <row r="13" spans="1:13" s="209" customFormat="1" ht="116.25">
      <c r="A13" s="67">
        <v>11</v>
      </c>
      <c r="B13" s="210" t="s">
        <v>143</v>
      </c>
      <c r="C13" s="211" t="s">
        <v>100</v>
      </c>
      <c r="D13" s="206" t="s">
        <v>21</v>
      </c>
      <c r="E13" s="206">
        <v>10</v>
      </c>
      <c r="F13" s="206">
        <v>2</v>
      </c>
      <c r="G13" s="206">
        <v>10</v>
      </c>
      <c r="H13" s="207">
        <f t="shared" si="0"/>
        <v>22</v>
      </c>
      <c r="I13" s="212"/>
      <c r="J13" s="68"/>
      <c r="K13" s="194"/>
      <c r="L13" s="195"/>
      <c r="M13" s="195"/>
    </row>
    <row r="14" spans="1:13" s="209" customFormat="1" ht="116.25">
      <c r="A14" s="67">
        <v>12</v>
      </c>
      <c r="B14" s="210" t="s">
        <v>144</v>
      </c>
      <c r="C14" s="211" t="s">
        <v>100</v>
      </c>
      <c r="D14" s="206" t="s">
        <v>21</v>
      </c>
      <c r="E14" s="206">
        <v>10</v>
      </c>
      <c r="F14" s="206">
        <v>10</v>
      </c>
      <c r="G14" s="206">
        <v>10</v>
      </c>
      <c r="H14" s="207">
        <f t="shared" si="0"/>
        <v>30</v>
      </c>
      <c r="I14" s="212"/>
      <c r="J14" s="68"/>
      <c r="K14" s="194"/>
      <c r="L14" s="195"/>
      <c r="M14" s="195"/>
    </row>
    <row r="15" spans="1:13" s="209" customFormat="1" ht="116.25">
      <c r="A15" s="67">
        <v>13</v>
      </c>
      <c r="B15" s="210" t="s">
        <v>145</v>
      </c>
      <c r="C15" s="211" t="s">
        <v>100</v>
      </c>
      <c r="D15" s="206" t="s">
        <v>21</v>
      </c>
      <c r="E15" s="206">
        <v>5</v>
      </c>
      <c r="F15" s="206">
        <v>5</v>
      </c>
      <c r="G15" s="206">
        <v>5</v>
      </c>
      <c r="H15" s="207">
        <f t="shared" si="0"/>
        <v>15</v>
      </c>
      <c r="I15" s="212"/>
      <c r="J15" s="68"/>
      <c r="K15" s="194"/>
      <c r="L15" s="195"/>
      <c r="M15" s="195"/>
    </row>
    <row r="16" spans="1:13" s="209" customFormat="1" ht="100.5">
      <c r="A16" s="67">
        <v>14</v>
      </c>
      <c r="B16" s="210" t="s">
        <v>146</v>
      </c>
      <c r="C16" s="211" t="s">
        <v>100</v>
      </c>
      <c r="D16" s="206" t="s">
        <v>21</v>
      </c>
      <c r="E16" s="206">
        <v>5</v>
      </c>
      <c r="F16" s="206">
        <v>5</v>
      </c>
      <c r="G16" s="206">
        <v>5</v>
      </c>
      <c r="H16" s="207">
        <f t="shared" si="0"/>
        <v>15</v>
      </c>
      <c r="I16" s="212"/>
      <c r="J16" s="68"/>
      <c r="K16" s="194"/>
      <c r="L16" s="195"/>
      <c r="M16" s="195"/>
    </row>
    <row r="17" spans="1:13" s="209" customFormat="1" ht="100.5">
      <c r="A17" s="67">
        <v>15</v>
      </c>
      <c r="B17" s="210" t="s">
        <v>147</v>
      </c>
      <c r="C17" s="211" t="s">
        <v>100</v>
      </c>
      <c r="D17" s="206" t="s">
        <v>21</v>
      </c>
      <c r="E17" s="206">
        <v>5</v>
      </c>
      <c r="F17" s="206">
        <v>5</v>
      </c>
      <c r="G17" s="206">
        <v>5</v>
      </c>
      <c r="H17" s="207">
        <f t="shared" si="0"/>
        <v>15</v>
      </c>
      <c r="I17" s="212"/>
      <c r="J17" s="68"/>
      <c r="K17" s="194"/>
      <c r="L17" s="195"/>
      <c r="M17" s="195"/>
    </row>
    <row r="18" spans="1:13" ht="33" customHeight="1">
      <c r="A18" s="331" t="s">
        <v>22</v>
      </c>
      <c r="B18" s="331"/>
      <c r="C18" s="331"/>
      <c r="D18" s="331"/>
      <c r="E18" s="331"/>
      <c r="F18" s="331"/>
      <c r="G18" s="331"/>
      <c r="H18" s="331"/>
      <c r="I18" s="331"/>
      <c r="J18" s="331"/>
      <c r="K18" s="331"/>
      <c r="L18" s="213">
        <f>SUM(L3:L17)</f>
        <v>0</v>
      </c>
      <c r="M18" s="213">
        <f>SUM(M3:M17)</f>
        <v>0</v>
      </c>
    </row>
  </sheetData>
  <sheetProtection selectLockedCells="1" selectUnlockedCells="1"/>
  <mergeCells count="2">
    <mergeCell ref="A1:M1"/>
    <mergeCell ref="A18:K18"/>
  </mergeCells>
  <printOptions/>
  <pageMargins left="0.7083333333333334" right="0.7083333333333334" top="0.7479166666666667" bottom="0.7479166666666667" header="0.5118110236220472" footer="0.5118110236220472"/>
  <pageSetup fitToHeight="0" fitToWidth="1" horizontalDpi="300" verticalDpi="300" orientation="landscape" paperSize="9" scale="84" r:id="rId1"/>
</worksheet>
</file>

<file path=xl/worksheets/sheet11.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9">
      <selection activeCell="N36" sqref="N36"/>
    </sheetView>
  </sheetViews>
  <sheetFormatPr defaultColWidth="9.00390625" defaultRowHeight="12.75"/>
  <cols>
    <col min="1" max="1" width="9.00390625" style="0" customWidth="1"/>
    <col min="2" max="2" width="49.28125" style="0" customWidth="1"/>
    <col min="3" max="3" width="12.421875" style="0" customWidth="1"/>
    <col min="4" max="11" width="9.00390625" style="0" customWidth="1"/>
    <col min="12" max="12" width="13.00390625" style="0" customWidth="1"/>
    <col min="13" max="13" width="13.421875" style="0" customWidth="1"/>
  </cols>
  <sheetData>
    <row r="1" spans="1:13" s="72" customFormat="1" ht="39" customHeight="1">
      <c r="A1" s="332" t="s">
        <v>148</v>
      </c>
      <c r="B1" s="332"/>
      <c r="C1" s="332"/>
      <c r="D1" s="332"/>
      <c r="E1" s="332"/>
      <c r="F1" s="332"/>
      <c r="G1" s="332"/>
      <c r="H1" s="332"/>
      <c r="I1" s="332"/>
      <c r="J1" s="332"/>
      <c r="K1" s="332"/>
      <c r="L1" s="332"/>
      <c r="M1" s="332"/>
    </row>
    <row r="2" spans="1:13" ht="63">
      <c r="A2" s="214" t="s">
        <v>1</v>
      </c>
      <c r="B2" s="214" t="s">
        <v>94</v>
      </c>
      <c r="C2" s="214" t="s">
        <v>106</v>
      </c>
      <c r="D2" s="214" t="s">
        <v>4</v>
      </c>
      <c r="E2" s="214" t="s">
        <v>5</v>
      </c>
      <c r="F2" s="215" t="s">
        <v>6</v>
      </c>
      <c r="G2" s="214" t="s">
        <v>7</v>
      </c>
      <c r="H2" s="214" t="s">
        <v>8</v>
      </c>
      <c r="I2" s="214" t="s">
        <v>9</v>
      </c>
      <c r="J2" s="214" t="s">
        <v>10</v>
      </c>
      <c r="K2" s="214" t="s">
        <v>11</v>
      </c>
      <c r="L2" s="214" t="s">
        <v>12</v>
      </c>
      <c r="M2" s="214" t="s">
        <v>13</v>
      </c>
    </row>
    <row r="3" spans="1:13" ht="115.5">
      <c r="A3" s="216">
        <v>1</v>
      </c>
      <c r="B3" s="78" t="s">
        <v>149</v>
      </c>
      <c r="C3" s="67" t="s">
        <v>100</v>
      </c>
      <c r="D3" s="77" t="s">
        <v>15</v>
      </c>
      <c r="E3" s="67">
        <v>10</v>
      </c>
      <c r="F3" s="77">
        <v>50</v>
      </c>
      <c r="G3" s="77">
        <v>30</v>
      </c>
      <c r="H3" s="179">
        <f aca="true" t="shared" si="0" ref="H3:H18">E3+F3+G3</f>
        <v>90</v>
      </c>
      <c r="I3" s="82"/>
      <c r="J3" s="67"/>
      <c r="K3" s="82"/>
      <c r="L3" s="217"/>
      <c r="M3" s="217"/>
    </row>
    <row r="4" spans="1:13" ht="101.25">
      <c r="A4" s="216">
        <v>2</v>
      </c>
      <c r="B4" s="78" t="s">
        <v>150</v>
      </c>
      <c r="C4" s="67" t="s">
        <v>100</v>
      </c>
      <c r="D4" s="77" t="s">
        <v>15</v>
      </c>
      <c r="E4" s="67">
        <v>10</v>
      </c>
      <c r="F4" s="77">
        <v>20</v>
      </c>
      <c r="G4" s="77">
        <v>5</v>
      </c>
      <c r="H4" s="179">
        <f t="shared" si="0"/>
        <v>35</v>
      </c>
      <c r="I4" s="82"/>
      <c r="J4" s="67"/>
      <c r="K4" s="82"/>
      <c r="L4" s="217"/>
      <c r="M4" s="217"/>
    </row>
    <row r="5" spans="1:13" ht="101.25">
      <c r="A5" s="216">
        <v>3</v>
      </c>
      <c r="B5" s="78" t="s">
        <v>151</v>
      </c>
      <c r="C5" s="67" t="s">
        <v>100</v>
      </c>
      <c r="D5" s="77" t="s">
        <v>15</v>
      </c>
      <c r="E5" s="67">
        <v>10</v>
      </c>
      <c r="F5" s="77">
        <v>20</v>
      </c>
      <c r="G5" s="77">
        <v>5</v>
      </c>
      <c r="H5" s="179">
        <f t="shared" si="0"/>
        <v>35</v>
      </c>
      <c r="I5" s="82"/>
      <c r="J5" s="67"/>
      <c r="K5" s="82"/>
      <c r="L5" s="217"/>
      <c r="M5" s="217"/>
    </row>
    <row r="6" spans="1:13" ht="144.75">
      <c r="A6" s="216">
        <v>4</v>
      </c>
      <c r="B6" s="78" t="s">
        <v>152</v>
      </c>
      <c r="C6" s="67" t="s">
        <v>100</v>
      </c>
      <c r="D6" s="77" t="s">
        <v>15</v>
      </c>
      <c r="E6" s="67">
        <v>10</v>
      </c>
      <c r="F6" s="77">
        <v>20</v>
      </c>
      <c r="G6" s="77">
        <v>5</v>
      </c>
      <c r="H6" s="179">
        <f t="shared" si="0"/>
        <v>35</v>
      </c>
      <c r="I6" s="82"/>
      <c r="J6" s="67"/>
      <c r="K6" s="82"/>
      <c r="L6" s="217"/>
      <c r="M6" s="217"/>
    </row>
    <row r="7" spans="1:13" ht="144.75">
      <c r="A7" s="216">
        <v>5</v>
      </c>
      <c r="B7" s="78" t="s">
        <v>153</v>
      </c>
      <c r="C7" s="67" t="s">
        <v>100</v>
      </c>
      <c r="D7" s="77" t="s">
        <v>15</v>
      </c>
      <c r="E7" s="67">
        <v>10</v>
      </c>
      <c r="F7" s="77">
        <v>30</v>
      </c>
      <c r="G7" s="77">
        <v>15</v>
      </c>
      <c r="H7" s="179">
        <f t="shared" si="0"/>
        <v>55</v>
      </c>
      <c r="I7" s="82"/>
      <c r="J7" s="67"/>
      <c r="K7" s="82"/>
      <c r="L7" s="217"/>
      <c r="M7" s="217"/>
    </row>
    <row r="8" spans="1:13" ht="72.75">
      <c r="A8" s="216">
        <v>6</v>
      </c>
      <c r="B8" s="133" t="s">
        <v>154</v>
      </c>
      <c r="C8" s="77" t="s">
        <v>100</v>
      </c>
      <c r="D8" s="77" t="s">
        <v>15</v>
      </c>
      <c r="E8" s="77">
        <v>2</v>
      </c>
      <c r="F8" s="77">
        <v>10</v>
      </c>
      <c r="G8" s="77">
        <v>150</v>
      </c>
      <c r="H8" s="179">
        <f t="shared" si="0"/>
        <v>162</v>
      </c>
      <c r="I8" s="83"/>
      <c r="J8" s="67"/>
      <c r="K8" s="82"/>
      <c r="L8" s="217"/>
      <c r="M8" s="217"/>
    </row>
    <row r="9" spans="1:13" ht="101.25">
      <c r="A9" s="216">
        <v>7</v>
      </c>
      <c r="B9" s="78" t="s">
        <v>155</v>
      </c>
      <c r="C9" s="67" t="s">
        <v>100</v>
      </c>
      <c r="D9" s="77" t="s">
        <v>15</v>
      </c>
      <c r="E9" s="67">
        <v>10</v>
      </c>
      <c r="F9" s="77">
        <v>40</v>
      </c>
      <c r="G9" s="77">
        <v>150</v>
      </c>
      <c r="H9" s="179">
        <f t="shared" si="0"/>
        <v>200</v>
      </c>
      <c r="I9" s="82"/>
      <c r="J9" s="67"/>
      <c r="K9" s="82"/>
      <c r="L9" s="217"/>
      <c r="M9" s="217"/>
    </row>
    <row r="10" spans="1:13" ht="115.5">
      <c r="A10" s="216">
        <v>8</v>
      </c>
      <c r="B10" s="78" t="s">
        <v>156</v>
      </c>
      <c r="C10" s="67" t="s">
        <v>100</v>
      </c>
      <c r="D10" s="77" t="s">
        <v>15</v>
      </c>
      <c r="E10" s="67">
        <v>20</v>
      </c>
      <c r="F10" s="77">
        <v>40</v>
      </c>
      <c r="G10" s="77">
        <v>5</v>
      </c>
      <c r="H10" s="179">
        <f t="shared" si="0"/>
        <v>65</v>
      </c>
      <c r="I10" s="82"/>
      <c r="J10" s="67"/>
      <c r="K10" s="82"/>
      <c r="L10" s="217"/>
      <c r="M10" s="217"/>
    </row>
    <row r="11" spans="1:13" ht="130.5">
      <c r="A11" s="216">
        <v>9</v>
      </c>
      <c r="B11" s="78" t="s">
        <v>157</v>
      </c>
      <c r="C11" s="67" t="s">
        <v>100</v>
      </c>
      <c r="D11" s="77" t="s">
        <v>15</v>
      </c>
      <c r="E11" s="67">
        <v>60</v>
      </c>
      <c r="F11" s="77">
        <v>50</v>
      </c>
      <c r="G11" s="77">
        <v>20</v>
      </c>
      <c r="H11" s="179">
        <f t="shared" si="0"/>
        <v>130</v>
      </c>
      <c r="I11" s="82"/>
      <c r="J11" s="67"/>
      <c r="K11" s="82"/>
      <c r="L11" s="217"/>
      <c r="M11" s="217"/>
    </row>
    <row r="12" spans="1:13" ht="129.75">
      <c r="A12" s="216">
        <v>10</v>
      </c>
      <c r="B12" s="78" t="s">
        <v>158</v>
      </c>
      <c r="C12" s="67" t="s">
        <v>100</v>
      </c>
      <c r="D12" s="77" t="s">
        <v>15</v>
      </c>
      <c r="E12" s="67">
        <v>20</v>
      </c>
      <c r="F12" s="77">
        <v>40</v>
      </c>
      <c r="G12" s="77">
        <v>120</v>
      </c>
      <c r="H12" s="179">
        <f t="shared" si="0"/>
        <v>180</v>
      </c>
      <c r="I12" s="82"/>
      <c r="J12" s="67"/>
      <c r="K12" s="82"/>
      <c r="L12" s="217"/>
      <c r="M12" s="217"/>
    </row>
    <row r="13" spans="1:13" ht="117">
      <c r="A13" s="216">
        <v>11</v>
      </c>
      <c r="B13" s="78" t="s">
        <v>159</v>
      </c>
      <c r="C13" s="67" t="s">
        <v>100</v>
      </c>
      <c r="D13" s="77" t="s">
        <v>15</v>
      </c>
      <c r="E13" s="67">
        <v>20</v>
      </c>
      <c r="F13" s="77">
        <v>20</v>
      </c>
      <c r="G13" s="77">
        <v>20</v>
      </c>
      <c r="H13" s="179">
        <f t="shared" si="0"/>
        <v>60</v>
      </c>
      <c r="I13" s="82"/>
      <c r="J13" s="67"/>
      <c r="K13" s="82"/>
      <c r="L13" s="217"/>
      <c r="M13" s="217"/>
    </row>
    <row r="14" spans="1:13" ht="122.25" customHeight="1">
      <c r="A14" s="216">
        <v>12</v>
      </c>
      <c r="B14" s="78" t="s">
        <v>160</v>
      </c>
      <c r="C14" s="67" t="s">
        <v>100</v>
      </c>
      <c r="D14" s="77" t="s">
        <v>15</v>
      </c>
      <c r="E14" s="67">
        <v>20</v>
      </c>
      <c r="F14" s="77">
        <v>40</v>
      </c>
      <c r="G14" s="77">
        <v>300</v>
      </c>
      <c r="H14" s="179">
        <f t="shared" si="0"/>
        <v>360</v>
      </c>
      <c r="I14" s="82"/>
      <c r="J14" s="67"/>
      <c r="K14" s="82"/>
      <c r="L14" s="217"/>
      <c r="M14" s="217"/>
    </row>
    <row r="15" spans="1:13" s="1" customFormat="1" ht="102">
      <c r="A15" s="216">
        <v>13</v>
      </c>
      <c r="B15" s="133" t="s">
        <v>161</v>
      </c>
      <c r="C15" s="218" t="s">
        <v>100</v>
      </c>
      <c r="D15" s="77" t="s">
        <v>15</v>
      </c>
      <c r="E15" s="77">
        <v>5</v>
      </c>
      <c r="F15" s="77">
        <v>5</v>
      </c>
      <c r="G15" s="77">
        <v>5</v>
      </c>
      <c r="H15" s="81">
        <f t="shared" si="0"/>
        <v>15</v>
      </c>
      <c r="I15" s="83"/>
      <c r="J15" s="77"/>
      <c r="K15" s="83"/>
      <c r="L15" s="85"/>
      <c r="M15" s="85"/>
    </row>
    <row r="16" spans="1:13" s="1" customFormat="1" ht="102">
      <c r="A16" s="216">
        <v>14</v>
      </c>
      <c r="B16" s="133" t="s">
        <v>162</v>
      </c>
      <c r="C16" s="218" t="s">
        <v>100</v>
      </c>
      <c r="D16" s="77" t="s">
        <v>15</v>
      </c>
      <c r="E16" s="77">
        <v>5</v>
      </c>
      <c r="F16" s="77">
        <v>5</v>
      </c>
      <c r="G16" s="77">
        <v>5</v>
      </c>
      <c r="H16" s="81">
        <f t="shared" si="0"/>
        <v>15</v>
      </c>
      <c r="I16" s="83"/>
      <c r="J16" s="77"/>
      <c r="K16" s="83"/>
      <c r="L16" s="85"/>
      <c r="M16" s="85"/>
    </row>
    <row r="17" spans="1:13" s="1" customFormat="1" ht="88.5">
      <c r="A17" s="216">
        <v>15</v>
      </c>
      <c r="B17" s="133" t="s">
        <v>163</v>
      </c>
      <c r="C17" s="218" t="s">
        <v>100</v>
      </c>
      <c r="D17" s="77" t="s">
        <v>15</v>
      </c>
      <c r="E17" s="77">
        <v>5</v>
      </c>
      <c r="F17" s="77">
        <v>5</v>
      </c>
      <c r="G17" s="77">
        <v>5</v>
      </c>
      <c r="H17" s="81">
        <f t="shared" si="0"/>
        <v>15</v>
      </c>
      <c r="I17" s="83"/>
      <c r="J17" s="77"/>
      <c r="K17" s="83"/>
      <c r="L17" s="85"/>
      <c r="M17" s="85"/>
    </row>
    <row r="18" spans="1:13" s="1" customFormat="1" ht="88.5">
      <c r="A18" s="216">
        <v>16</v>
      </c>
      <c r="B18" s="133" t="s">
        <v>164</v>
      </c>
      <c r="C18" s="218" t="s">
        <v>100</v>
      </c>
      <c r="D18" s="77" t="s">
        <v>15</v>
      </c>
      <c r="E18" s="77">
        <v>5</v>
      </c>
      <c r="F18" s="77">
        <v>5</v>
      </c>
      <c r="G18" s="77">
        <v>5</v>
      </c>
      <c r="H18" s="81">
        <f t="shared" si="0"/>
        <v>15</v>
      </c>
      <c r="I18" s="83"/>
      <c r="J18" s="77"/>
      <c r="K18" s="83"/>
      <c r="L18" s="85"/>
      <c r="M18" s="85"/>
    </row>
    <row r="19" spans="1:13" ht="33" customHeight="1">
      <c r="A19" s="333" t="s">
        <v>22</v>
      </c>
      <c r="B19" s="333"/>
      <c r="C19" s="333"/>
      <c r="D19" s="333"/>
      <c r="E19" s="333"/>
      <c r="F19" s="333"/>
      <c r="G19" s="333"/>
      <c r="H19" s="333"/>
      <c r="I19" s="333"/>
      <c r="J19" s="333"/>
      <c r="K19" s="333"/>
      <c r="L19" s="219">
        <f>SUM(L3:L18)</f>
        <v>0</v>
      </c>
      <c r="M19" s="219">
        <f>SUM(M3:M18)</f>
        <v>0</v>
      </c>
    </row>
  </sheetData>
  <sheetProtection selectLockedCells="1" selectUnlockedCells="1"/>
  <mergeCells count="2">
    <mergeCell ref="A1:M1"/>
    <mergeCell ref="A19:K19"/>
  </mergeCells>
  <printOptions/>
  <pageMargins left="0.7000000000000001" right="0.7000000000000001" top="0.75" bottom="0.75" header="0.5118110236220472" footer="0.5118110236220472"/>
  <pageSetup fitToHeight="0" fitToWidth="1" horizontalDpi="300" verticalDpi="300" orientation="landscape" paperSize="9" scale="79" r:id="rId1"/>
</worksheet>
</file>

<file path=xl/worksheets/sheet12.xml><?xml version="1.0" encoding="utf-8"?>
<worksheet xmlns="http://schemas.openxmlformats.org/spreadsheetml/2006/main" xmlns:r="http://schemas.openxmlformats.org/officeDocument/2006/relationships">
  <sheetPr>
    <pageSetUpPr fitToPage="1"/>
  </sheetPr>
  <dimension ref="A1:M5"/>
  <sheetViews>
    <sheetView zoomScaleSheetLayoutView="75" zoomScalePageLayoutView="0" workbookViewId="0" topLeftCell="A1">
      <selection activeCell="I3" sqref="I3:M4"/>
    </sheetView>
  </sheetViews>
  <sheetFormatPr defaultColWidth="9.00390625" defaultRowHeight="12.75"/>
  <cols>
    <col min="1" max="1" width="5.140625" style="0" customWidth="1"/>
    <col min="2" max="2" width="24.140625" style="0" customWidth="1"/>
    <col min="3" max="3" width="13.140625" style="0" customWidth="1"/>
    <col min="4" max="5" width="9.00390625" style="0" customWidth="1"/>
    <col min="6" max="6" width="9.00390625" style="1" customWidth="1"/>
    <col min="7" max="8" width="9.00390625" style="0" customWidth="1"/>
    <col min="9" max="9" width="12.140625" style="0" customWidth="1"/>
    <col min="10" max="10" width="9.00390625" style="0" customWidth="1"/>
    <col min="11" max="11" width="12.00390625" style="0" customWidth="1"/>
    <col min="12" max="12" width="11.7109375" style="0" customWidth="1"/>
    <col min="13" max="13" width="11.8515625" style="0" customWidth="1"/>
  </cols>
  <sheetData>
    <row r="1" spans="1:13" ht="42.75" customHeight="1">
      <c r="A1" s="334" t="s">
        <v>165</v>
      </c>
      <c r="B1" s="334"/>
      <c r="C1" s="334"/>
      <c r="D1" s="334"/>
      <c r="E1" s="334"/>
      <c r="F1" s="334"/>
      <c r="G1" s="334"/>
      <c r="H1" s="334"/>
      <c r="I1" s="334"/>
      <c r="J1" s="334"/>
      <c r="K1" s="334"/>
      <c r="L1" s="334"/>
      <c r="M1" s="334"/>
    </row>
    <row r="2" spans="1:13" ht="60">
      <c r="A2" s="164" t="s">
        <v>1</v>
      </c>
      <c r="B2" s="164" t="s">
        <v>94</v>
      </c>
      <c r="C2" s="179" t="s">
        <v>112</v>
      </c>
      <c r="D2" s="164" t="s">
        <v>4</v>
      </c>
      <c r="E2" s="164" t="s">
        <v>5</v>
      </c>
      <c r="F2" s="66" t="s">
        <v>6</v>
      </c>
      <c r="G2" s="164" t="s">
        <v>7</v>
      </c>
      <c r="H2" s="164" t="s">
        <v>8</v>
      </c>
      <c r="I2" s="179" t="s">
        <v>113</v>
      </c>
      <c r="J2" s="179" t="s">
        <v>10</v>
      </c>
      <c r="K2" s="179" t="s">
        <v>114</v>
      </c>
      <c r="L2" s="179" t="s">
        <v>12</v>
      </c>
      <c r="M2" s="179" t="s">
        <v>13</v>
      </c>
    </row>
    <row r="3" spans="1:13" ht="78" customHeight="1">
      <c r="A3" s="181">
        <v>1</v>
      </c>
      <c r="B3" s="133" t="s">
        <v>166</v>
      </c>
      <c r="C3" s="77"/>
      <c r="D3" s="64" t="s">
        <v>15</v>
      </c>
      <c r="E3" s="64">
        <v>200</v>
      </c>
      <c r="F3" s="64">
        <v>700</v>
      </c>
      <c r="G3" s="64">
        <v>100</v>
      </c>
      <c r="H3" s="66">
        <f>E3+F3+G3</f>
        <v>1000</v>
      </c>
      <c r="I3" s="69"/>
      <c r="J3" s="68"/>
      <c r="K3" s="122"/>
      <c r="L3" s="171"/>
      <c r="M3" s="171"/>
    </row>
    <row r="4" spans="1:13" ht="73.5" customHeight="1">
      <c r="A4" s="119">
        <v>2</v>
      </c>
      <c r="B4" s="133" t="s">
        <v>167</v>
      </c>
      <c r="C4" s="77"/>
      <c r="D4" s="64" t="s">
        <v>15</v>
      </c>
      <c r="E4" s="64">
        <v>200</v>
      </c>
      <c r="F4" s="64">
        <v>1000</v>
      </c>
      <c r="G4" s="64">
        <v>50</v>
      </c>
      <c r="H4" s="66">
        <f>E4+F4+G4</f>
        <v>1250</v>
      </c>
      <c r="I4" s="69"/>
      <c r="J4" s="68"/>
      <c r="K4" s="122"/>
      <c r="L4" s="171"/>
      <c r="M4" s="171"/>
    </row>
    <row r="5" spans="1:13" ht="28.5" customHeight="1">
      <c r="A5" s="329" t="s">
        <v>22</v>
      </c>
      <c r="B5" s="329"/>
      <c r="C5" s="329"/>
      <c r="D5" s="329"/>
      <c r="E5" s="329"/>
      <c r="F5" s="329"/>
      <c r="G5" s="329"/>
      <c r="H5" s="329"/>
      <c r="I5" s="329"/>
      <c r="J5" s="329"/>
      <c r="K5" s="329"/>
      <c r="L5" s="176">
        <f>SUM(L3:L4)</f>
        <v>0</v>
      </c>
      <c r="M5" s="128">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M33"/>
  <sheetViews>
    <sheetView zoomScaleSheetLayoutView="75" zoomScalePageLayoutView="0" workbookViewId="0" topLeftCell="A1">
      <selection activeCell="I3" sqref="I3:M15"/>
    </sheetView>
  </sheetViews>
  <sheetFormatPr defaultColWidth="9.00390625" defaultRowHeight="12.75"/>
  <cols>
    <col min="1" max="1" width="6.28125" style="0" customWidth="1"/>
    <col min="2" max="2" width="33.421875" style="0" customWidth="1"/>
    <col min="3" max="5" width="9.00390625" style="0" customWidth="1"/>
    <col min="6" max="6" width="9.00390625" style="1" customWidth="1"/>
    <col min="7" max="8" width="9.00390625" style="0" customWidth="1"/>
    <col min="9" max="9" width="12.57421875" style="0" customWidth="1"/>
    <col min="10" max="10" width="9.00390625" style="0" customWidth="1"/>
    <col min="11" max="11" width="14.8515625" style="0" customWidth="1"/>
    <col min="12" max="12" width="12.57421875" style="0" customWidth="1"/>
    <col min="13" max="13" width="13.8515625" style="0" customWidth="1"/>
  </cols>
  <sheetData>
    <row r="1" spans="1:13" s="178" customFormat="1" ht="29.25" customHeight="1">
      <c r="A1" s="335" t="s">
        <v>168</v>
      </c>
      <c r="B1" s="335"/>
      <c r="C1" s="335"/>
      <c r="D1" s="335"/>
      <c r="E1" s="335"/>
      <c r="F1" s="335"/>
      <c r="G1" s="335"/>
      <c r="H1" s="335"/>
      <c r="I1" s="335"/>
      <c r="J1" s="335"/>
      <c r="K1" s="335"/>
      <c r="L1" s="335"/>
      <c r="M1" s="335"/>
    </row>
    <row r="2" spans="1:13" ht="63">
      <c r="A2" s="220" t="s">
        <v>1</v>
      </c>
      <c r="B2" s="220" t="s">
        <v>94</v>
      </c>
      <c r="C2" s="220" t="s">
        <v>169</v>
      </c>
      <c r="D2" s="220" t="s">
        <v>4</v>
      </c>
      <c r="E2" s="220" t="s">
        <v>5</v>
      </c>
      <c r="F2" s="221" t="s">
        <v>6</v>
      </c>
      <c r="G2" s="220" t="s">
        <v>7</v>
      </c>
      <c r="H2" s="220" t="s">
        <v>8</v>
      </c>
      <c r="I2" s="220" t="s">
        <v>9</v>
      </c>
      <c r="J2" s="220" t="s">
        <v>10</v>
      </c>
      <c r="K2" s="220" t="s">
        <v>11</v>
      </c>
      <c r="L2" s="220" t="s">
        <v>12</v>
      </c>
      <c r="M2" s="220" t="s">
        <v>13</v>
      </c>
    </row>
    <row r="3" spans="1:13" ht="57.75" customHeight="1">
      <c r="A3" s="132">
        <v>1</v>
      </c>
      <c r="B3" s="222" t="s">
        <v>170</v>
      </c>
      <c r="C3" s="223"/>
      <c r="D3" s="64" t="s">
        <v>15</v>
      </c>
      <c r="E3" s="132">
        <v>0</v>
      </c>
      <c r="F3" s="61">
        <v>80</v>
      </c>
      <c r="G3" s="61">
        <v>0</v>
      </c>
      <c r="H3" s="223">
        <f aca="true" t="shared" si="0" ref="H3:H15">E3+F3+G3</f>
        <v>80</v>
      </c>
      <c r="I3" s="134"/>
      <c r="J3" s="68"/>
      <c r="K3" s="134"/>
      <c r="L3" s="135"/>
      <c r="M3" s="135"/>
    </row>
    <row r="4" spans="1:13" ht="51.75" customHeight="1">
      <c r="A4" s="132">
        <v>2</v>
      </c>
      <c r="B4" s="222" t="s">
        <v>171</v>
      </c>
      <c r="C4" s="132"/>
      <c r="D4" s="64" t="s">
        <v>15</v>
      </c>
      <c r="E4" s="132">
        <v>800</v>
      </c>
      <c r="F4" s="61">
        <v>1400</v>
      </c>
      <c r="G4" s="61">
        <v>2000</v>
      </c>
      <c r="H4" s="223">
        <f t="shared" si="0"/>
        <v>4200</v>
      </c>
      <c r="I4" s="134"/>
      <c r="J4" s="68"/>
      <c r="K4" s="134"/>
      <c r="L4" s="135"/>
      <c r="M4" s="135"/>
    </row>
    <row r="5" spans="1:13" ht="90.75" customHeight="1">
      <c r="A5" s="132">
        <v>3</v>
      </c>
      <c r="B5" s="222" t="s">
        <v>172</v>
      </c>
      <c r="C5" s="132"/>
      <c r="D5" s="64" t="s">
        <v>15</v>
      </c>
      <c r="E5" s="132">
        <v>0</v>
      </c>
      <c r="F5" s="61">
        <v>50</v>
      </c>
      <c r="G5" s="61">
        <v>10</v>
      </c>
      <c r="H5" s="223">
        <f t="shared" si="0"/>
        <v>60</v>
      </c>
      <c r="I5" s="134"/>
      <c r="J5" s="68"/>
      <c r="K5" s="134"/>
      <c r="L5" s="135"/>
      <c r="M5" s="135"/>
    </row>
    <row r="6" spans="1:13" ht="96" customHeight="1">
      <c r="A6" s="132">
        <v>4</v>
      </c>
      <c r="B6" s="222" t="s">
        <v>173</v>
      </c>
      <c r="C6" s="132"/>
      <c r="D6" s="64" t="s">
        <v>15</v>
      </c>
      <c r="E6" s="132">
        <v>1500</v>
      </c>
      <c r="F6" s="61">
        <v>1500</v>
      </c>
      <c r="G6" s="61">
        <v>3000</v>
      </c>
      <c r="H6" s="223">
        <f t="shared" si="0"/>
        <v>6000</v>
      </c>
      <c r="I6" s="134"/>
      <c r="J6" s="68"/>
      <c r="K6" s="134"/>
      <c r="L6" s="135"/>
      <c r="M6" s="135"/>
    </row>
    <row r="7" spans="1:13" ht="93" customHeight="1">
      <c r="A7" s="132">
        <v>5</v>
      </c>
      <c r="B7" s="222" t="s">
        <v>174</v>
      </c>
      <c r="C7" s="132"/>
      <c r="D7" s="64" t="s">
        <v>15</v>
      </c>
      <c r="E7" s="132">
        <v>0</v>
      </c>
      <c r="F7" s="61">
        <v>50</v>
      </c>
      <c r="G7" s="61">
        <v>10</v>
      </c>
      <c r="H7" s="223">
        <f t="shared" si="0"/>
        <v>60</v>
      </c>
      <c r="I7" s="134"/>
      <c r="J7" s="68"/>
      <c r="K7" s="134"/>
      <c r="L7" s="135"/>
      <c r="M7" s="135"/>
    </row>
    <row r="8" spans="1:13" ht="45.75" customHeight="1">
      <c r="A8" s="132">
        <v>6</v>
      </c>
      <c r="B8" s="222" t="s">
        <v>175</v>
      </c>
      <c r="C8" s="132"/>
      <c r="D8" s="64" t="s">
        <v>15</v>
      </c>
      <c r="E8" s="132">
        <v>10</v>
      </c>
      <c r="F8" s="61">
        <v>280</v>
      </c>
      <c r="G8" s="61">
        <v>10</v>
      </c>
      <c r="H8" s="223">
        <f t="shared" si="0"/>
        <v>300</v>
      </c>
      <c r="I8" s="134"/>
      <c r="J8" s="68"/>
      <c r="K8" s="134"/>
      <c r="L8" s="135"/>
      <c r="M8" s="135"/>
    </row>
    <row r="9" spans="1:13" ht="62.25" customHeight="1">
      <c r="A9" s="132">
        <v>7</v>
      </c>
      <c r="B9" s="222" t="s">
        <v>176</v>
      </c>
      <c r="C9" s="132"/>
      <c r="D9" s="64" t="s">
        <v>15</v>
      </c>
      <c r="E9" s="132">
        <v>20</v>
      </c>
      <c r="F9" s="61">
        <v>20</v>
      </c>
      <c r="G9" s="61">
        <v>0</v>
      </c>
      <c r="H9" s="223">
        <f t="shared" si="0"/>
        <v>40</v>
      </c>
      <c r="I9" s="134"/>
      <c r="J9" s="68"/>
      <c r="K9" s="134"/>
      <c r="L9" s="135"/>
      <c r="M9" s="135"/>
    </row>
    <row r="10" spans="1:13" ht="55.5" customHeight="1">
      <c r="A10" s="132">
        <v>8</v>
      </c>
      <c r="B10" s="222" t="s">
        <v>177</v>
      </c>
      <c r="C10" s="132"/>
      <c r="D10" s="64" t="s">
        <v>15</v>
      </c>
      <c r="E10" s="132">
        <v>50</v>
      </c>
      <c r="F10" s="61">
        <v>50</v>
      </c>
      <c r="G10" s="61">
        <v>10</v>
      </c>
      <c r="H10" s="223">
        <f t="shared" si="0"/>
        <v>110</v>
      </c>
      <c r="I10" s="134"/>
      <c r="J10" s="68"/>
      <c r="K10" s="134"/>
      <c r="L10" s="135"/>
      <c r="M10" s="135"/>
    </row>
    <row r="11" spans="1:13" ht="65.25" customHeight="1">
      <c r="A11" s="132">
        <v>9</v>
      </c>
      <c r="B11" s="222" t="s">
        <v>178</v>
      </c>
      <c r="C11" s="132"/>
      <c r="D11" s="64" t="s">
        <v>15</v>
      </c>
      <c r="E11" s="132">
        <v>150</v>
      </c>
      <c r="F11" s="61">
        <v>250</v>
      </c>
      <c r="G11" s="61">
        <v>15</v>
      </c>
      <c r="H11" s="223">
        <f t="shared" si="0"/>
        <v>415</v>
      </c>
      <c r="I11" s="134"/>
      <c r="J11" s="68"/>
      <c r="K11" s="134"/>
      <c r="L11" s="135"/>
      <c r="M11" s="135"/>
    </row>
    <row r="12" spans="1:13" ht="60" customHeight="1">
      <c r="A12" s="132">
        <v>10</v>
      </c>
      <c r="B12" s="222" t="s">
        <v>179</v>
      </c>
      <c r="C12" s="132"/>
      <c r="D12" s="64" t="s">
        <v>15</v>
      </c>
      <c r="E12" s="132">
        <v>250</v>
      </c>
      <c r="F12" s="61">
        <v>250</v>
      </c>
      <c r="G12" s="61">
        <v>5</v>
      </c>
      <c r="H12" s="223">
        <f t="shared" si="0"/>
        <v>505</v>
      </c>
      <c r="I12" s="134"/>
      <c r="J12" s="68"/>
      <c r="K12" s="134"/>
      <c r="L12" s="135"/>
      <c r="M12" s="135"/>
    </row>
    <row r="13" spans="1:13" ht="59.25" customHeight="1">
      <c r="A13" s="132">
        <v>11</v>
      </c>
      <c r="B13" s="222" t="s">
        <v>180</v>
      </c>
      <c r="C13" s="132"/>
      <c r="D13" s="64" t="s">
        <v>15</v>
      </c>
      <c r="E13" s="132">
        <v>200</v>
      </c>
      <c r="F13" s="61">
        <v>350</v>
      </c>
      <c r="G13" s="61">
        <v>5</v>
      </c>
      <c r="H13" s="223">
        <f t="shared" si="0"/>
        <v>555</v>
      </c>
      <c r="I13" s="134"/>
      <c r="J13" s="68"/>
      <c r="K13" s="134"/>
      <c r="L13" s="135"/>
      <c r="M13" s="135"/>
    </row>
    <row r="14" spans="1:13" ht="86.25" customHeight="1">
      <c r="A14" s="132">
        <v>12</v>
      </c>
      <c r="B14" s="222" t="s">
        <v>181</v>
      </c>
      <c r="C14" s="132"/>
      <c r="D14" s="64" t="s">
        <v>15</v>
      </c>
      <c r="E14" s="132">
        <v>0</v>
      </c>
      <c r="F14" s="61">
        <v>120</v>
      </c>
      <c r="G14" s="61">
        <v>5</v>
      </c>
      <c r="H14" s="223">
        <f t="shared" si="0"/>
        <v>125</v>
      </c>
      <c r="I14" s="134"/>
      <c r="J14" s="68"/>
      <c r="K14" s="134"/>
      <c r="L14" s="135"/>
      <c r="M14" s="135"/>
    </row>
    <row r="15" spans="1:13" ht="319.5" customHeight="1">
      <c r="A15" s="132">
        <v>13</v>
      </c>
      <c r="B15" s="224" t="s">
        <v>182</v>
      </c>
      <c r="C15" s="225"/>
      <c r="D15" s="64" t="s">
        <v>15</v>
      </c>
      <c r="E15" s="64">
        <v>50</v>
      </c>
      <c r="F15" s="64">
        <v>0</v>
      </c>
      <c r="G15" s="64">
        <v>0</v>
      </c>
      <c r="H15" s="223">
        <f t="shared" si="0"/>
        <v>50</v>
      </c>
      <c r="I15" s="134"/>
      <c r="J15" s="68"/>
      <c r="K15" s="134"/>
      <c r="L15" s="135"/>
      <c r="M15" s="135"/>
    </row>
    <row r="16" spans="1:13" s="48" customFormat="1" ht="28.5" customHeight="1">
      <c r="A16" s="336" t="s">
        <v>22</v>
      </c>
      <c r="B16" s="336"/>
      <c r="C16" s="336"/>
      <c r="D16" s="336"/>
      <c r="E16" s="336"/>
      <c r="F16" s="336"/>
      <c r="G16" s="336"/>
      <c r="H16" s="336"/>
      <c r="I16" s="336"/>
      <c r="J16" s="336"/>
      <c r="K16" s="336"/>
      <c r="L16" s="226">
        <f>SUM(L3:L15)</f>
        <v>0</v>
      </c>
      <c r="M16" s="226">
        <f>SUM(M3:M15)</f>
        <v>0</v>
      </c>
    </row>
    <row r="17" spans="1:13" ht="15">
      <c r="A17" s="48"/>
      <c r="B17" s="48"/>
      <c r="C17" s="48"/>
      <c r="D17" s="48"/>
      <c r="E17" s="48"/>
      <c r="F17" s="48"/>
      <c r="G17" s="48"/>
      <c r="H17" s="48"/>
      <c r="I17" s="48"/>
      <c r="J17" s="48"/>
      <c r="K17" s="48"/>
      <c r="L17" s="48"/>
      <c r="M17" s="48"/>
    </row>
    <row r="18" spans="1:13" ht="18">
      <c r="A18" s="31"/>
      <c r="B18" s="337"/>
      <c r="C18" s="337"/>
      <c r="D18" s="337"/>
      <c r="E18" s="337"/>
      <c r="F18" s="337"/>
      <c r="G18" s="337"/>
      <c r="H18" s="337"/>
      <c r="I18" s="337"/>
      <c r="J18" s="337"/>
      <c r="K18" s="31"/>
      <c r="L18" s="31"/>
      <c r="M18" s="31"/>
    </row>
    <row r="19" spans="1:13" ht="14.25">
      <c r="A19" s="31"/>
      <c r="B19" s="31"/>
      <c r="C19" s="31"/>
      <c r="D19" s="31"/>
      <c r="E19" s="31"/>
      <c r="F19" s="31"/>
      <c r="G19" s="31"/>
      <c r="H19" s="31"/>
      <c r="I19" s="31"/>
      <c r="J19" s="31"/>
      <c r="K19" s="31"/>
      <c r="L19" s="31"/>
      <c r="M19" s="31"/>
    </row>
    <row r="20" spans="1:13" ht="14.25">
      <c r="A20" s="31"/>
      <c r="B20" s="31"/>
      <c r="C20" s="31"/>
      <c r="D20" s="31"/>
      <c r="E20" s="31"/>
      <c r="F20" s="31"/>
      <c r="G20" s="31"/>
      <c r="H20" s="31"/>
      <c r="I20" s="31"/>
      <c r="J20" s="31"/>
      <c r="K20" s="31"/>
      <c r="L20" s="31"/>
      <c r="M20" s="31"/>
    </row>
    <row r="21" spans="1:13" ht="14.25">
      <c r="A21" s="31"/>
      <c r="B21" s="31"/>
      <c r="C21" s="31"/>
      <c r="D21" s="31"/>
      <c r="E21" s="31"/>
      <c r="F21" s="31"/>
      <c r="G21" s="31"/>
      <c r="H21" s="31"/>
      <c r="I21" s="31"/>
      <c r="J21" s="31"/>
      <c r="K21" s="31"/>
      <c r="L21" s="31"/>
      <c r="M21" s="31"/>
    </row>
    <row r="22" spans="1:13" ht="14.25">
      <c r="A22" s="31"/>
      <c r="B22" s="31"/>
      <c r="C22" s="31"/>
      <c r="D22" s="31"/>
      <c r="E22" s="31"/>
      <c r="F22" s="31"/>
      <c r="G22" s="31"/>
      <c r="H22" s="31"/>
      <c r="I22" s="31"/>
      <c r="J22" s="31"/>
      <c r="K22" s="31"/>
      <c r="L22" s="31"/>
      <c r="M22" s="31"/>
    </row>
    <row r="23" spans="1:13" ht="14.25">
      <c r="A23" s="31"/>
      <c r="B23" s="31"/>
      <c r="C23" s="31"/>
      <c r="D23" s="31"/>
      <c r="E23" s="31"/>
      <c r="F23" s="31"/>
      <c r="G23" s="31"/>
      <c r="H23" s="31"/>
      <c r="I23" s="31"/>
      <c r="J23" s="31"/>
      <c r="K23" s="31"/>
      <c r="L23" s="31"/>
      <c r="M23" s="31"/>
    </row>
    <row r="24" spans="1:13" ht="14.25">
      <c r="A24" s="31"/>
      <c r="B24" s="31"/>
      <c r="C24" s="31"/>
      <c r="D24" s="31"/>
      <c r="E24" s="31"/>
      <c r="F24" s="31"/>
      <c r="G24" s="31"/>
      <c r="H24" s="31"/>
      <c r="I24" s="31"/>
      <c r="J24" s="31"/>
      <c r="K24" s="31"/>
      <c r="L24" s="31"/>
      <c r="M24" s="31"/>
    </row>
    <row r="25" spans="1:13" ht="14.25">
      <c r="A25" s="31"/>
      <c r="B25" s="31"/>
      <c r="C25" s="31"/>
      <c r="D25" s="31"/>
      <c r="E25" s="31"/>
      <c r="F25" s="31"/>
      <c r="G25" s="31"/>
      <c r="H25" s="31"/>
      <c r="I25" s="31"/>
      <c r="J25" s="31"/>
      <c r="K25" s="31"/>
      <c r="L25" s="31"/>
      <c r="M25" s="31"/>
    </row>
    <row r="26" spans="1:13" ht="14.25">
      <c r="A26" s="31"/>
      <c r="B26" s="31"/>
      <c r="C26" s="31"/>
      <c r="D26" s="31"/>
      <c r="E26" s="31"/>
      <c r="F26" s="31"/>
      <c r="G26" s="31"/>
      <c r="H26" s="31"/>
      <c r="I26" s="31"/>
      <c r="J26" s="31"/>
      <c r="K26" s="31"/>
      <c r="L26" s="31"/>
      <c r="M26" s="31"/>
    </row>
    <row r="27" spans="1:13" ht="14.25">
      <c r="A27" s="31"/>
      <c r="B27" s="31"/>
      <c r="C27" s="31"/>
      <c r="D27" s="31"/>
      <c r="E27" s="31"/>
      <c r="F27" s="31"/>
      <c r="G27" s="31"/>
      <c r="H27" s="31"/>
      <c r="I27" s="31"/>
      <c r="J27" s="31"/>
      <c r="K27" s="31"/>
      <c r="L27" s="31"/>
      <c r="M27" s="31"/>
    </row>
    <row r="28" spans="1:13" ht="14.25">
      <c r="A28" s="31"/>
      <c r="B28" s="31"/>
      <c r="C28" s="31"/>
      <c r="D28" s="31"/>
      <c r="E28" s="31"/>
      <c r="F28" s="31"/>
      <c r="G28" s="31"/>
      <c r="H28" s="31"/>
      <c r="I28" s="31"/>
      <c r="J28" s="31"/>
      <c r="K28" s="31"/>
      <c r="L28" s="31"/>
      <c r="M28" s="31"/>
    </row>
    <row r="29" spans="1:13" ht="14.25">
      <c r="A29" s="31"/>
      <c r="B29" s="31" t="s">
        <v>183</v>
      </c>
      <c r="C29" s="31"/>
      <c r="D29" s="31"/>
      <c r="E29" s="31"/>
      <c r="F29" s="31"/>
      <c r="G29" s="31"/>
      <c r="H29" s="31"/>
      <c r="I29" s="31"/>
      <c r="J29" s="31"/>
      <c r="K29" s="31"/>
      <c r="L29" s="31"/>
      <c r="M29" s="31"/>
    </row>
    <row r="30" spans="1:13" ht="14.25">
      <c r="A30" s="31"/>
      <c r="B30" s="31"/>
      <c r="C30" s="31"/>
      <c r="D30" s="31"/>
      <c r="E30" s="31"/>
      <c r="F30" s="31"/>
      <c r="G30" s="31"/>
      <c r="H30" s="31"/>
      <c r="I30" s="31"/>
      <c r="J30" s="31"/>
      <c r="K30" s="31"/>
      <c r="L30" s="31"/>
      <c r="M30" s="31"/>
    </row>
    <row r="31" spans="1:13" ht="14.25">
      <c r="A31" s="31"/>
      <c r="B31" s="31" t="s">
        <v>184</v>
      </c>
      <c r="C31" s="31"/>
      <c r="D31" s="31"/>
      <c r="E31" s="31"/>
      <c r="F31" s="31"/>
      <c r="G31" s="31"/>
      <c r="H31" s="31"/>
      <c r="I31" s="31"/>
      <c r="J31" s="31"/>
      <c r="K31" s="31"/>
      <c r="L31" s="31"/>
      <c r="M31" s="31"/>
    </row>
    <row r="32" spans="1:13" ht="14.25">
      <c r="A32" s="31"/>
      <c r="B32" s="31"/>
      <c r="C32" s="31"/>
      <c r="D32" s="31"/>
      <c r="E32" s="31"/>
      <c r="F32" s="31"/>
      <c r="G32" s="31"/>
      <c r="H32" s="31"/>
      <c r="I32" s="31"/>
      <c r="J32" s="31"/>
      <c r="K32" s="31"/>
      <c r="L32" s="31"/>
      <c r="M32" s="31"/>
    </row>
    <row r="33" spans="1:13" ht="14.25">
      <c r="A33" s="31"/>
      <c r="B33" s="31"/>
      <c r="C33" s="31"/>
      <c r="D33" s="31"/>
      <c r="E33" s="31"/>
      <c r="F33" s="31"/>
      <c r="G33" s="31"/>
      <c r="H33" s="31"/>
      <c r="I33" s="31" t="s">
        <v>185</v>
      </c>
      <c r="J33" s="31"/>
      <c r="K33" s="31"/>
      <c r="L33" s="31"/>
      <c r="M33" s="31"/>
    </row>
  </sheetData>
  <sheetProtection selectLockedCells="1" selectUnlockedCells="1"/>
  <mergeCells count="3">
    <mergeCell ref="A1:M1"/>
    <mergeCell ref="A16:K16"/>
    <mergeCell ref="B18:J18"/>
  </mergeCells>
  <printOptions/>
  <pageMargins left="0.7000000000000001" right="0.7000000000000001" top="0.75" bottom="0.75" header="0.5118110236220472" footer="0.5118110236220472"/>
  <pageSetup fitToHeight="0" fitToWidth="1" horizontalDpi="300" verticalDpi="300" orientation="landscape"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N13"/>
  <sheetViews>
    <sheetView zoomScaleSheetLayoutView="75" zoomScalePageLayoutView="0" workbookViewId="0" topLeftCell="A1">
      <selection activeCell="I3" sqref="I3:M12"/>
    </sheetView>
  </sheetViews>
  <sheetFormatPr defaultColWidth="9.00390625" defaultRowHeight="12.75"/>
  <cols>
    <col min="1" max="1" width="4.00390625" style="0" customWidth="1"/>
    <col min="2" max="2" width="37.7109375" style="0" customWidth="1"/>
    <col min="3" max="3" width="15.00390625" style="0" customWidth="1"/>
    <col min="4" max="4" width="9.00390625" style="0" customWidth="1"/>
    <col min="5" max="5" width="8.140625" style="0" customWidth="1"/>
    <col min="6" max="6" width="7.8515625" style="1" customWidth="1"/>
    <col min="7" max="7" width="9.00390625" style="0" customWidth="1"/>
    <col min="8" max="8" width="6.57421875" style="0" customWidth="1"/>
    <col min="9" max="9" width="10.28125" style="0" customWidth="1"/>
    <col min="10" max="10" width="7.421875" style="0" customWidth="1"/>
    <col min="11" max="11" width="9.00390625" style="0" customWidth="1"/>
    <col min="12" max="12" width="11.7109375" style="0" customWidth="1"/>
    <col min="13" max="13" width="14.140625" style="0" customWidth="1"/>
    <col min="14" max="14" width="27.57421875" style="0" customWidth="1"/>
  </cols>
  <sheetData>
    <row r="1" spans="1:13" s="227" customFormat="1" ht="51" customHeight="1">
      <c r="A1" s="330" t="s">
        <v>186</v>
      </c>
      <c r="B1" s="330"/>
      <c r="C1" s="330"/>
      <c r="D1" s="330"/>
      <c r="E1" s="330"/>
      <c r="F1" s="330"/>
      <c r="G1" s="330"/>
      <c r="H1" s="330"/>
      <c r="I1" s="330"/>
      <c r="J1" s="330"/>
      <c r="K1" s="330"/>
      <c r="L1" s="330"/>
      <c r="M1" s="330"/>
    </row>
    <row r="2" spans="1:13" s="167" customFormat="1" ht="68.25" customHeight="1">
      <c r="A2" s="166" t="s">
        <v>1</v>
      </c>
      <c r="B2" s="164" t="s">
        <v>2</v>
      </c>
      <c r="C2" s="165" t="s">
        <v>112</v>
      </c>
      <c r="D2" s="166" t="s">
        <v>4</v>
      </c>
      <c r="E2" s="166" t="s">
        <v>5</v>
      </c>
      <c r="F2" s="163" t="s">
        <v>6</v>
      </c>
      <c r="G2" s="166" t="s">
        <v>7</v>
      </c>
      <c r="H2" s="166" t="s">
        <v>8</v>
      </c>
      <c r="I2" s="165" t="s">
        <v>113</v>
      </c>
      <c r="J2" s="165" t="s">
        <v>10</v>
      </c>
      <c r="K2" s="165" t="s">
        <v>114</v>
      </c>
      <c r="L2" s="165" t="s">
        <v>12</v>
      </c>
      <c r="M2" s="165" t="s">
        <v>13</v>
      </c>
    </row>
    <row r="3" spans="1:13" ht="55.5" customHeight="1">
      <c r="A3" s="105">
        <v>1</v>
      </c>
      <c r="B3" s="228" t="s">
        <v>187</v>
      </c>
      <c r="C3" s="229"/>
      <c r="D3" s="230" t="s">
        <v>15</v>
      </c>
      <c r="E3" s="230">
        <v>3200</v>
      </c>
      <c r="F3" s="230">
        <v>25</v>
      </c>
      <c r="G3" s="230">
        <v>10</v>
      </c>
      <c r="H3" s="164">
        <f aca="true" t="shared" si="0" ref="H3:H12">E3+F3+G3</f>
        <v>3235</v>
      </c>
      <c r="I3" s="231"/>
      <c r="J3" s="68"/>
      <c r="K3" s="170"/>
      <c r="L3" s="232"/>
      <c r="M3" s="232"/>
    </row>
    <row r="4" spans="1:13" ht="136.5" customHeight="1">
      <c r="A4" s="105">
        <v>2</v>
      </c>
      <c r="B4" s="123" t="s">
        <v>188</v>
      </c>
      <c r="C4" s="105" t="s">
        <v>100</v>
      </c>
      <c r="D4" s="105" t="s">
        <v>21</v>
      </c>
      <c r="E4" s="105">
        <v>2</v>
      </c>
      <c r="F4" s="64">
        <v>4</v>
      </c>
      <c r="G4" s="105">
        <v>2</v>
      </c>
      <c r="H4" s="164">
        <f t="shared" si="0"/>
        <v>8</v>
      </c>
      <c r="I4" s="137"/>
      <c r="J4" s="68"/>
      <c r="K4" s="170"/>
      <c r="L4" s="232"/>
      <c r="M4" s="232"/>
    </row>
    <row r="5" spans="1:13" ht="153" customHeight="1">
      <c r="A5" s="105">
        <v>3</v>
      </c>
      <c r="B5" s="123" t="s">
        <v>189</v>
      </c>
      <c r="C5" s="105" t="s">
        <v>100</v>
      </c>
      <c r="D5" s="105" t="s">
        <v>21</v>
      </c>
      <c r="E5" s="105">
        <v>6</v>
      </c>
      <c r="F5" s="64">
        <v>4</v>
      </c>
      <c r="G5" s="105">
        <v>5</v>
      </c>
      <c r="H5" s="164">
        <f t="shared" si="0"/>
        <v>15</v>
      </c>
      <c r="I5" s="137"/>
      <c r="J5" s="68"/>
      <c r="K5" s="170"/>
      <c r="L5" s="232"/>
      <c r="M5" s="232"/>
    </row>
    <row r="6" spans="1:13" s="1" customFormat="1" ht="144.75" customHeight="1">
      <c r="A6" s="105">
        <v>4</v>
      </c>
      <c r="B6" s="123" t="s">
        <v>190</v>
      </c>
      <c r="C6" s="105" t="s">
        <v>100</v>
      </c>
      <c r="D6" s="64" t="s">
        <v>88</v>
      </c>
      <c r="E6" s="61">
        <v>6</v>
      </c>
      <c r="F6" s="64">
        <v>10</v>
      </c>
      <c r="G6" s="61">
        <v>5</v>
      </c>
      <c r="H6" s="164">
        <f t="shared" si="0"/>
        <v>21</v>
      </c>
      <c r="I6" s="144"/>
      <c r="J6" s="68"/>
      <c r="K6" s="170"/>
      <c r="L6" s="232"/>
      <c r="M6" s="232"/>
    </row>
    <row r="7" spans="1:13" s="1" customFormat="1" ht="120.75" customHeight="1">
      <c r="A7" s="105">
        <v>5</v>
      </c>
      <c r="B7" s="107" t="s">
        <v>191</v>
      </c>
      <c r="C7" s="77"/>
      <c r="D7" s="64" t="s">
        <v>21</v>
      </c>
      <c r="E7" s="64">
        <v>20</v>
      </c>
      <c r="F7" s="64">
        <v>10</v>
      </c>
      <c r="G7" s="64">
        <v>20</v>
      </c>
      <c r="H7" s="66">
        <f t="shared" si="0"/>
        <v>50</v>
      </c>
      <c r="I7" s="69"/>
      <c r="J7" s="68"/>
      <c r="K7" s="122"/>
      <c r="L7" s="171"/>
      <c r="M7" s="171"/>
    </row>
    <row r="8" spans="1:13" ht="93" customHeight="1">
      <c r="A8" s="105">
        <v>6</v>
      </c>
      <c r="B8" s="123" t="s">
        <v>192</v>
      </c>
      <c r="C8" s="67"/>
      <c r="D8" s="105" t="s">
        <v>21</v>
      </c>
      <c r="E8" s="105">
        <v>40</v>
      </c>
      <c r="F8" s="64">
        <v>4</v>
      </c>
      <c r="G8" s="105">
        <v>0</v>
      </c>
      <c r="H8" s="164">
        <f t="shared" si="0"/>
        <v>44</v>
      </c>
      <c r="I8" s="137"/>
      <c r="J8" s="68"/>
      <c r="K8" s="170"/>
      <c r="L8" s="232"/>
      <c r="M8" s="232"/>
    </row>
    <row r="9" spans="1:13" s="1" customFormat="1" ht="76.5" customHeight="1">
      <c r="A9" s="105">
        <v>7</v>
      </c>
      <c r="B9" s="107" t="s">
        <v>193</v>
      </c>
      <c r="C9" s="64"/>
      <c r="D9" s="105" t="s">
        <v>21</v>
      </c>
      <c r="E9" s="64">
        <v>350</v>
      </c>
      <c r="F9" s="64">
        <v>15</v>
      </c>
      <c r="G9" s="64">
        <v>0</v>
      </c>
      <c r="H9" s="164">
        <f t="shared" si="0"/>
        <v>365</v>
      </c>
      <c r="I9" s="69"/>
      <c r="J9" s="68"/>
      <c r="K9" s="170"/>
      <c r="L9" s="232"/>
      <c r="M9" s="232"/>
    </row>
    <row r="10" spans="1:13" s="1" customFormat="1" ht="81.75" customHeight="1">
      <c r="A10" s="105">
        <v>8</v>
      </c>
      <c r="B10" s="107" t="s">
        <v>194</v>
      </c>
      <c r="C10" s="64"/>
      <c r="D10" s="105" t="s">
        <v>21</v>
      </c>
      <c r="E10" s="64">
        <v>180</v>
      </c>
      <c r="F10" s="64">
        <v>20</v>
      </c>
      <c r="G10" s="64">
        <v>0</v>
      </c>
      <c r="H10" s="164">
        <f t="shared" si="0"/>
        <v>200</v>
      </c>
      <c r="I10" s="69"/>
      <c r="J10" s="68"/>
      <c r="K10" s="170"/>
      <c r="L10" s="232"/>
      <c r="M10" s="232"/>
    </row>
    <row r="11" spans="1:13" s="1" customFormat="1" ht="83.25" customHeight="1">
      <c r="A11" s="105">
        <v>9</v>
      </c>
      <c r="B11" s="107" t="s">
        <v>195</v>
      </c>
      <c r="C11" s="64"/>
      <c r="D11" s="105" t="s">
        <v>21</v>
      </c>
      <c r="E11" s="64">
        <v>120</v>
      </c>
      <c r="F11" s="64">
        <v>20</v>
      </c>
      <c r="G11" s="64">
        <v>0</v>
      </c>
      <c r="H11" s="164">
        <f t="shared" si="0"/>
        <v>140</v>
      </c>
      <c r="I11" s="69"/>
      <c r="J11" s="68"/>
      <c r="K11" s="170"/>
      <c r="L11" s="232"/>
      <c r="M11" s="232"/>
    </row>
    <row r="12" spans="1:14" s="238" customFormat="1" ht="155.25" customHeight="1">
      <c r="A12" s="105">
        <v>10</v>
      </c>
      <c r="B12" s="233" t="s">
        <v>196</v>
      </c>
      <c r="C12" s="234" t="s">
        <v>100</v>
      </c>
      <c r="D12" s="234" t="s">
        <v>21</v>
      </c>
      <c r="E12" s="234">
        <v>2</v>
      </c>
      <c r="F12" s="234">
        <v>10</v>
      </c>
      <c r="G12" s="234">
        <v>2</v>
      </c>
      <c r="H12" s="235">
        <f t="shared" si="0"/>
        <v>14</v>
      </c>
      <c r="I12" s="236"/>
      <c r="J12" s="236"/>
      <c r="K12" s="236"/>
      <c r="L12" s="237"/>
      <c r="M12" s="237"/>
      <c r="N12"/>
    </row>
    <row r="13" spans="1:13" ht="35.25" customHeight="1">
      <c r="A13" s="338" t="s">
        <v>22</v>
      </c>
      <c r="B13" s="338"/>
      <c r="C13" s="338"/>
      <c r="D13" s="338"/>
      <c r="E13" s="338"/>
      <c r="F13" s="338"/>
      <c r="G13" s="338"/>
      <c r="H13" s="338"/>
      <c r="I13" s="338"/>
      <c r="J13" s="338"/>
      <c r="K13" s="338"/>
      <c r="L13" s="176">
        <f>SUM(L3:L12)</f>
        <v>0</v>
      </c>
      <c r="M13" s="176">
        <f>SUM(M3:M12)</f>
        <v>0</v>
      </c>
    </row>
  </sheetData>
  <sheetProtection selectLockedCells="1" selectUnlockedCells="1"/>
  <mergeCells count="2">
    <mergeCell ref="A1:M1"/>
    <mergeCell ref="A13:K13"/>
  </mergeCells>
  <printOptions/>
  <pageMargins left="0.7083333333333334" right="0.7083333333333334" top="0.7479166666666667" bottom="0.7479166666666667" header="0.5118110236220472" footer="0.5118110236220472"/>
  <pageSetup fitToHeight="0" fitToWidth="1" horizontalDpi="300" verticalDpi="300" orientation="landscape"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1:O17"/>
  <sheetViews>
    <sheetView zoomScaleSheetLayoutView="75" zoomScalePageLayoutView="0" workbookViewId="0" topLeftCell="A1">
      <selection activeCell="R3" sqref="R3"/>
    </sheetView>
  </sheetViews>
  <sheetFormatPr defaultColWidth="9.00390625" defaultRowHeight="12.75"/>
  <cols>
    <col min="1" max="1" width="4.8515625" style="0" customWidth="1"/>
    <col min="2" max="2" width="44.7109375" style="0" customWidth="1"/>
    <col min="3" max="5" width="9.00390625" style="0" customWidth="1"/>
    <col min="6" max="6" width="9.00390625" style="1" customWidth="1"/>
    <col min="7" max="8" width="9.00390625" style="0" customWidth="1"/>
    <col min="9" max="9" width="12.8515625" style="0" customWidth="1"/>
    <col min="10" max="10" width="7.140625" style="0" customWidth="1"/>
    <col min="11" max="11" width="12.8515625" style="0" customWidth="1"/>
    <col min="12" max="12" width="14.140625" style="0" customWidth="1"/>
    <col min="13" max="13" width="13.8515625" style="0" customWidth="1"/>
    <col min="14" max="14" width="9.00390625" style="0" customWidth="1"/>
    <col min="15" max="15" width="9.00390625" style="0" hidden="1" customWidth="1"/>
  </cols>
  <sheetData>
    <row r="1" spans="1:13" s="74" customFormat="1" ht="45" customHeight="1">
      <c r="A1" s="339" t="s">
        <v>197</v>
      </c>
      <c r="B1" s="339"/>
      <c r="C1" s="339"/>
      <c r="D1" s="339"/>
      <c r="E1" s="339"/>
      <c r="F1" s="339"/>
      <c r="G1" s="339"/>
      <c r="H1" s="339"/>
      <c r="I1" s="339"/>
      <c r="J1" s="339"/>
      <c r="K1" s="339"/>
      <c r="L1" s="339"/>
      <c r="M1" s="339"/>
    </row>
    <row r="2" spans="1:13" s="76" customFormat="1" ht="57" customHeight="1">
      <c r="A2" s="239" t="s">
        <v>1</v>
      </c>
      <c r="B2" s="239" t="s">
        <v>2</v>
      </c>
      <c r="C2" s="239" t="s">
        <v>3</v>
      </c>
      <c r="D2" s="239" t="s">
        <v>4</v>
      </c>
      <c r="E2" s="239" t="s">
        <v>5</v>
      </c>
      <c r="F2" s="239" t="s">
        <v>6</v>
      </c>
      <c r="G2" s="239" t="s">
        <v>7</v>
      </c>
      <c r="H2" s="239" t="s">
        <v>8</v>
      </c>
      <c r="I2" s="239" t="s">
        <v>9</v>
      </c>
      <c r="J2" s="239" t="s">
        <v>10</v>
      </c>
      <c r="K2" s="239" t="s">
        <v>11</v>
      </c>
      <c r="L2" s="239" t="s">
        <v>12</v>
      </c>
      <c r="M2" s="239" t="s">
        <v>13</v>
      </c>
    </row>
    <row r="3" spans="1:15" ht="168" customHeight="1">
      <c r="A3" s="77">
        <v>1</v>
      </c>
      <c r="B3" s="99" t="s">
        <v>198</v>
      </c>
      <c r="C3" s="240"/>
      <c r="D3" s="77" t="s">
        <v>21</v>
      </c>
      <c r="E3" s="77">
        <v>0</v>
      </c>
      <c r="F3" s="77">
        <v>20</v>
      </c>
      <c r="G3" s="77">
        <v>10</v>
      </c>
      <c r="H3" s="81">
        <f aca="true" t="shared" si="0" ref="H3:H16">E3+F3+G3</f>
        <v>30</v>
      </c>
      <c r="I3" s="83"/>
      <c r="J3" s="83"/>
      <c r="K3" s="241"/>
      <c r="L3" s="85"/>
      <c r="M3" s="85"/>
      <c r="O3">
        <v>1.08</v>
      </c>
    </row>
    <row r="4" spans="1:15" ht="167.25" customHeight="1">
      <c r="A4" s="77">
        <v>2</v>
      </c>
      <c r="B4" s="99" t="s">
        <v>199</v>
      </c>
      <c r="C4" s="240"/>
      <c r="D4" s="77" t="s">
        <v>21</v>
      </c>
      <c r="E4" s="77">
        <v>5</v>
      </c>
      <c r="F4" s="77">
        <v>150</v>
      </c>
      <c r="G4" s="77">
        <v>20</v>
      </c>
      <c r="H4" s="81">
        <f t="shared" si="0"/>
        <v>175</v>
      </c>
      <c r="I4" s="83"/>
      <c r="J4" s="83"/>
      <c r="K4" s="241"/>
      <c r="L4" s="85"/>
      <c r="M4" s="85"/>
      <c r="O4">
        <v>1.08</v>
      </c>
    </row>
    <row r="5" spans="1:15" ht="162.75" customHeight="1">
      <c r="A5" s="77">
        <v>3</v>
      </c>
      <c r="B5" s="99" t="s">
        <v>200</v>
      </c>
      <c r="C5" s="240"/>
      <c r="D5" s="77" t="s">
        <v>21</v>
      </c>
      <c r="E5" s="77">
        <v>500</v>
      </c>
      <c r="F5" s="77">
        <v>550</v>
      </c>
      <c r="G5" s="77">
        <v>800</v>
      </c>
      <c r="H5" s="81">
        <f t="shared" si="0"/>
        <v>1850</v>
      </c>
      <c r="I5" s="83"/>
      <c r="J5" s="83"/>
      <c r="K5" s="241"/>
      <c r="L5" s="85"/>
      <c r="M5" s="85"/>
      <c r="O5">
        <v>1.08</v>
      </c>
    </row>
    <row r="6" spans="1:15" s="1" customFormat="1" ht="161.25" customHeight="1">
      <c r="A6" s="77">
        <v>4</v>
      </c>
      <c r="B6" s="99" t="s">
        <v>201</v>
      </c>
      <c r="C6" s="240"/>
      <c r="D6" s="77" t="s">
        <v>21</v>
      </c>
      <c r="E6" s="77">
        <v>1000</v>
      </c>
      <c r="F6" s="77">
        <v>150</v>
      </c>
      <c r="G6" s="77">
        <v>500</v>
      </c>
      <c r="H6" s="81">
        <f t="shared" si="0"/>
        <v>1650</v>
      </c>
      <c r="I6" s="83"/>
      <c r="J6" s="83"/>
      <c r="K6" s="241"/>
      <c r="L6" s="85"/>
      <c r="M6" s="85"/>
      <c r="O6" s="1">
        <v>1.08</v>
      </c>
    </row>
    <row r="7" spans="1:13" s="1" customFormat="1" ht="161.25" customHeight="1">
      <c r="A7" s="77">
        <v>5</v>
      </c>
      <c r="B7" s="99" t="s">
        <v>202</v>
      </c>
      <c r="C7" s="240"/>
      <c r="D7" s="77" t="s">
        <v>21</v>
      </c>
      <c r="E7" s="77">
        <v>100</v>
      </c>
      <c r="F7" s="77">
        <v>0</v>
      </c>
      <c r="G7" s="77">
        <v>200</v>
      </c>
      <c r="H7" s="81">
        <f t="shared" si="0"/>
        <v>300</v>
      </c>
      <c r="I7" s="83"/>
      <c r="J7" s="83"/>
      <c r="K7" s="241"/>
      <c r="L7" s="85"/>
      <c r="M7" s="85"/>
    </row>
    <row r="8" spans="1:13" s="1" customFormat="1" ht="186.75" customHeight="1">
      <c r="A8" s="77">
        <v>6</v>
      </c>
      <c r="B8" s="99" t="s">
        <v>203</v>
      </c>
      <c r="C8" s="240"/>
      <c r="D8" s="77" t="s">
        <v>21</v>
      </c>
      <c r="E8" s="77">
        <v>100</v>
      </c>
      <c r="F8" s="77">
        <v>0</v>
      </c>
      <c r="G8" s="77">
        <v>100</v>
      </c>
      <c r="H8" s="81">
        <f t="shared" si="0"/>
        <v>200</v>
      </c>
      <c r="I8" s="83"/>
      <c r="J8" s="83"/>
      <c r="K8" s="241"/>
      <c r="L8" s="85"/>
      <c r="M8" s="85"/>
    </row>
    <row r="9" spans="1:13" s="1" customFormat="1" ht="114.75" customHeight="1">
      <c r="A9" s="77">
        <v>7</v>
      </c>
      <c r="B9" s="242" t="s">
        <v>204</v>
      </c>
      <c r="C9" s="240"/>
      <c r="D9" s="77" t="s">
        <v>21</v>
      </c>
      <c r="E9" s="77">
        <v>0</v>
      </c>
      <c r="F9" s="77">
        <v>0</v>
      </c>
      <c r="G9" s="77">
        <v>2000</v>
      </c>
      <c r="H9" s="81">
        <f t="shared" si="0"/>
        <v>2000</v>
      </c>
      <c r="I9" s="83"/>
      <c r="J9" s="83"/>
      <c r="K9" s="241"/>
      <c r="L9" s="85"/>
      <c r="M9" s="85"/>
    </row>
    <row r="10" spans="1:15" ht="78.75" customHeight="1">
      <c r="A10" s="77">
        <v>8</v>
      </c>
      <c r="B10" s="127" t="s">
        <v>205</v>
      </c>
      <c r="C10" s="240"/>
      <c r="D10" s="77" t="s">
        <v>21</v>
      </c>
      <c r="E10" s="77">
        <v>300</v>
      </c>
      <c r="F10" s="77">
        <v>100</v>
      </c>
      <c r="G10" s="77">
        <v>0</v>
      </c>
      <c r="H10" s="81">
        <f t="shared" si="0"/>
        <v>400</v>
      </c>
      <c r="I10" s="83"/>
      <c r="J10" s="83"/>
      <c r="K10" s="241"/>
      <c r="L10" s="85"/>
      <c r="M10" s="85"/>
      <c r="O10">
        <v>1.08</v>
      </c>
    </row>
    <row r="11" spans="1:13" s="1" customFormat="1" ht="78.75" customHeight="1">
      <c r="A11" s="77">
        <v>9</v>
      </c>
      <c r="B11" s="99" t="s">
        <v>206</v>
      </c>
      <c r="C11" s="240"/>
      <c r="D11" s="77" t="s">
        <v>21</v>
      </c>
      <c r="E11" s="77">
        <v>0</v>
      </c>
      <c r="F11" s="77">
        <v>50</v>
      </c>
      <c r="G11" s="77">
        <v>0</v>
      </c>
      <c r="H11" s="81">
        <f t="shared" si="0"/>
        <v>50</v>
      </c>
      <c r="I11" s="83"/>
      <c r="J11" s="83"/>
      <c r="K11" s="241"/>
      <c r="L11" s="85"/>
      <c r="M11" s="85"/>
    </row>
    <row r="12" spans="1:13" s="1" customFormat="1" ht="156" customHeight="1">
      <c r="A12" s="77">
        <v>10</v>
      </c>
      <c r="B12" s="243" t="s">
        <v>207</v>
      </c>
      <c r="C12" s="244"/>
      <c r="D12" s="77" t="s">
        <v>21</v>
      </c>
      <c r="E12" s="102">
        <v>30</v>
      </c>
      <c r="F12" s="102">
        <v>10</v>
      </c>
      <c r="G12" s="102">
        <v>0</v>
      </c>
      <c r="H12" s="81">
        <f t="shared" si="0"/>
        <v>40</v>
      </c>
      <c r="I12" s="245"/>
      <c r="J12" s="245"/>
      <c r="K12" s="246"/>
      <c r="L12" s="85"/>
      <c r="M12" s="85"/>
    </row>
    <row r="13" spans="1:13" s="1" customFormat="1" ht="237" customHeight="1">
      <c r="A13" s="77">
        <v>11</v>
      </c>
      <c r="B13" s="247" t="s">
        <v>208</v>
      </c>
      <c r="C13" s="240"/>
      <c r="D13" s="77" t="s">
        <v>21</v>
      </c>
      <c r="E13" s="102">
        <v>330</v>
      </c>
      <c r="F13" s="102">
        <v>15</v>
      </c>
      <c r="G13" s="102">
        <v>150</v>
      </c>
      <c r="H13" s="81">
        <f t="shared" si="0"/>
        <v>495</v>
      </c>
      <c r="I13" s="245"/>
      <c r="J13" s="245"/>
      <c r="K13" s="246"/>
      <c r="L13" s="85"/>
      <c r="M13" s="85"/>
    </row>
    <row r="14" spans="1:13" s="1" customFormat="1" ht="156" customHeight="1">
      <c r="A14" s="77">
        <v>12</v>
      </c>
      <c r="B14" s="243" t="s">
        <v>209</v>
      </c>
      <c r="C14" s="244"/>
      <c r="D14" s="102" t="s">
        <v>21</v>
      </c>
      <c r="E14" s="102">
        <v>125</v>
      </c>
      <c r="F14" s="102">
        <v>30</v>
      </c>
      <c r="G14" s="102">
        <v>100</v>
      </c>
      <c r="H14" s="248">
        <f t="shared" si="0"/>
        <v>255</v>
      </c>
      <c r="I14" s="245"/>
      <c r="J14" s="245"/>
      <c r="K14" s="246"/>
      <c r="L14" s="85"/>
      <c r="M14" s="85"/>
    </row>
    <row r="15" spans="1:13" s="1" customFormat="1" ht="156" customHeight="1">
      <c r="A15" s="77">
        <v>13</v>
      </c>
      <c r="B15" s="243" t="s">
        <v>210</v>
      </c>
      <c r="C15" s="240"/>
      <c r="D15" s="77" t="s">
        <v>21</v>
      </c>
      <c r="E15" s="77">
        <v>300</v>
      </c>
      <c r="F15" s="77">
        <v>0</v>
      </c>
      <c r="G15" s="77">
        <v>0</v>
      </c>
      <c r="H15" s="81">
        <f t="shared" si="0"/>
        <v>300</v>
      </c>
      <c r="I15" s="83"/>
      <c r="J15" s="83"/>
      <c r="K15" s="241"/>
      <c r="L15" s="85"/>
      <c r="M15" s="85"/>
    </row>
    <row r="16" spans="1:13" s="1" customFormat="1" ht="237" customHeight="1">
      <c r="A16" s="77">
        <v>14</v>
      </c>
      <c r="B16" s="247" t="s">
        <v>211</v>
      </c>
      <c r="C16" s="249" t="s">
        <v>100</v>
      </c>
      <c r="D16" s="250" t="s">
        <v>21</v>
      </c>
      <c r="E16" s="250">
        <v>20</v>
      </c>
      <c r="F16" s="250">
        <v>10</v>
      </c>
      <c r="G16" s="250">
        <v>10</v>
      </c>
      <c r="H16" s="94">
        <f t="shared" si="0"/>
        <v>40</v>
      </c>
      <c r="I16" s="96"/>
      <c r="J16" s="96"/>
      <c r="K16" s="251"/>
      <c r="L16" s="85"/>
      <c r="M16" s="85"/>
    </row>
    <row r="17" spans="1:13" s="253" customFormat="1" ht="26.25" customHeight="1">
      <c r="A17" s="333" t="s">
        <v>22</v>
      </c>
      <c r="B17" s="333"/>
      <c r="C17" s="333"/>
      <c r="D17" s="333"/>
      <c r="E17" s="333"/>
      <c r="F17" s="333"/>
      <c r="G17" s="333"/>
      <c r="H17" s="333"/>
      <c r="I17" s="333"/>
      <c r="J17" s="333"/>
      <c r="K17" s="333"/>
      <c r="L17" s="252">
        <f>SUM(L3:L16)</f>
        <v>0</v>
      </c>
      <c r="M17" s="252">
        <f>SUM(M3:M16)</f>
        <v>0</v>
      </c>
    </row>
  </sheetData>
  <sheetProtection selectLockedCells="1" selectUnlockedCells="1"/>
  <mergeCells count="2">
    <mergeCell ref="A1:M1"/>
    <mergeCell ref="A17:K17"/>
  </mergeCells>
  <printOptions/>
  <pageMargins left="0.7000000000000001" right="0.7000000000000001" top="0.75" bottom="0.75" header="0.5118110236220472" footer="0.5118110236220472"/>
  <pageSetup fitToHeight="0" fitToWidth="1" horizontalDpi="300" verticalDpi="3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A1:N7"/>
  <sheetViews>
    <sheetView zoomScaleSheetLayoutView="75" zoomScalePageLayoutView="0" workbookViewId="0" topLeftCell="A1">
      <selection activeCell="I3" sqref="I3:M5"/>
    </sheetView>
  </sheetViews>
  <sheetFormatPr defaultColWidth="9.00390625" defaultRowHeight="12.75"/>
  <cols>
    <col min="1" max="1" width="3.8515625" style="0" customWidth="1"/>
    <col min="2" max="2" width="28.8515625" style="0" customWidth="1"/>
    <col min="3" max="5" width="9.00390625" style="0" customWidth="1"/>
    <col min="6" max="6" width="9.00390625" style="1" customWidth="1"/>
    <col min="7" max="8" width="9.00390625" style="0" customWidth="1"/>
    <col min="9" max="9" width="12.421875" style="0" customWidth="1"/>
    <col min="10" max="10" width="9.00390625" style="0" customWidth="1"/>
    <col min="11" max="11" width="13.57421875" style="0" customWidth="1"/>
    <col min="12" max="12" width="14.140625" style="0" customWidth="1"/>
    <col min="13" max="13" width="12.57421875" style="0" customWidth="1"/>
  </cols>
  <sheetData>
    <row r="1" spans="1:14" s="25" customFormat="1" ht="30" customHeight="1">
      <c r="A1" s="340" t="s">
        <v>212</v>
      </c>
      <c r="B1" s="340"/>
      <c r="C1" s="340"/>
      <c r="D1" s="340"/>
      <c r="E1" s="340"/>
      <c r="F1" s="340"/>
      <c r="G1" s="340"/>
      <c r="H1" s="340"/>
      <c r="I1" s="340"/>
      <c r="J1" s="340"/>
      <c r="K1" s="340"/>
      <c r="L1" s="340"/>
      <c r="M1" s="340"/>
      <c r="N1" s="74"/>
    </row>
    <row r="2" spans="1:14" ht="51">
      <c r="A2" s="254" t="s">
        <v>1</v>
      </c>
      <c r="B2" s="254" t="s">
        <v>94</v>
      </c>
      <c r="C2" s="255" t="s">
        <v>106</v>
      </c>
      <c r="D2" s="254" t="s">
        <v>4</v>
      </c>
      <c r="E2" s="254" t="s">
        <v>5</v>
      </c>
      <c r="F2" s="254" t="s">
        <v>6</v>
      </c>
      <c r="G2" s="254" t="s">
        <v>7</v>
      </c>
      <c r="H2" s="254" t="s">
        <v>8</v>
      </c>
      <c r="I2" s="254" t="s">
        <v>9</v>
      </c>
      <c r="J2" s="254" t="s">
        <v>10</v>
      </c>
      <c r="K2" s="254" t="s">
        <v>11</v>
      </c>
      <c r="L2" s="254" t="s">
        <v>12</v>
      </c>
      <c r="M2" s="254" t="s">
        <v>13</v>
      </c>
      <c r="N2" s="256"/>
    </row>
    <row r="3" spans="1:13" ht="163.5" customHeight="1">
      <c r="A3" s="77">
        <v>1</v>
      </c>
      <c r="B3" s="133" t="s">
        <v>213</v>
      </c>
      <c r="C3" s="240"/>
      <c r="D3" s="77" t="s">
        <v>88</v>
      </c>
      <c r="E3" s="77">
        <v>10</v>
      </c>
      <c r="F3" s="77">
        <v>20</v>
      </c>
      <c r="G3" s="77">
        <v>10</v>
      </c>
      <c r="H3" s="81">
        <f>E3+F3+G3</f>
        <v>40</v>
      </c>
      <c r="I3" s="77"/>
      <c r="J3" s="83"/>
      <c r="K3" s="84"/>
      <c r="L3" s="257"/>
      <c r="M3" s="257"/>
    </row>
    <row r="4" spans="1:13" ht="139.5" customHeight="1">
      <c r="A4" s="77">
        <v>2</v>
      </c>
      <c r="B4" s="133" t="s">
        <v>214</v>
      </c>
      <c r="C4" s="240"/>
      <c r="D4" s="77" t="s">
        <v>88</v>
      </c>
      <c r="E4" s="77">
        <v>10</v>
      </c>
      <c r="F4" s="77">
        <v>20</v>
      </c>
      <c r="G4" s="77">
        <v>10</v>
      </c>
      <c r="H4" s="81">
        <f>E4+F4+G4</f>
        <v>40</v>
      </c>
      <c r="I4" s="77"/>
      <c r="J4" s="83"/>
      <c r="K4" s="84"/>
      <c r="L4" s="257"/>
      <c r="M4" s="257"/>
    </row>
    <row r="5" spans="1:13" ht="150" customHeight="1">
      <c r="A5" s="77">
        <v>3</v>
      </c>
      <c r="B5" s="133" t="s">
        <v>215</v>
      </c>
      <c r="C5" s="240"/>
      <c r="D5" s="77" t="s">
        <v>88</v>
      </c>
      <c r="E5" s="77">
        <v>10</v>
      </c>
      <c r="F5" s="77">
        <v>20</v>
      </c>
      <c r="G5" s="77">
        <v>10</v>
      </c>
      <c r="H5" s="81">
        <f>E5+F5+G5</f>
        <v>40</v>
      </c>
      <c r="I5" s="77"/>
      <c r="J5" s="83"/>
      <c r="K5" s="84"/>
      <c r="L5" s="257"/>
      <c r="M5" s="257"/>
    </row>
    <row r="6" spans="1:13" s="253" customFormat="1" ht="29.25" customHeight="1">
      <c r="A6" s="341" t="s">
        <v>22</v>
      </c>
      <c r="B6" s="341"/>
      <c r="C6" s="341"/>
      <c r="D6" s="341"/>
      <c r="E6" s="341"/>
      <c r="F6" s="341"/>
      <c r="G6" s="341"/>
      <c r="H6" s="341"/>
      <c r="I6" s="341"/>
      <c r="J6" s="341"/>
      <c r="K6" s="341"/>
      <c r="L6" s="258">
        <f>SUM(L3:L5)</f>
        <v>0</v>
      </c>
      <c r="M6" s="258">
        <f>SUM(M3:M5)</f>
        <v>0</v>
      </c>
    </row>
    <row r="7" spans="1:13" ht="63.75" customHeight="1">
      <c r="A7" s="1"/>
      <c r="B7" s="342" t="s">
        <v>216</v>
      </c>
      <c r="C7" s="342"/>
      <c r="D7" s="342"/>
      <c r="E7" s="342"/>
      <c r="F7" s="342"/>
      <c r="G7" s="342"/>
      <c r="H7" s="342"/>
      <c r="I7" s="342"/>
      <c r="J7" s="342"/>
      <c r="K7" s="342"/>
      <c r="L7" s="342"/>
      <c r="M7" s="342"/>
    </row>
  </sheetData>
  <sheetProtection selectLockedCells="1" selectUnlockedCells="1"/>
  <mergeCells count="3">
    <mergeCell ref="A1:M1"/>
    <mergeCell ref="A6:K6"/>
    <mergeCell ref="B7:M7"/>
  </mergeCells>
  <printOptions/>
  <pageMargins left="0.7000000000000001" right="0.7000000000000001" top="0.75" bottom="0.75" header="0.5118110236220472" footer="0.5118110236220472"/>
  <pageSetup fitToHeight="0" fitToWidth="1" horizontalDpi="300" verticalDpi="300" orientation="landscape" paperSize="9" scale="90" r:id="rId1"/>
</worksheet>
</file>

<file path=xl/worksheets/sheet17.xml><?xml version="1.0" encoding="utf-8"?>
<worksheet xmlns="http://schemas.openxmlformats.org/spreadsheetml/2006/main" xmlns:r="http://schemas.openxmlformats.org/officeDocument/2006/relationships">
  <sheetPr>
    <pageSetUpPr fitToPage="1"/>
  </sheetPr>
  <dimension ref="A1:M10"/>
  <sheetViews>
    <sheetView zoomScalePageLayoutView="0" workbookViewId="0" topLeftCell="A1">
      <selection activeCell="I3" sqref="I3:M9"/>
    </sheetView>
  </sheetViews>
  <sheetFormatPr defaultColWidth="9.00390625" defaultRowHeight="12.75"/>
  <cols>
    <col min="1" max="1" width="5.00390625" style="0" customWidth="1"/>
    <col min="2" max="2" width="41.421875" style="0" customWidth="1"/>
    <col min="3" max="3" width="9.00390625" style="0" customWidth="1"/>
    <col min="4" max="4" width="12.28125" style="0" customWidth="1"/>
    <col min="5" max="5" width="9.00390625" style="0" customWidth="1"/>
    <col min="6" max="6" width="9.140625" style="1" customWidth="1"/>
    <col min="7" max="11" width="9.00390625" style="0" customWidth="1"/>
    <col min="12" max="12" width="13.28125" style="0" customWidth="1"/>
    <col min="13" max="13" width="17.7109375" style="0" customWidth="1"/>
  </cols>
  <sheetData>
    <row r="1" spans="1:13" s="1" customFormat="1" ht="30.75" customHeight="1">
      <c r="A1" s="343" t="s">
        <v>217</v>
      </c>
      <c r="B1" s="343"/>
      <c r="C1" s="343"/>
      <c r="D1" s="343"/>
      <c r="E1" s="343"/>
      <c r="F1" s="343"/>
      <c r="G1" s="343"/>
      <c r="H1" s="343"/>
      <c r="I1" s="343"/>
      <c r="J1" s="343"/>
      <c r="K1" s="343"/>
      <c r="L1" s="343"/>
      <c r="M1" s="343"/>
    </row>
    <row r="2" spans="1:13" ht="60">
      <c r="A2" s="259" t="s">
        <v>1</v>
      </c>
      <c r="B2" s="259" t="s">
        <v>94</v>
      </c>
      <c r="C2" s="259" t="s">
        <v>218</v>
      </c>
      <c r="D2" s="260" t="s">
        <v>219</v>
      </c>
      <c r="E2" s="259" t="s">
        <v>220</v>
      </c>
      <c r="F2" s="259" t="s">
        <v>221</v>
      </c>
      <c r="G2" s="259" t="s">
        <v>222</v>
      </c>
      <c r="H2" s="259" t="s">
        <v>223</v>
      </c>
      <c r="I2" s="259" t="s">
        <v>9</v>
      </c>
      <c r="J2" s="259" t="s">
        <v>10</v>
      </c>
      <c r="K2" s="259" t="s">
        <v>11</v>
      </c>
      <c r="L2" s="259" t="s">
        <v>12</v>
      </c>
      <c r="M2" s="259" t="s">
        <v>13</v>
      </c>
    </row>
    <row r="3" spans="1:13" ht="182.25" customHeight="1">
      <c r="A3" s="64">
        <v>1</v>
      </c>
      <c r="B3" s="133" t="s">
        <v>224</v>
      </c>
      <c r="C3" s="77" t="s">
        <v>225</v>
      </c>
      <c r="D3" s="77" t="s">
        <v>100</v>
      </c>
      <c r="E3" s="64">
        <v>100</v>
      </c>
      <c r="F3" s="64">
        <v>10</v>
      </c>
      <c r="G3" s="64">
        <v>50</v>
      </c>
      <c r="H3" s="259">
        <f aca="true" t="shared" si="0" ref="H3:H9">E3+F3+G3</f>
        <v>160</v>
      </c>
      <c r="I3" s="171"/>
      <c r="J3" s="261"/>
      <c r="K3" s="262"/>
      <c r="L3" s="263"/>
      <c r="M3" s="263"/>
    </row>
    <row r="4" spans="1:13" s="1" customFormat="1" ht="194.25" customHeight="1">
      <c r="A4" s="230">
        <v>2</v>
      </c>
      <c r="B4" s="133" t="s">
        <v>226</v>
      </c>
      <c r="C4" s="102" t="s">
        <v>227</v>
      </c>
      <c r="D4" s="77" t="s">
        <v>100</v>
      </c>
      <c r="E4" s="230">
        <v>50</v>
      </c>
      <c r="F4" s="230">
        <v>4</v>
      </c>
      <c r="G4" s="230">
        <v>10</v>
      </c>
      <c r="H4" s="259">
        <f t="shared" si="0"/>
        <v>64</v>
      </c>
      <c r="I4" s="264"/>
      <c r="J4" s="261"/>
      <c r="K4" s="262"/>
      <c r="L4" s="263"/>
      <c r="M4" s="263"/>
    </row>
    <row r="5" spans="1:13" s="1" customFormat="1" ht="138" customHeight="1">
      <c r="A5" s="64">
        <v>3</v>
      </c>
      <c r="B5" s="265" t="s">
        <v>228</v>
      </c>
      <c r="C5" s="230" t="s">
        <v>227</v>
      </c>
      <c r="D5" s="102" t="s">
        <v>100</v>
      </c>
      <c r="E5" s="230">
        <v>5</v>
      </c>
      <c r="F5" s="230">
        <v>5</v>
      </c>
      <c r="G5" s="230">
        <v>5</v>
      </c>
      <c r="H5" s="259">
        <f t="shared" si="0"/>
        <v>15</v>
      </c>
      <c r="I5" s="264"/>
      <c r="J5" s="261"/>
      <c r="K5" s="262"/>
      <c r="L5" s="263"/>
      <c r="M5" s="263"/>
    </row>
    <row r="6" spans="1:13" s="1" customFormat="1" ht="60" customHeight="1">
      <c r="A6" s="230">
        <v>4</v>
      </c>
      <c r="B6" s="133" t="s">
        <v>229</v>
      </c>
      <c r="C6" s="230" t="s">
        <v>227</v>
      </c>
      <c r="D6" s="102" t="s">
        <v>100</v>
      </c>
      <c r="E6" s="230">
        <v>15</v>
      </c>
      <c r="F6" s="230">
        <v>0</v>
      </c>
      <c r="G6" s="230">
        <v>5</v>
      </c>
      <c r="H6" s="259">
        <f t="shared" si="0"/>
        <v>20</v>
      </c>
      <c r="I6" s="264"/>
      <c r="J6" s="261"/>
      <c r="K6" s="262"/>
      <c r="L6" s="263"/>
      <c r="M6" s="263"/>
    </row>
    <row r="7" spans="1:13" s="1" customFormat="1" ht="128.25" customHeight="1">
      <c r="A7" s="64">
        <v>5</v>
      </c>
      <c r="B7" s="266" t="s">
        <v>230</v>
      </c>
      <c r="C7" s="230" t="s">
        <v>227</v>
      </c>
      <c r="D7" s="77" t="s">
        <v>100</v>
      </c>
      <c r="E7" s="64">
        <v>10</v>
      </c>
      <c r="F7" s="64">
        <v>0</v>
      </c>
      <c r="G7" s="64">
        <v>5</v>
      </c>
      <c r="H7" s="259">
        <f t="shared" si="0"/>
        <v>15</v>
      </c>
      <c r="I7" s="171"/>
      <c r="J7" s="261"/>
      <c r="K7" s="262"/>
      <c r="L7" s="263"/>
      <c r="M7" s="263"/>
    </row>
    <row r="8" spans="1:13" s="1" customFormat="1" ht="87" customHeight="1">
      <c r="A8" s="230">
        <v>6</v>
      </c>
      <c r="B8" s="99" t="s">
        <v>231</v>
      </c>
      <c r="C8" s="230" t="s">
        <v>227</v>
      </c>
      <c r="D8" s="77" t="s">
        <v>100</v>
      </c>
      <c r="E8" s="64">
        <v>10</v>
      </c>
      <c r="F8" s="64">
        <v>0</v>
      </c>
      <c r="G8" s="64">
        <v>5</v>
      </c>
      <c r="H8" s="259">
        <f t="shared" si="0"/>
        <v>15</v>
      </c>
      <c r="I8" s="171"/>
      <c r="J8" s="267"/>
      <c r="K8" s="262"/>
      <c r="L8" s="263"/>
      <c r="M8" s="263"/>
    </row>
    <row r="9" spans="1:13" s="1" customFormat="1" ht="87.75" customHeight="1">
      <c r="A9" s="64">
        <v>7</v>
      </c>
      <c r="B9" s="99" t="s">
        <v>232</v>
      </c>
      <c r="C9" s="230" t="s">
        <v>227</v>
      </c>
      <c r="D9" s="77" t="s">
        <v>100</v>
      </c>
      <c r="E9" s="64">
        <v>5</v>
      </c>
      <c r="F9" s="64">
        <v>0</v>
      </c>
      <c r="G9" s="64">
        <v>5</v>
      </c>
      <c r="H9" s="259">
        <f t="shared" si="0"/>
        <v>10</v>
      </c>
      <c r="I9" s="171"/>
      <c r="J9" s="267"/>
      <c r="K9" s="262"/>
      <c r="L9" s="263"/>
      <c r="M9" s="263"/>
    </row>
    <row r="10" spans="1:13" s="48" customFormat="1" ht="29.25" customHeight="1">
      <c r="A10" s="344" t="s">
        <v>22</v>
      </c>
      <c r="B10" s="344"/>
      <c r="C10" s="344"/>
      <c r="D10" s="344"/>
      <c r="E10" s="344"/>
      <c r="F10" s="344"/>
      <c r="G10" s="344"/>
      <c r="H10" s="344"/>
      <c r="I10" s="344"/>
      <c r="J10" s="344"/>
      <c r="K10" s="344"/>
      <c r="L10" s="268">
        <f>SUM(L3:L9)</f>
        <v>0</v>
      </c>
      <c r="M10" s="268">
        <f>SUM(M3:M9)</f>
        <v>0</v>
      </c>
    </row>
  </sheetData>
  <sheetProtection selectLockedCells="1" selectUnlockedCells="1"/>
  <mergeCells count="2">
    <mergeCell ref="A1:M1"/>
    <mergeCell ref="A10:K10"/>
  </mergeCells>
  <printOptions/>
  <pageMargins left="0.7000000000000001" right="0.7000000000000001" top="0.75" bottom="0.75" header="0.5118110236220472" footer="0.5118110236220472"/>
  <pageSetup fitToHeight="0" fitToWidth="1" horizontalDpi="300" verticalDpi="300" orientation="landscape" paperSize="9" scale="82" r:id="rId1"/>
</worksheet>
</file>

<file path=xl/worksheets/sheet18.xml><?xml version="1.0" encoding="utf-8"?>
<worksheet xmlns="http://schemas.openxmlformats.org/spreadsheetml/2006/main" xmlns:r="http://schemas.openxmlformats.org/officeDocument/2006/relationships">
  <sheetPr>
    <pageSetUpPr fitToPage="1"/>
  </sheetPr>
  <dimension ref="A1:M5"/>
  <sheetViews>
    <sheetView zoomScalePageLayoutView="0" workbookViewId="0" topLeftCell="A1">
      <selection activeCell="I3" sqref="I3:M4"/>
    </sheetView>
  </sheetViews>
  <sheetFormatPr defaultColWidth="9.140625" defaultRowHeight="12.75"/>
  <cols>
    <col min="2" max="2" width="42.7109375" style="0" customWidth="1"/>
    <col min="12" max="12" width="13.7109375" style="0" customWidth="1"/>
    <col min="13" max="13" width="16.7109375" style="0" customWidth="1"/>
  </cols>
  <sheetData>
    <row r="1" spans="1:13" s="1" customFormat="1" ht="37.5" customHeight="1">
      <c r="A1" s="345" t="s">
        <v>233</v>
      </c>
      <c r="B1" s="345"/>
      <c r="C1" s="345"/>
      <c r="D1" s="345"/>
      <c r="E1" s="345"/>
      <c r="F1" s="345"/>
      <c r="G1" s="345"/>
      <c r="H1" s="345"/>
      <c r="I1" s="345"/>
      <c r="J1" s="345"/>
      <c r="K1" s="345"/>
      <c r="L1" s="345"/>
      <c r="M1" s="345"/>
    </row>
    <row r="2" spans="1:13" ht="51">
      <c r="A2" s="269" t="s">
        <v>1</v>
      </c>
      <c r="B2" s="270" t="s">
        <v>2</v>
      </c>
      <c r="C2" s="270" t="s">
        <v>234</v>
      </c>
      <c r="D2" s="270" t="s">
        <v>4</v>
      </c>
      <c r="E2" s="270" t="s">
        <v>5</v>
      </c>
      <c r="F2" s="79" t="s">
        <v>6</v>
      </c>
      <c r="G2" s="79" t="s">
        <v>7</v>
      </c>
      <c r="H2" s="270" t="s">
        <v>8</v>
      </c>
      <c r="I2" s="270" t="s">
        <v>9</v>
      </c>
      <c r="J2" s="270" t="s">
        <v>10</v>
      </c>
      <c r="K2" s="270" t="s">
        <v>11</v>
      </c>
      <c r="L2" s="270" t="s">
        <v>12</v>
      </c>
      <c r="M2" s="270" t="s">
        <v>13</v>
      </c>
    </row>
    <row r="3" spans="1:13" ht="90.75" customHeight="1">
      <c r="A3" s="67">
        <v>1</v>
      </c>
      <c r="B3" s="193" t="s">
        <v>235</v>
      </c>
      <c r="C3" s="271"/>
      <c r="D3" s="67" t="s">
        <v>15</v>
      </c>
      <c r="E3" s="67">
        <v>3000</v>
      </c>
      <c r="F3" s="77">
        <v>2000</v>
      </c>
      <c r="G3" s="272">
        <v>3000</v>
      </c>
      <c r="H3" s="179">
        <f>E3+F3+G3</f>
        <v>8000</v>
      </c>
      <c r="I3" s="82"/>
      <c r="J3" s="67"/>
      <c r="K3" s="67"/>
      <c r="L3" s="217"/>
      <c r="M3" s="217"/>
    </row>
    <row r="4" spans="1:13" ht="195.75" customHeight="1">
      <c r="A4" s="67">
        <v>2</v>
      </c>
      <c r="B4" s="193" t="s">
        <v>236</v>
      </c>
      <c r="C4" s="271"/>
      <c r="D4" s="67" t="s">
        <v>15</v>
      </c>
      <c r="E4" s="67">
        <v>10000</v>
      </c>
      <c r="F4" s="77">
        <v>1000</v>
      </c>
      <c r="G4" s="272">
        <v>1000</v>
      </c>
      <c r="H4" s="179">
        <f>E4+F4+G4</f>
        <v>12000</v>
      </c>
      <c r="I4" s="82"/>
      <c r="J4" s="67"/>
      <c r="K4" s="67"/>
      <c r="L4" s="217"/>
      <c r="M4" s="217"/>
    </row>
    <row r="5" spans="1:13" s="48" customFormat="1" ht="30.75" customHeight="1">
      <c r="A5" s="346" t="s">
        <v>22</v>
      </c>
      <c r="B5" s="346"/>
      <c r="C5" s="346"/>
      <c r="D5" s="346"/>
      <c r="E5" s="346"/>
      <c r="F5" s="346"/>
      <c r="G5" s="346"/>
      <c r="H5" s="346"/>
      <c r="I5" s="346"/>
      <c r="J5" s="346"/>
      <c r="K5" s="346"/>
      <c r="L5" s="273">
        <f>SUM(L3:L4)</f>
        <v>0</v>
      </c>
      <c r="M5" s="273">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scale="81" r:id="rId1"/>
</worksheet>
</file>

<file path=xl/worksheets/sheet19.xml><?xml version="1.0" encoding="utf-8"?>
<worksheet xmlns="http://schemas.openxmlformats.org/spreadsheetml/2006/main" xmlns:r="http://schemas.openxmlformats.org/officeDocument/2006/relationships">
  <sheetPr>
    <pageSetUpPr fitToPage="1"/>
  </sheetPr>
  <dimension ref="A1:M11"/>
  <sheetViews>
    <sheetView zoomScalePageLayoutView="0" workbookViewId="0" topLeftCell="A1">
      <selection activeCell="I3" sqref="I3:M8"/>
    </sheetView>
  </sheetViews>
  <sheetFormatPr defaultColWidth="9.140625" defaultRowHeight="12.75"/>
  <cols>
    <col min="2" max="2" width="57.57421875" style="0" customWidth="1"/>
    <col min="3" max="3" width="18.421875" style="0" customWidth="1"/>
    <col min="12" max="12" width="12.00390625" style="0" customWidth="1"/>
    <col min="13" max="13" width="13.00390625" style="0" customWidth="1"/>
  </cols>
  <sheetData>
    <row r="1" spans="1:13" ht="38.25" customHeight="1">
      <c r="A1" s="347" t="s">
        <v>237</v>
      </c>
      <c r="B1" s="347"/>
      <c r="C1" s="347"/>
      <c r="D1" s="347"/>
      <c r="E1" s="347"/>
      <c r="F1" s="347"/>
      <c r="G1" s="347"/>
      <c r="H1" s="347"/>
      <c r="I1" s="347"/>
      <c r="J1" s="347"/>
      <c r="K1" s="347"/>
      <c r="L1" s="347"/>
      <c r="M1" s="347"/>
    </row>
    <row r="2" spans="1:13" ht="51">
      <c r="A2" s="274" t="s">
        <v>1</v>
      </c>
      <c r="B2" s="275" t="s">
        <v>2</v>
      </c>
      <c r="C2" s="275" t="s">
        <v>234</v>
      </c>
      <c r="D2" s="275" t="s">
        <v>4</v>
      </c>
      <c r="E2" s="275" t="s">
        <v>5</v>
      </c>
      <c r="F2" s="276" t="s">
        <v>6</v>
      </c>
      <c r="G2" s="276" t="s">
        <v>7</v>
      </c>
      <c r="H2" s="275" t="s">
        <v>8</v>
      </c>
      <c r="I2" s="275" t="s">
        <v>9</v>
      </c>
      <c r="J2" s="275" t="s">
        <v>10</v>
      </c>
      <c r="K2" s="275" t="s">
        <v>11</v>
      </c>
      <c r="L2" s="275" t="s">
        <v>12</v>
      </c>
      <c r="M2" s="275" t="s">
        <v>13</v>
      </c>
    </row>
    <row r="3" spans="1:13" ht="190.5" customHeight="1">
      <c r="A3" s="277">
        <v>1</v>
      </c>
      <c r="B3" s="99" t="s">
        <v>238</v>
      </c>
      <c r="C3" s="271" t="s">
        <v>100</v>
      </c>
      <c r="D3" s="67" t="s">
        <v>21</v>
      </c>
      <c r="E3" s="67">
        <v>10</v>
      </c>
      <c r="F3" s="278">
        <v>5</v>
      </c>
      <c r="G3" s="279">
        <v>7</v>
      </c>
      <c r="H3" s="179">
        <f aca="true" t="shared" si="0" ref="H3:H8">E3+F3+G3</f>
        <v>22</v>
      </c>
      <c r="I3" s="82"/>
      <c r="J3" s="67"/>
      <c r="K3" s="82"/>
      <c r="L3" s="217"/>
      <c r="M3" s="217"/>
    </row>
    <row r="4" spans="1:13" ht="177" customHeight="1">
      <c r="A4" s="277">
        <v>2</v>
      </c>
      <c r="B4" s="99" t="s">
        <v>239</v>
      </c>
      <c r="C4" s="271" t="s">
        <v>100</v>
      </c>
      <c r="D4" s="67" t="s">
        <v>21</v>
      </c>
      <c r="E4" s="67">
        <v>10</v>
      </c>
      <c r="F4" s="278">
        <v>6</v>
      </c>
      <c r="G4" s="279">
        <v>7</v>
      </c>
      <c r="H4" s="179">
        <f t="shared" si="0"/>
        <v>23</v>
      </c>
      <c r="I4" s="82"/>
      <c r="J4" s="67"/>
      <c r="K4" s="82"/>
      <c r="L4" s="217"/>
      <c r="M4" s="217"/>
    </row>
    <row r="5" spans="1:13" ht="159" customHeight="1">
      <c r="A5" s="277">
        <v>3</v>
      </c>
      <c r="B5" s="99" t="s">
        <v>240</v>
      </c>
      <c r="C5" s="271" t="s">
        <v>100</v>
      </c>
      <c r="D5" s="67" t="s">
        <v>21</v>
      </c>
      <c r="E5" s="67">
        <v>3</v>
      </c>
      <c r="F5" s="278">
        <v>5</v>
      </c>
      <c r="G5" s="279">
        <v>7</v>
      </c>
      <c r="H5" s="179">
        <f t="shared" si="0"/>
        <v>15</v>
      </c>
      <c r="I5" s="82"/>
      <c r="J5" s="67"/>
      <c r="K5" s="82"/>
      <c r="L5" s="217"/>
      <c r="M5" s="217"/>
    </row>
    <row r="6" spans="1:13" ht="84" customHeight="1">
      <c r="A6" s="277">
        <v>4</v>
      </c>
      <c r="B6" s="99" t="s">
        <v>241</v>
      </c>
      <c r="C6" s="271" t="s">
        <v>100</v>
      </c>
      <c r="D6" s="67" t="s">
        <v>21</v>
      </c>
      <c r="E6" s="67">
        <v>10</v>
      </c>
      <c r="F6" s="278">
        <v>8</v>
      </c>
      <c r="G6" s="279">
        <v>28</v>
      </c>
      <c r="H6" s="179">
        <f t="shared" si="0"/>
        <v>46</v>
      </c>
      <c r="I6" s="82"/>
      <c r="J6" s="67"/>
      <c r="K6" s="82"/>
      <c r="L6" s="217"/>
      <c r="M6" s="217"/>
    </row>
    <row r="7" spans="1:13" ht="82.5" customHeight="1">
      <c r="A7" s="277">
        <v>5</v>
      </c>
      <c r="B7" s="99" t="s">
        <v>242</v>
      </c>
      <c r="C7" s="271" t="s">
        <v>100</v>
      </c>
      <c r="D7" s="67" t="s">
        <v>21</v>
      </c>
      <c r="E7" s="67">
        <v>25</v>
      </c>
      <c r="F7" s="278">
        <v>2</v>
      </c>
      <c r="G7" s="279">
        <v>28</v>
      </c>
      <c r="H7" s="179">
        <f t="shared" si="0"/>
        <v>55</v>
      </c>
      <c r="I7" s="82"/>
      <c r="J7" s="67"/>
      <c r="K7" s="82"/>
      <c r="L7" s="217"/>
      <c r="M7" s="217"/>
    </row>
    <row r="8" spans="1:13" ht="80.25" customHeight="1">
      <c r="A8" s="277">
        <v>6</v>
      </c>
      <c r="B8" s="99" t="s">
        <v>243</v>
      </c>
      <c r="C8" s="271" t="s">
        <v>100</v>
      </c>
      <c r="D8" s="67" t="s">
        <v>21</v>
      </c>
      <c r="E8" s="67">
        <v>2</v>
      </c>
      <c r="F8" s="278">
        <v>15</v>
      </c>
      <c r="G8" s="279">
        <v>21</v>
      </c>
      <c r="H8" s="179">
        <f t="shared" si="0"/>
        <v>38</v>
      </c>
      <c r="I8" s="82"/>
      <c r="J8" s="67"/>
      <c r="K8" s="82"/>
      <c r="L8" s="217"/>
      <c r="M8" s="217"/>
    </row>
    <row r="9" spans="1:13" s="48" customFormat="1" ht="48.75" customHeight="1">
      <c r="A9" s="346" t="s">
        <v>22</v>
      </c>
      <c r="B9" s="346"/>
      <c r="C9" s="346"/>
      <c r="D9" s="346"/>
      <c r="E9" s="346"/>
      <c r="F9" s="346"/>
      <c r="G9" s="346"/>
      <c r="H9" s="346"/>
      <c r="I9" s="346"/>
      <c r="J9" s="346"/>
      <c r="K9" s="346"/>
      <c r="L9" s="273">
        <f>SUM(L3:L8)</f>
        <v>0</v>
      </c>
      <c r="M9" s="273">
        <f>SUM(M3:M8)</f>
        <v>0</v>
      </c>
    </row>
    <row r="10" ht="12.75">
      <c r="B10" s="73"/>
    </row>
    <row r="11" spans="1:13" s="280" customFormat="1" ht="30" customHeight="1">
      <c r="A11" s="348" t="s">
        <v>244</v>
      </c>
      <c r="B11" s="348"/>
      <c r="C11" s="348"/>
      <c r="D11" s="348"/>
      <c r="E11" s="348"/>
      <c r="F11" s="348"/>
      <c r="G11" s="348"/>
      <c r="H11" s="348"/>
      <c r="I11" s="348"/>
      <c r="J11" s="348"/>
      <c r="K11" s="348"/>
      <c r="L11" s="348"/>
      <c r="M11" s="348"/>
    </row>
  </sheetData>
  <sheetProtection selectLockedCells="1" selectUnlockedCells="1"/>
  <mergeCells count="3">
    <mergeCell ref="A1:M1"/>
    <mergeCell ref="A9:K9"/>
    <mergeCell ref="A11:M11"/>
  </mergeCells>
  <printOptions/>
  <pageMargins left="0.7000000000000001" right="0.7000000000000001" top="0.75" bottom="0.75" header="0.5118110236220472" footer="0.5118110236220472"/>
  <pageSetup fitToHeight="0" fitToWidth="1" horizontalDpi="300" verticalDpi="3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CS12"/>
  <sheetViews>
    <sheetView zoomScale="75" zoomScaleNormal="75" zoomScaleSheetLayoutView="75" zoomScalePageLayoutView="0" workbookViewId="0" topLeftCell="A8">
      <selection activeCell="I4" sqref="I4:N8"/>
    </sheetView>
  </sheetViews>
  <sheetFormatPr defaultColWidth="11.00390625" defaultRowHeight="12.75"/>
  <cols>
    <col min="1" max="1" width="6.421875" style="0" customWidth="1"/>
    <col min="2" max="2" width="36.7109375" style="0" customWidth="1"/>
    <col min="3" max="3" width="13.28125" style="0" customWidth="1"/>
    <col min="4" max="4" width="7.140625" style="0" customWidth="1"/>
    <col min="5" max="5" width="11.421875" style="0" customWidth="1"/>
    <col min="6" max="6" width="10.421875" style="1" customWidth="1"/>
    <col min="7" max="7" width="11.28125" style="0" customWidth="1"/>
    <col min="8" max="8" width="11.7109375" style="0" customWidth="1"/>
    <col min="9" max="9" width="14.421875" style="0" customWidth="1"/>
    <col min="10" max="10" width="10.140625" style="0" customWidth="1"/>
    <col min="11" max="11" width="11.57421875" style="0" hidden="1" customWidth="1"/>
    <col min="12" max="12" width="11.00390625" style="0" customWidth="1"/>
    <col min="13" max="13" width="16.140625" style="0" customWidth="1"/>
    <col min="14" max="14" width="18.7109375" style="0" customWidth="1"/>
    <col min="15" max="15" width="52.57421875" style="0" customWidth="1"/>
    <col min="16" max="87" width="11.00390625" style="0" customWidth="1"/>
    <col min="88" max="93" width="11.00390625" style="0" hidden="1" customWidth="1"/>
    <col min="94" max="98" width="11.00390625" style="0" customWidth="1"/>
    <col min="99" max="99" width="11.00390625" style="0" hidden="1" customWidth="1"/>
  </cols>
  <sheetData>
    <row r="1" s="314" customFormat="1" ht="37.5" customHeight="1" hidden="1">
      <c r="A1" s="314" t="s">
        <v>23</v>
      </c>
    </row>
    <row r="2" spans="1:9" s="26" customFormat="1" ht="37.5" customHeight="1">
      <c r="A2" s="315" t="s">
        <v>24</v>
      </c>
      <c r="B2" s="315"/>
      <c r="C2" s="315"/>
      <c r="D2" s="315"/>
      <c r="E2" s="315"/>
      <c r="F2" s="315"/>
      <c r="G2" s="315"/>
      <c r="H2" s="315"/>
      <c r="I2" s="315"/>
    </row>
    <row r="3" spans="1:16" s="30" customFormat="1" ht="63.75" customHeight="1">
      <c r="A3" s="27" t="s">
        <v>1</v>
      </c>
      <c r="B3" s="27" t="s">
        <v>2</v>
      </c>
      <c r="C3" s="28" t="s">
        <v>3</v>
      </c>
      <c r="D3" s="27" t="s">
        <v>4</v>
      </c>
      <c r="E3" s="27" t="s">
        <v>5</v>
      </c>
      <c r="F3" s="29" t="s">
        <v>6</v>
      </c>
      <c r="G3" s="27" t="s">
        <v>7</v>
      </c>
      <c r="H3" s="27" t="s">
        <v>8</v>
      </c>
      <c r="I3" s="27" t="s">
        <v>9</v>
      </c>
      <c r="J3" s="27" t="s">
        <v>10</v>
      </c>
      <c r="K3" s="27" t="s">
        <v>11</v>
      </c>
      <c r="L3" s="27" t="s">
        <v>11</v>
      </c>
      <c r="M3" s="27" t="s">
        <v>12</v>
      </c>
      <c r="N3" s="27" t="s">
        <v>13</v>
      </c>
      <c r="P3" s="31"/>
    </row>
    <row r="4" spans="1:14" s="31" customFormat="1" ht="114" customHeight="1">
      <c r="A4" s="32">
        <v>1</v>
      </c>
      <c r="B4" s="33" t="s">
        <v>25</v>
      </c>
      <c r="C4" s="34"/>
      <c r="D4" s="6" t="s">
        <v>15</v>
      </c>
      <c r="E4" s="35">
        <v>10000</v>
      </c>
      <c r="F4" s="36">
        <v>13000</v>
      </c>
      <c r="G4" s="36">
        <v>40</v>
      </c>
      <c r="H4" s="37">
        <f>E4+F4+G4</f>
        <v>23040</v>
      </c>
      <c r="I4" s="38"/>
      <c r="J4" s="38"/>
      <c r="K4" s="38"/>
      <c r="L4" s="38"/>
      <c r="M4" s="39"/>
      <c r="N4" s="39"/>
    </row>
    <row r="5" spans="1:14" s="31" customFormat="1" ht="111" customHeight="1">
      <c r="A5" s="32">
        <f>A4+1</f>
        <v>2</v>
      </c>
      <c r="B5" s="33" t="s">
        <v>26</v>
      </c>
      <c r="C5" s="40"/>
      <c r="D5" s="6" t="s">
        <v>15</v>
      </c>
      <c r="E5" s="35">
        <v>6000</v>
      </c>
      <c r="F5" s="36">
        <v>8000</v>
      </c>
      <c r="G5" s="36">
        <v>20</v>
      </c>
      <c r="H5" s="37">
        <f>E5+F5+G5</f>
        <v>14020</v>
      </c>
      <c r="I5" s="38"/>
      <c r="J5" s="38"/>
      <c r="K5" s="38"/>
      <c r="L5" s="38"/>
      <c r="M5" s="39"/>
      <c r="N5" s="39"/>
    </row>
    <row r="6" spans="1:14" s="31" customFormat="1" ht="122.25" customHeight="1">
      <c r="A6" s="32">
        <v>3</v>
      </c>
      <c r="B6" s="33" t="s">
        <v>27</v>
      </c>
      <c r="C6" s="41"/>
      <c r="D6" s="6" t="s">
        <v>15</v>
      </c>
      <c r="E6" s="42">
        <v>0</v>
      </c>
      <c r="F6" s="36">
        <v>700</v>
      </c>
      <c r="G6" s="36">
        <v>0</v>
      </c>
      <c r="H6" s="37">
        <f>E6+F6+G6</f>
        <v>700</v>
      </c>
      <c r="I6" s="43"/>
      <c r="J6" s="38"/>
      <c r="K6" s="43"/>
      <c r="L6" s="38"/>
      <c r="M6" s="39"/>
      <c r="N6" s="39"/>
    </row>
    <row r="7" spans="1:14" s="31" customFormat="1" ht="124.5" customHeight="1">
      <c r="A7" s="32">
        <v>4</v>
      </c>
      <c r="B7" s="44" t="s">
        <v>28</v>
      </c>
      <c r="C7" s="41"/>
      <c r="D7" s="6" t="s">
        <v>15</v>
      </c>
      <c r="E7" s="42">
        <v>0</v>
      </c>
      <c r="F7" s="36">
        <v>5000</v>
      </c>
      <c r="G7" s="36">
        <v>0</v>
      </c>
      <c r="H7" s="37">
        <f>E7+F7+G7</f>
        <v>5000</v>
      </c>
      <c r="I7" s="43"/>
      <c r="J7" s="38"/>
      <c r="K7" s="43"/>
      <c r="L7" s="38"/>
      <c r="M7" s="39"/>
      <c r="N7" s="39"/>
    </row>
    <row r="8" spans="1:14" s="31" customFormat="1" ht="145.5" customHeight="1">
      <c r="A8" s="32">
        <v>5</v>
      </c>
      <c r="B8" s="44" t="s">
        <v>29</v>
      </c>
      <c r="C8" s="41"/>
      <c r="D8" s="6" t="s">
        <v>15</v>
      </c>
      <c r="E8" s="42">
        <v>5500</v>
      </c>
      <c r="F8" s="36">
        <v>13000</v>
      </c>
      <c r="G8" s="36">
        <v>50</v>
      </c>
      <c r="H8" s="37">
        <f>E8+F8+G8</f>
        <v>18550</v>
      </c>
      <c r="I8" s="43"/>
      <c r="J8" s="38"/>
      <c r="K8" s="43"/>
      <c r="L8" s="38"/>
      <c r="M8" s="39"/>
      <c r="N8" s="39"/>
    </row>
    <row r="9" spans="1:16" s="46" customFormat="1" ht="33" customHeight="1">
      <c r="A9" s="316" t="s">
        <v>22</v>
      </c>
      <c r="B9" s="316"/>
      <c r="C9" s="316"/>
      <c r="D9" s="316"/>
      <c r="E9" s="316"/>
      <c r="F9" s="316"/>
      <c r="G9" s="316"/>
      <c r="H9" s="316"/>
      <c r="I9" s="316"/>
      <c r="J9" s="316"/>
      <c r="K9" s="316"/>
      <c r="L9" s="316"/>
      <c r="M9" s="45">
        <f>SUM(M4:M8)</f>
        <v>0</v>
      </c>
      <c r="N9" s="45">
        <f>SUM(N4:N8)</f>
        <v>0</v>
      </c>
      <c r="P9" s="47"/>
    </row>
    <row r="10" spans="1:9" s="31" customFormat="1" ht="15">
      <c r="A10" s="48"/>
      <c r="B10" s="48"/>
      <c r="C10" s="48"/>
      <c r="D10" s="48"/>
      <c r="E10" s="48"/>
      <c r="F10" s="48"/>
      <c r="G10" s="48"/>
      <c r="H10" s="48"/>
      <c r="I10" s="48"/>
    </row>
    <row r="11" spans="2:14" s="49" customFormat="1" ht="31.5" customHeight="1">
      <c r="B11" s="4" t="s">
        <v>30</v>
      </c>
      <c r="C11" s="50" t="s">
        <v>31</v>
      </c>
      <c r="D11" s="51"/>
      <c r="E11" s="51"/>
      <c r="F11" s="52"/>
      <c r="N11" s="31"/>
    </row>
    <row r="12" spans="2:97" s="31" customFormat="1" ht="232.5" customHeight="1">
      <c r="B12" s="53" t="s">
        <v>32</v>
      </c>
      <c r="C12" s="54"/>
      <c r="D12" s="55"/>
      <c r="E12" s="55"/>
      <c r="F12" s="56"/>
      <c r="CS12"/>
    </row>
    <row r="13" ht="27" customHeight="1"/>
  </sheetData>
  <sheetProtection selectLockedCells="1" selectUnlockedCells="1"/>
  <mergeCells count="3">
    <mergeCell ref="A1:IV1"/>
    <mergeCell ref="A2:I2"/>
    <mergeCell ref="A9:L9"/>
  </mergeCells>
  <printOptions/>
  <pageMargins left="0.7875" right="0.7875" top="1.025" bottom="1.025" header="0.7875" footer="0.7875"/>
  <pageSetup fitToHeight="0" fitToWidth="1" horizontalDpi="300" verticalDpi="300" orientation="landscape" paperSize="9" scale="12" r:id="rId1"/>
  <headerFooter alignWithMargins="0">
    <oddHeader>&amp;C&amp;A</oddHeader>
    <oddFooter>&amp;CStrona &amp;P</oddFooter>
  </headerFooter>
  <colBreaks count="11" manualBreakCount="11">
    <brk id="8" max="65535" man="1"/>
    <brk id="14" max="65535" man="1"/>
    <brk id="76" max="65535" man="1"/>
    <brk id="81" max="65535" man="1"/>
    <brk id="82" max="65535" man="1"/>
    <brk id="83" max="65535" man="1"/>
    <brk id="84" max="65535" man="1"/>
    <brk id="86" max="65535" man="1"/>
    <brk id="90" max="65535" man="1"/>
    <brk id="97" max="65535" man="1"/>
    <brk id="99" max="65535" man="1"/>
  </colBreaks>
</worksheet>
</file>

<file path=xl/worksheets/sheet20.xml><?xml version="1.0" encoding="utf-8"?>
<worksheet xmlns="http://schemas.openxmlformats.org/spreadsheetml/2006/main" xmlns:r="http://schemas.openxmlformats.org/officeDocument/2006/relationships">
  <sheetPr>
    <pageSetUpPr fitToPage="1"/>
  </sheetPr>
  <dimension ref="A2:N6"/>
  <sheetViews>
    <sheetView zoomScalePageLayoutView="0" workbookViewId="0" topLeftCell="A1">
      <selection activeCell="C16" sqref="C16"/>
    </sheetView>
  </sheetViews>
  <sheetFormatPr defaultColWidth="9.140625" defaultRowHeight="12.75"/>
  <cols>
    <col min="2" max="2" width="36.421875" style="0" customWidth="1"/>
    <col min="12" max="12" width="13.8515625" style="0" customWidth="1"/>
    <col min="13" max="13" width="16.28125" style="0" customWidth="1"/>
  </cols>
  <sheetData>
    <row r="2" spans="1:14" ht="18">
      <c r="A2" s="286" t="s">
        <v>268</v>
      </c>
      <c r="B2" s="287"/>
      <c r="C2" s="287"/>
      <c r="D2" s="287"/>
      <c r="E2" s="287"/>
      <c r="F2" s="287"/>
      <c r="G2" s="287"/>
      <c r="H2" s="287"/>
      <c r="I2" s="287"/>
      <c r="J2" s="287"/>
      <c r="K2" s="287"/>
      <c r="L2" s="287"/>
      <c r="M2" s="287"/>
      <c r="N2" s="287"/>
    </row>
    <row r="4" spans="1:13" ht="51">
      <c r="A4" s="288" t="s">
        <v>1</v>
      </c>
      <c r="B4" s="288" t="s">
        <v>2</v>
      </c>
      <c r="C4" s="289" t="s">
        <v>3</v>
      </c>
      <c r="D4" s="288" t="s">
        <v>4</v>
      </c>
      <c r="E4" s="288" t="s">
        <v>5</v>
      </c>
      <c r="F4" s="288" t="s">
        <v>6</v>
      </c>
      <c r="G4" s="288" t="s">
        <v>7</v>
      </c>
      <c r="H4" s="288" t="s">
        <v>8</v>
      </c>
      <c r="I4" s="288" t="s">
        <v>9</v>
      </c>
      <c r="J4" s="288" t="s">
        <v>10</v>
      </c>
      <c r="K4" s="288" t="s">
        <v>11</v>
      </c>
      <c r="L4" s="288" t="s">
        <v>12</v>
      </c>
      <c r="M4" s="288" t="s">
        <v>13</v>
      </c>
    </row>
    <row r="5" spans="1:13" ht="127.5" customHeight="1">
      <c r="A5" s="290">
        <v>1</v>
      </c>
      <c r="B5" s="291" t="s">
        <v>266</v>
      </c>
      <c r="C5" s="292"/>
      <c r="D5" s="290" t="s">
        <v>109</v>
      </c>
      <c r="E5" s="290">
        <v>0</v>
      </c>
      <c r="F5" s="290">
        <v>20</v>
      </c>
      <c r="G5" s="290">
        <v>10</v>
      </c>
      <c r="H5" s="293">
        <f>E5+F5+G5</f>
        <v>30</v>
      </c>
      <c r="I5" s="294"/>
      <c r="J5" s="290"/>
      <c r="K5" s="294"/>
      <c r="L5" s="294">
        <f>H5*I5</f>
        <v>0</v>
      </c>
      <c r="M5" s="294">
        <f>H5*K5</f>
        <v>0</v>
      </c>
    </row>
    <row r="6" spans="1:13" ht="15.75">
      <c r="A6" s="349" t="s">
        <v>267</v>
      </c>
      <c r="B6" s="349"/>
      <c r="C6" s="349"/>
      <c r="D6" s="349"/>
      <c r="E6" s="349"/>
      <c r="F6" s="349"/>
      <c r="G6" s="349"/>
      <c r="H6" s="349"/>
      <c r="I6" s="349"/>
      <c r="J6" s="349"/>
      <c r="K6" s="349"/>
      <c r="L6" s="294">
        <f>SUM(L5)</f>
        <v>0</v>
      </c>
      <c r="M6" s="295">
        <f>SUM(M5)</f>
        <v>0</v>
      </c>
    </row>
  </sheetData>
  <sheetProtection/>
  <mergeCells count="1">
    <mergeCell ref="A6:K6"/>
  </mergeCells>
  <printOptions/>
  <pageMargins left="0.7" right="0.7" top="0.75" bottom="0.75" header="0.3" footer="0.3"/>
  <pageSetup fitToHeight="0" fitToWidth="1" horizontalDpi="600" verticalDpi="600" orientation="landscape" paperSize="9" scale="84" r:id="rId1"/>
</worksheet>
</file>

<file path=xl/worksheets/sheet21.xml><?xml version="1.0" encoding="utf-8"?>
<worksheet xmlns="http://schemas.openxmlformats.org/spreadsheetml/2006/main" xmlns:r="http://schemas.openxmlformats.org/officeDocument/2006/relationships">
  <sheetPr>
    <pageSetUpPr fitToPage="1"/>
  </sheetPr>
  <dimension ref="A2:N6"/>
  <sheetViews>
    <sheetView zoomScalePageLayoutView="0" workbookViewId="0" topLeftCell="A1">
      <selection activeCell="L15" sqref="L15"/>
    </sheetView>
  </sheetViews>
  <sheetFormatPr defaultColWidth="9.140625" defaultRowHeight="12.75"/>
  <cols>
    <col min="2" max="2" width="32.28125" style="0" customWidth="1"/>
    <col min="13" max="13" width="15.28125" style="0" customWidth="1"/>
    <col min="14" max="14" width="16.8515625" style="0" customWidth="1"/>
  </cols>
  <sheetData>
    <row r="2" spans="1:3" ht="15.75">
      <c r="A2" s="296" t="s">
        <v>270</v>
      </c>
      <c r="B2" s="287"/>
      <c r="C2" s="287"/>
    </row>
    <row r="4" spans="1:14" ht="51">
      <c r="A4" s="297" t="s">
        <v>1</v>
      </c>
      <c r="B4" s="298" t="s">
        <v>2</v>
      </c>
      <c r="C4" s="297" t="s">
        <v>46</v>
      </c>
      <c r="D4" s="289" t="s">
        <v>3</v>
      </c>
      <c r="E4" s="297" t="s">
        <v>4</v>
      </c>
      <c r="F4" s="297" t="s">
        <v>5</v>
      </c>
      <c r="G4" s="299" t="s">
        <v>6</v>
      </c>
      <c r="H4" s="299" t="s">
        <v>7</v>
      </c>
      <c r="I4" s="297" t="s">
        <v>8</v>
      </c>
      <c r="J4" s="300" t="s">
        <v>9</v>
      </c>
      <c r="K4" s="300" t="s">
        <v>10</v>
      </c>
      <c r="L4" s="300" t="s">
        <v>11</v>
      </c>
      <c r="M4" s="300" t="s">
        <v>12</v>
      </c>
      <c r="N4" s="300" t="s">
        <v>13</v>
      </c>
    </row>
    <row r="5" spans="1:14" ht="79.5" customHeight="1">
      <c r="A5" s="301">
        <v>1</v>
      </c>
      <c r="B5" s="302" t="s">
        <v>269</v>
      </c>
      <c r="C5" s="303"/>
      <c r="D5" s="304"/>
      <c r="E5" s="305" t="s">
        <v>15</v>
      </c>
      <c r="F5" s="306">
        <v>0</v>
      </c>
      <c r="G5" s="306">
        <v>10</v>
      </c>
      <c r="H5" s="307">
        <v>0</v>
      </c>
      <c r="I5" s="308">
        <f>F5+G5+H5</f>
        <v>10</v>
      </c>
      <c r="J5" s="294"/>
      <c r="K5" s="309"/>
      <c r="L5" s="309"/>
      <c r="M5" s="309">
        <f>I5*J5</f>
        <v>0</v>
      </c>
      <c r="N5" s="309">
        <f>I5*L5</f>
        <v>0</v>
      </c>
    </row>
    <row r="6" spans="1:14" ht="15.75">
      <c r="A6" s="350" t="s">
        <v>267</v>
      </c>
      <c r="B6" s="350"/>
      <c r="C6" s="350"/>
      <c r="D6" s="350"/>
      <c r="E6" s="350"/>
      <c r="F6" s="350"/>
      <c r="G6" s="350"/>
      <c r="H6" s="350"/>
      <c r="I6" s="350"/>
      <c r="J6" s="350"/>
      <c r="K6" s="350"/>
      <c r="L6" s="350"/>
      <c r="M6" s="310">
        <f>SUM(M5)</f>
        <v>0</v>
      </c>
      <c r="N6" s="311">
        <f>SUM(N5)</f>
        <v>0</v>
      </c>
    </row>
  </sheetData>
  <sheetProtection/>
  <mergeCells count="1">
    <mergeCell ref="A6:L6"/>
  </mergeCells>
  <printOptions/>
  <pageMargins left="0.7" right="0.7" top="0.75" bottom="0.75" header="0.3" footer="0.3"/>
  <pageSetup fitToHeight="0" fitToWidth="1" horizontalDpi="600" verticalDpi="600" orientation="landscape" paperSize="9" scale="81" r:id="rId1"/>
</worksheet>
</file>

<file path=xl/worksheets/sheet22.xml><?xml version="1.0" encoding="utf-8"?>
<worksheet xmlns="http://schemas.openxmlformats.org/spreadsheetml/2006/main" xmlns:r="http://schemas.openxmlformats.org/officeDocument/2006/relationships">
  <sheetPr>
    <pageSetUpPr fitToPage="1"/>
  </sheetPr>
  <dimension ref="A3:N7"/>
  <sheetViews>
    <sheetView zoomScalePageLayoutView="0" workbookViewId="0" topLeftCell="A1">
      <selection activeCell="D26" sqref="D26"/>
    </sheetView>
  </sheetViews>
  <sheetFormatPr defaultColWidth="9.140625" defaultRowHeight="12.75"/>
  <cols>
    <col min="2" max="2" width="21.7109375" style="0" customWidth="1"/>
    <col min="13" max="14" width="13.57421875" style="0" customWidth="1"/>
  </cols>
  <sheetData>
    <row r="3" spans="1:2" ht="15.75">
      <c r="A3" s="296" t="s">
        <v>272</v>
      </c>
      <c r="B3" s="287"/>
    </row>
    <row r="5" spans="1:14" ht="51">
      <c r="A5" s="297" t="s">
        <v>1</v>
      </c>
      <c r="B5" s="298" t="s">
        <v>2</v>
      </c>
      <c r="C5" s="297" t="s">
        <v>46</v>
      </c>
      <c r="D5" s="289" t="s">
        <v>3</v>
      </c>
      <c r="E5" s="297" t="s">
        <v>4</v>
      </c>
      <c r="F5" s="297" t="s">
        <v>5</v>
      </c>
      <c r="G5" s="299" t="s">
        <v>6</v>
      </c>
      <c r="H5" s="299" t="s">
        <v>7</v>
      </c>
      <c r="I5" s="297" t="s">
        <v>8</v>
      </c>
      <c r="J5" s="300" t="s">
        <v>9</v>
      </c>
      <c r="K5" s="300" t="s">
        <v>10</v>
      </c>
      <c r="L5" s="300" t="s">
        <v>11</v>
      </c>
      <c r="M5" s="300" t="s">
        <v>12</v>
      </c>
      <c r="N5" s="300" t="s">
        <v>13</v>
      </c>
    </row>
    <row r="6" spans="1:14" ht="81" customHeight="1">
      <c r="A6" s="301">
        <v>1</v>
      </c>
      <c r="B6" s="302" t="s">
        <v>271</v>
      </c>
      <c r="C6" s="303"/>
      <c r="D6" s="304"/>
      <c r="E6" s="305" t="s">
        <v>15</v>
      </c>
      <c r="F6" s="306">
        <v>0</v>
      </c>
      <c r="G6" s="306">
        <v>10</v>
      </c>
      <c r="H6" s="307">
        <v>0</v>
      </c>
      <c r="I6" s="308">
        <f>F6+G6+H6</f>
        <v>10</v>
      </c>
      <c r="J6" s="294"/>
      <c r="K6" s="309"/>
      <c r="L6" s="309"/>
      <c r="M6" s="309">
        <f>I6*J6</f>
        <v>0</v>
      </c>
      <c r="N6" s="309">
        <f>I6*L6</f>
        <v>0</v>
      </c>
    </row>
    <row r="7" spans="1:14" ht="15.75">
      <c r="A7" s="350" t="s">
        <v>267</v>
      </c>
      <c r="B7" s="350"/>
      <c r="C7" s="350"/>
      <c r="D7" s="350"/>
      <c r="E7" s="350"/>
      <c r="F7" s="350"/>
      <c r="G7" s="350"/>
      <c r="H7" s="350"/>
      <c r="I7" s="350"/>
      <c r="J7" s="350"/>
      <c r="K7" s="350"/>
      <c r="L7" s="350"/>
      <c r="M7" s="310">
        <f>SUM(M6)</f>
        <v>0</v>
      </c>
      <c r="N7" s="311">
        <f>SUM(N6)</f>
        <v>0</v>
      </c>
    </row>
  </sheetData>
  <sheetProtection/>
  <mergeCells count="1">
    <mergeCell ref="A7:L7"/>
  </mergeCells>
  <printOptions/>
  <pageMargins left="0.7" right="0.7" top="0.75" bottom="0.75" header="0.3" footer="0.3"/>
  <pageSetup fitToHeight="0" fitToWidth="1" horizontalDpi="600" verticalDpi="600" orientation="landscape" paperSize="9" scale="89" r:id="rId1"/>
</worksheet>
</file>

<file path=xl/worksheets/sheet23.xml><?xml version="1.0" encoding="utf-8"?>
<worksheet xmlns="http://schemas.openxmlformats.org/spreadsheetml/2006/main" xmlns:r="http://schemas.openxmlformats.org/officeDocument/2006/relationships">
  <sheetPr>
    <pageSetUpPr fitToPage="1"/>
  </sheetPr>
  <dimension ref="A3:O7"/>
  <sheetViews>
    <sheetView zoomScalePageLayoutView="0" workbookViewId="0" topLeftCell="A1">
      <selection activeCell="D18" sqref="D18"/>
    </sheetView>
  </sheetViews>
  <sheetFormatPr defaultColWidth="9.140625" defaultRowHeight="12.75"/>
  <cols>
    <col min="2" max="2" width="24.140625" style="0" customWidth="1"/>
    <col min="13" max="13" width="15.140625" style="0" customWidth="1"/>
    <col min="14" max="14" width="14.8515625" style="0" customWidth="1"/>
  </cols>
  <sheetData>
    <row r="3" spans="1:15" ht="15.75">
      <c r="A3" s="296" t="s">
        <v>274</v>
      </c>
      <c r="B3" s="287"/>
      <c r="C3" s="287"/>
      <c r="D3" s="287"/>
      <c r="E3" s="287"/>
      <c r="F3" s="287"/>
      <c r="G3" s="287"/>
      <c r="H3" s="287"/>
      <c r="I3" s="287"/>
      <c r="J3" s="287"/>
      <c r="K3" s="287"/>
      <c r="L3" s="287"/>
      <c r="M3" s="287"/>
      <c r="N3" s="287"/>
      <c r="O3" s="287"/>
    </row>
    <row r="5" spans="1:14" ht="51">
      <c r="A5" s="297" t="s">
        <v>1</v>
      </c>
      <c r="B5" s="298" t="s">
        <v>2</v>
      </c>
      <c r="C5" s="297" t="s">
        <v>46</v>
      </c>
      <c r="D5" s="289" t="s">
        <v>3</v>
      </c>
      <c r="E5" s="297" t="s">
        <v>4</v>
      </c>
      <c r="F5" s="297" t="s">
        <v>5</v>
      </c>
      <c r="G5" s="299" t="s">
        <v>6</v>
      </c>
      <c r="H5" s="299" t="s">
        <v>7</v>
      </c>
      <c r="I5" s="297" t="s">
        <v>8</v>
      </c>
      <c r="J5" s="300" t="s">
        <v>9</v>
      </c>
      <c r="K5" s="300" t="s">
        <v>10</v>
      </c>
      <c r="L5" s="300" t="s">
        <v>11</v>
      </c>
      <c r="M5" s="300" t="s">
        <v>12</v>
      </c>
      <c r="N5" s="300" t="s">
        <v>13</v>
      </c>
    </row>
    <row r="6" spans="1:14" ht="71.25" customHeight="1">
      <c r="A6" s="301">
        <v>1</v>
      </c>
      <c r="B6" s="302" t="s">
        <v>273</v>
      </c>
      <c r="C6" s="303"/>
      <c r="D6" s="304"/>
      <c r="E6" s="305" t="s">
        <v>15</v>
      </c>
      <c r="F6" s="306">
        <v>2</v>
      </c>
      <c r="G6" s="306">
        <v>2</v>
      </c>
      <c r="H6" s="307">
        <v>2</v>
      </c>
      <c r="I6" s="308">
        <f>F6+G6+H6</f>
        <v>6</v>
      </c>
      <c r="J6" s="294">
        <v>175</v>
      </c>
      <c r="K6" s="309"/>
      <c r="L6" s="309">
        <v>189</v>
      </c>
      <c r="M6" s="309">
        <f>I6*J6</f>
        <v>1050</v>
      </c>
      <c r="N6" s="309">
        <f>I6*L6</f>
        <v>1134</v>
      </c>
    </row>
    <row r="7" spans="1:14" ht="15.75">
      <c r="A7" s="350" t="s">
        <v>267</v>
      </c>
      <c r="B7" s="350"/>
      <c r="C7" s="350"/>
      <c r="D7" s="350"/>
      <c r="E7" s="350"/>
      <c r="F7" s="350"/>
      <c r="G7" s="350"/>
      <c r="H7" s="350"/>
      <c r="I7" s="350"/>
      <c r="J7" s="350"/>
      <c r="K7" s="350"/>
      <c r="L7" s="350"/>
      <c r="M7" s="310">
        <f>SUM(M6)</f>
        <v>1050</v>
      </c>
      <c r="N7" s="311">
        <f>SUM(N6)</f>
        <v>1134</v>
      </c>
    </row>
  </sheetData>
  <sheetProtection/>
  <mergeCells count="1">
    <mergeCell ref="A7:L7"/>
  </mergeCells>
  <printOptions/>
  <pageMargins left="0.7" right="0.7" top="0.75" bottom="0.75" header="0.3" footer="0.3"/>
  <pageSetup fitToHeight="0" fitToWidth="1" horizontalDpi="600" verticalDpi="600" orientation="landscape" paperSize="9" scale="86" r:id="rId1"/>
</worksheet>
</file>

<file path=xl/worksheets/sheet24.xml><?xml version="1.0" encoding="utf-8"?>
<worksheet xmlns="http://schemas.openxmlformats.org/spreadsheetml/2006/main" xmlns:r="http://schemas.openxmlformats.org/officeDocument/2006/relationships">
  <sheetPr>
    <pageSetUpPr fitToPage="1"/>
  </sheetPr>
  <dimension ref="A1:E25"/>
  <sheetViews>
    <sheetView tabSelected="1" zoomScaleSheetLayoutView="100" zoomScalePageLayoutView="0" workbookViewId="0" topLeftCell="A13">
      <selection activeCell="F21" sqref="F21"/>
    </sheetView>
  </sheetViews>
  <sheetFormatPr defaultColWidth="9.00390625" defaultRowHeight="12.75"/>
  <cols>
    <col min="1" max="1" width="5.140625" style="0" customWidth="1"/>
    <col min="2" max="2" width="27.421875" style="0" customWidth="1"/>
    <col min="3" max="3" width="19.8515625" style="0" customWidth="1"/>
    <col min="4" max="4" width="18.28125" style="0" customWidth="1"/>
  </cols>
  <sheetData>
    <row r="1" spans="1:4" s="73" customFormat="1" ht="12.75">
      <c r="A1" s="281" t="s">
        <v>1</v>
      </c>
      <c r="B1" s="281" t="s">
        <v>245</v>
      </c>
      <c r="C1" s="281" t="s">
        <v>12</v>
      </c>
      <c r="D1" s="281" t="s">
        <v>13</v>
      </c>
    </row>
    <row r="2" spans="1:4" ht="48" customHeight="1">
      <c r="A2" s="168">
        <v>1</v>
      </c>
      <c r="B2" s="99" t="s">
        <v>246</v>
      </c>
      <c r="C2" s="171">
        <f>'Pakiet  nr 1'!L8</f>
        <v>0</v>
      </c>
      <c r="D2" s="171">
        <f>'Pakiet  nr 1'!M8</f>
        <v>0</v>
      </c>
    </row>
    <row r="3" spans="1:4" ht="23.25" customHeight="1">
      <c r="A3" s="168">
        <v>2</v>
      </c>
      <c r="B3" s="282" t="s">
        <v>247</v>
      </c>
      <c r="C3" s="171">
        <f>'Pakiet nr 2'!M9</f>
        <v>0</v>
      </c>
      <c r="D3" s="171">
        <f>'Pakiet nr 2'!N9</f>
        <v>0</v>
      </c>
    </row>
    <row r="4" spans="1:4" ht="50.25" customHeight="1">
      <c r="A4" s="168">
        <v>3</v>
      </c>
      <c r="B4" s="99" t="s">
        <v>248</v>
      </c>
      <c r="C4" s="171">
        <f>'Pakiet nr 3'!L12</f>
        <v>0</v>
      </c>
      <c r="D4" s="171">
        <f>'Pakiet nr 3'!M12</f>
        <v>0</v>
      </c>
    </row>
    <row r="5" spans="1:4" ht="42.75">
      <c r="A5" s="168">
        <v>4</v>
      </c>
      <c r="B5" s="99" t="s">
        <v>249</v>
      </c>
      <c r="C5" s="171">
        <f>'Pakiet nr 4.'!M26</f>
        <v>0</v>
      </c>
      <c r="D5" s="171">
        <f>'Pakiet nr 4.'!N26</f>
        <v>0</v>
      </c>
    </row>
    <row r="6" spans="1:4" ht="25.5" customHeight="1">
      <c r="A6" s="168">
        <v>5</v>
      </c>
      <c r="B6" s="282" t="s">
        <v>250</v>
      </c>
      <c r="C6" s="171">
        <f>'Pakiet nr 5.'!L16</f>
        <v>0</v>
      </c>
      <c r="D6" s="171">
        <f>'Pakiet nr 5.'!M16</f>
        <v>0</v>
      </c>
    </row>
    <row r="7" spans="1:5" ht="42" customHeight="1">
      <c r="A7" s="168">
        <v>6</v>
      </c>
      <c r="B7" s="99" t="s">
        <v>251</v>
      </c>
      <c r="C7" s="171">
        <f>'Pakiet nr 6.'!L12</f>
        <v>0</v>
      </c>
      <c r="D7" s="171">
        <f>'Pakiet nr 6.'!M12</f>
        <v>0</v>
      </c>
      <c r="E7" t="s">
        <v>252</v>
      </c>
    </row>
    <row r="8" spans="1:4" ht="28.5">
      <c r="A8" s="168">
        <v>7</v>
      </c>
      <c r="B8" s="99" t="s">
        <v>253</v>
      </c>
      <c r="C8" s="171">
        <f>'Pakiet nr 7.'!L6</f>
        <v>0</v>
      </c>
      <c r="D8" s="171">
        <f>'Pakiet nr 7.'!M6</f>
        <v>0</v>
      </c>
    </row>
    <row r="9" spans="1:4" ht="32.25" customHeight="1">
      <c r="A9" s="168">
        <v>8</v>
      </c>
      <c r="B9" s="99" t="s">
        <v>254</v>
      </c>
      <c r="C9" s="171">
        <f>'Pakiet nr 8.'!L10</f>
        <v>0</v>
      </c>
      <c r="D9" s="171">
        <f>'Pakiet nr 8.'!M10</f>
        <v>0</v>
      </c>
    </row>
    <row r="10" spans="1:4" ht="32.25" customHeight="1">
      <c r="A10" s="168">
        <v>9</v>
      </c>
      <c r="B10" s="99" t="s">
        <v>255</v>
      </c>
      <c r="C10" s="232">
        <f>'Pakiet nr 9.'!L12</f>
        <v>0</v>
      </c>
      <c r="D10" s="283">
        <f>'Pakiet nr 9.'!M12</f>
        <v>0</v>
      </c>
    </row>
    <row r="11" spans="1:4" ht="25.5" customHeight="1">
      <c r="A11" s="168">
        <v>10</v>
      </c>
      <c r="B11" s="99" t="s">
        <v>256</v>
      </c>
      <c r="C11" s="171">
        <f>'Pakiet  nr 10'!L18</f>
        <v>0</v>
      </c>
      <c r="D11" s="171">
        <f>'Pakiet  nr 10'!M18</f>
        <v>0</v>
      </c>
    </row>
    <row r="12" spans="1:4" ht="30" customHeight="1">
      <c r="A12" s="168">
        <v>11</v>
      </c>
      <c r="B12" s="99" t="s">
        <v>257</v>
      </c>
      <c r="C12" s="171">
        <f>'Pakiet nr 11'!L19</f>
        <v>0</v>
      </c>
      <c r="D12" s="171">
        <f>'Pakiet nr 11'!M19</f>
        <v>0</v>
      </c>
    </row>
    <row r="13" spans="1:4" ht="32.25" customHeight="1">
      <c r="A13" s="168">
        <v>12</v>
      </c>
      <c r="B13" s="99" t="s">
        <v>258</v>
      </c>
      <c r="C13" s="171">
        <f>'Pakiet nr 12'!L5</f>
        <v>0</v>
      </c>
      <c r="D13" s="171">
        <f>'Pakiet nr 12'!M5</f>
        <v>0</v>
      </c>
    </row>
    <row r="14" spans="1:4" ht="23.25" customHeight="1">
      <c r="A14" s="168">
        <v>13</v>
      </c>
      <c r="B14" s="282" t="s">
        <v>259</v>
      </c>
      <c r="C14" s="171">
        <f>'Pakiet nr 13'!L16</f>
        <v>0</v>
      </c>
      <c r="D14" s="171">
        <f>'Pakiet nr 13'!M16</f>
        <v>0</v>
      </c>
    </row>
    <row r="15" spans="1:4" ht="22.5" customHeight="1">
      <c r="A15" s="168">
        <v>14</v>
      </c>
      <c r="B15" s="282" t="s">
        <v>260</v>
      </c>
      <c r="C15" s="171">
        <f>'Pakiet nr 14'!L13</f>
        <v>0</v>
      </c>
      <c r="D15" s="171">
        <f>'Pakiet nr 14'!M13</f>
        <v>0</v>
      </c>
    </row>
    <row r="16" spans="1:4" ht="28.5">
      <c r="A16" s="168">
        <v>15</v>
      </c>
      <c r="B16" s="99" t="s">
        <v>261</v>
      </c>
      <c r="C16" s="171">
        <f>'Pakiet nr 15'!L17</f>
        <v>0</v>
      </c>
      <c r="D16" s="171">
        <f>'Pakiet nr 15'!M17</f>
        <v>0</v>
      </c>
    </row>
    <row r="17" spans="1:4" ht="21.75" customHeight="1">
      <c r="A17" s="168">
        <v>16</v>
      </c>
      <c r="B17" s="282" t="s">
        <v>262</v>
      </c>
      <c r="C17" s="171">
        <f>'Pakiet nr 16'!L6</f>
        <v>0</v>
      </c>
      <c r="D17" s="171">
        <f>'Pakiet nr 16'!M6</f>
        <v>0</v>
      </c>
    </row>
    <row r="18" spans="1:4" ht="39.75" customHeight="1">
      <c r="A18" s="168">
        <v>17</v>
      </c>
      <c r="B18" s="99" t="s">
        <v>263</v>
      </c>
      <c r="C18" s="171">
        <f>'Pakiet nr 17'!L10</f>
        <v>0</v>
      </c>
      <c r="D18" s="171">
        <f>'Pakiet nr 17'!M10</f>
        <v>0</v>
      </c>
    </row>
    <row r="19" spans="1:4" ht="39.75" customHeight="1">
      <c r="A19" s="168">
        <v>18</v>
      </c>
      <c r="B19" s="99" t="s">
        <v>264</v>
      </c>
      <c r="C19" s="171">
        <f>'Pakiet nr 18'!L5</f>
        <v>0</v>
      </c>
      <c r="D19" s="171">
        <f>'Pakiet nr 18'!M5</f>
        <v>0</v>
      </c>
    </row>
    <row r="20" spans="1:4" ht="39.75" customHeight="1">
      <c r="A20" s="168">
        <v>19</v>
      </c>
      <c r="B20" s="99" t="s">
        <v>265</v>
      </c>
      <c r="C20" s="171">
        <v>0</v>
      </c>
      <c r="D20" s="171">
        <v>0</v>
      </c>
    </row>
    <row r="21" spans="1:4" ht="39.75" customHeight="1">
      <c r="A21" s="168">
        <v>20</v>
      </c>
      <c r="B21" s="99" t="s">
        <v>275</v>
      </c>
      <c r="C21" s="171">
        <v>0</v>
      </c>
      <c r="D21" s="171">
        <v>0</v>
      </c>
    </row>
    <row r="22" spans="1:4" ht="39.75" customHeight="1">
      <c r="A22" s="168">
        <v>21</v>
      </c>
      <c r="B22" s="99" t="s">
        <v>276</v>
      </c>
      <c r="C22" s="171">
        <v>0</v>
      </c>
      <c r="D22" s="171">
        <v>0</v>
      </c>
    </row>
    <row r="23" spans="1:4" ht="39.75" customHeight="1">
      <c r="A23" s="168">
        <v>22</v>
      </c>
      <c r="B23" s="99" t="s">
        <v>277</v>
      </c>
      <c r="C23" s="171">
        <v>0</v>
      </c>
      <c r="D23" s="171">
        <v>0</v>
      </c>
    </row>
    <row r="24" spans="1:4" ht="39.75" customHeight="1">
      <c r="A24" s="168">
        <v>23</v>
      </c>
      <c r="B24" s="99" t="s">
        <v>278</v>
      </c>
      <c r="C24" s="171">
        <f>'Pakiet nr 19'!L9</f>
        <v>0</v>
      </c>
      <c r="D24" s="171">
        <f>'Pakiet nr 19'!M9</f>
        <v>0</v>
      </c>
    </row>
    <row r="25" spans="1:4" s="285" customFormat="1" ht="27.75" customHeight="1">
      <c r="A25" s="351" t="s">
        <v>22</v>
      </c>
      <c r="B25" s="351"/>
      <c r="C25" s="284">
        <f>SUM(C2:C24)</f>
        <v>0</v>
      </c>
      <c r="D25" s="284">
        <f>SUM(D2:D24)</f>
        <v>0</v>
      </c>
    </row>
  </sheetData>
  <sheetProtection selectLockedCells="1" selectUnlockedCells="1"/>
  <mergeCells count="1">
    <mergeCell ref="A25:B25"/>
  </mergeCells>
  <printOptions/>
  <pageMargins left="0.7000000000000001" right="0.7000000000000001" top="0.75" bottom="0.75" header="0.5118110236220472" footer="0.5118110236220472"/>
  <pageSetup fitToWidth="0" fitToHeight="1"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M14"/>
  <sheetViews>
    <sheetView zoomScaleSheetLayoutView="75" zoomScalePageLayoutView="0" workbookViewId="0" topLeftCell="A7">
      <selection activeCell="O11" sqref="O11"/>
    </sheetView>
  </sheetViews>
  <sheetFormatPr defaultColWidth="9.00390625" defaultRowHeight="12.75"/>
  <cols>
    <col min="1" max="1" width="5.28125" style="0" customWidth="1"/>
    <col min="2" max="2" width="29.421875" style="0" customWidth="1"/>
    <col min="3" max="3" width="10.00390625" style="0" customWidth="1"/>
    <col min="4" max="4" width="9.00390625" style="0" customWidth="1"/>
    <col min="5" max="5" width="7.57421875" style="0" customWidth="1"/>
    <col min="6" max="6" width="9.140625" style="1" customWidth="1"/>
    <col min="7" max="7" width="9.00390625" style="0" customWidth="1"/>
    <col min="8" max="8" width="6.57421875" style="0" customWidth="1"/>
    <col min="9" max="9" width="9.00390625" style="0" customWidth="1"/>
    <col min="10" max="10" width="7.00390625" style="0" customWidth="1"/>
    <col min="11" max="11" width="9.00390625" style="0" customWidth="1"/>
    <col min="12" max="12" width="12.140625" style="0" customWidth="1"/>
    <col min="13" max="13" width="12.28125" style="0" customWidth="1"/>
  </cols>
  <sheetData>
    <row r="1" spans="1:13" s="25" customFormat="1" ht="38.25" customHeight="1">
      <c r="A1" s="317" t="s">
        <v>33</v>
      </c>
      <c r="B1" s="317"/>
      <c r="C1" s="317"/>
      <c r="D1" s="317"/>
      <c r="E1" s="317"/>
      <c r="F1" s="317"/>
      <c r="G1" s="317"/>
      <c r="H1" s="317"/>
      <c r="I1" s="317"/>
      <c r="J1" s="317"/>
      <c r="K1" s="317"/>
      <c r="L1" s="317"/>
      <c r="M1" s="317"/>
    </row>
    <row r="2" spans="1:13" ht="60">
      <c r="A2" s="57" t="s">
        <v>1</v>
      </c>
      <c r="B2" s="57" t="s">
        <v>2</v>
      </c>
      <c r="C2" s="57" t="s">
        <v>34</v>
      </c>
      <c r="D2" s="58" t="s">
        <v>4</v>
      </c>
      <c r="E2" s="58" t="s">
        <v>5</v>
      </c>
      <c r="F2" s="59" t="s">
        <v>6</v>
      </c>
      <c r="G2" s="58" t="s">
        <v>7</v>
      </c>
      <c r="H2" s="58" t="s">
        <v>8</v>
      </c>
      <c r="I2" s="60" t="s">
        <v>9</v>
      </c>
      <c r="J2" s="60" t="s">
        <v>10</v>
      </c>
      <c r="K2" s="60" t="s">
        <v>11</v>
      </c>
      <c r="L2" s="60" t="s">
        <v>12</v>
      </c>
      <c r="M2" s="60" t="s">
        <v>13</v>
      </c>
    </row>
    <row r="3" spans="1:13" ht="44.25">
      <c r="A3" s="61">
        <v>1</v>
      </c>
      <c r="B3" s="62" t="s">
        <v>35</v>
      </c>
      <c r="C3" s="63"/>
      <c r="D3" s="64" t="s">
        <v>21</v>
      </c>
      <c r="E3" s="64">
        <v>0</v>
      </c>
      <c r="F3" s="65">
        <v>200</v>
      </c>
      <c r="G3" s="64">
        <v>0</v>
      </c>
      <c r="H3" s="66">
        <f aca="true" t="shared" si="0" ref="H3:H11">E3+F3+G3</f>
        <v>200</v>
      </c>
      <c r="I3" s="67"/>
      <c r="J3" s="68"/>
      <c r="K3" s="69"/>
      <c r="L3" s="70"/>
      <c r="M3" s="70"/>
    </row>
    <row r="4" spans="1:13" ht="58.5">
      <c r="A4" s="61">
        <v>2</v>
      </c>
      <c r="B4" s="62" t="s">
        <v>36</v>
      </c>
      <c r="C4" s="63"/>
      <c r="D4" s="64" t="s">
        <v>21</v>
      </c>
      <c r="E4" s="64">
        <v>0</v>
      </c>
      <c r="F4" s="65">
        <v>500</v>
      </c>
      <c r="G4" s="64">
        <v>0</v>
      </c>
      <c r="H4" s="66">
        <f t="shared" si="0"/>
        <v>500</v>
      </c>
      <c r="I4" s="67"/>
      <c r="J4" s="68"/>
      <c r="K4" s="69"/>
      <c r="L4" s="70"/>
      <c r="M4" s="70"/>
    </row>
    <row r="5" spans="1:13" ht="58.5">
      <c r="A5" s="61">
        <v>3</v>
      </c>
      <c r="B5" s="62" t="s">
        <v>37</v>
      </c>
      <c r="C5" s="63"/>
      <c r="D5" s="64" t="s">
        <v>21</v>
      </c>
      <c r="E5" s="64">
        <v>0</v>
      </c>
      <c r="F5" s="65">
        <v>500</v>
      </c>
      <c r="G5" s="64">
        <v>0</v>
      </c>
      <c r="H5" s="66">
        <f t="shared" si="0"/>
        <v>500</v>
      </c>
      <c r="I5" s="67"/>
      <c r="J5" s="68"/>
      <c r="K5" s="69"/>
      <c r="L5" s="70"/>
      <c r="M5" s="70"/>
    </row>
    <row r="6" spans="1:13" ht="59.25">
      <c r="A6" s="61">
        <v>4</v>
      </c>
      <c r="B6" s="62" t="s">
        <v>38</v>
      </c>
      <c r="C6" s="63"/>
      <c r="D6" s="64" t="s">
        <v>21</v>
      </c>
      <c r="E6" s="64">
        <v>0</v>
      </c>
      <c r="F6" s="65">
        <v>1000</v>
      </c>
      <c r="G6" s="64">
        <v>0</v>
      </c>
      <c r="H6" s="66">
        <f t="shared" si="0"/>
        <v>1000</v>
      </c>
      <c r="I6" s="67"/>
      <c r="J6" s="68"/>
      <c r="K6" s="69"/>
      <c r="L6" s="70"/>
      <c r="M6" s="70"/>
    </row>
    <row r="7" spans="1:13" ht="44.25">
      <c r="A7" s="61">
        <v>5</v>
      </c>
      <c r="B7" s="62" t="s">
        <v>39</v>
      </c>
      <c r="C7" s="63"/>
      <c r="D7" s="64" t="s">
        <v>21</v>
      </c>
      <c r="E7" s="64">
        <v>400</v>
      </c>
      <c r="F7" s="65">
        <v>0</v>
      </c>
      <c r="G7" s="64">
        <v>1000</v>
      </c>
      <c r="H7" s="66">
        <f t="shared" si="0"/>
        <v>1400</v>
      </c>
      <c r="I7" s="67"/>
      <c r="J7" s="68"/>
      <c r="K7" s="69"/>
      <c r="L7" s="70"/>
      <c r="M7" s="70"/>
    </row>
    <row r="8" spans="1:13" ht="43.5">
      <c r="A8" s="61">
        <v>6</v>
      </c>
      <c r="B8" s="62" t="s">
        <v>40</v>
      </c>
      <c r="C8" s="63"/>
      <c r="D8" s="64" t="s">
        <v>21</v>
      </c>
      <c r="E8" s="64">
        <v>0</v>
      </c>
      <c r="F8" s="65">
        <v>20</v>
      </c>
      <c r="G8" s="64">
        <v>100</v>
      </c>
      <c r="H8" s="66">
        <f t="shared" si="0"/>
        <v>120</v>
      </c>
      <c r="I8" s="67"/>
      <c r="J8" s="68"/>
      <c r="K8" s="69"/>
      <c r="L8" s="70"/>
      <c r="M8" s="70"/>
    </row>
    <row r="9" spans="1:13" ht="43.5">
      <c r="A9" s="61">
        <v>7</v>
      </c>
      <c r="B9" s="62" t="s">
        <v>41</v>
      </c>
      <c r="C9" s="63"/>
      <c r="D9" s="64" t="s">
        <v>21</v>
      </c>
      <c r="E9" s="64">
        <v>0</v>
      </c>
      <c r="F9" s="65">
        <v>100</v>
      </c>
      <c r="G9" s="64">
        <v>0</v>
      </c>
      <c r="H9" s="66">
        <f t="shared" si="0"/>
        <v>100</v>
      </c>
      <c r="I9" s="67"/>
      <c r="J9" s="68"/>
      <c r="K9" s="69"/>
      <c r="L9" s="70"/>
      <c r="M9" s="70"/>
    </row>
    <row r="10" spans="1:13" ht="43.5">
      <c r="A10" s="61">
        <v>8</v>
      </c>
      <c r="B10" s="62" t="s">
        <v>42</v>
      </c>
      <c r="C10" s="63"/>
      <c r="D10" s="64" t="s">
        <v>21</v>
      </c>
      <c r="E10" s="64">
        <v>0</v>
      </c>
      <c r="F10" s="65">
        <v>0</v>
      </c>
      <c r="G10" s="64">
        <v>100</v>
      </c>
      <c r="H10" s="66">
        <f t="shared" si="0"/>
        <v>100</v>
      </c>
      <c r="I10" s="67"/>
      <c r="J10" s="68"/>
      <c r="K10" s="69"/>
      <c r="L10" s="70"/>
      <c r="M10" s="70"/>
    </row>
    <row r="11" spans="1:13" ht="43.5">
      <c r="A11" s="61">
        <v>9</v>
      </c>
      <c r="B11" s="62" t="s">
        <v>43</v>
      </c>
      <c r="C11" s="63"/>
      <c r="D11" s="64" t="s">
        <v>21</v>
      </c>
      <c r="E11" s="64">
        <v>0</v>
      </c>
      <c r="F11" s="65">
        <v>200</v>
      </c>
      <c r="G11" s="64">
        <v>0</v>
      </c>
      <c r="H11" s="66">
        <f t="shared" si="0"/>
        <v>200</v>
      </c>
      <c r="I11" s="67"/>
      <c r="J11" s="68"/>
      <c r="K11" s="69"/>
      <c r="L11" s="70"/>
      <c r="M11" s="70"/>
    </row>
    <row r="12" spans="1:13" s="48" customFormat="1" ht="27.75" customHeight="1">
      <c r="A12" s="318" t="s">
        <v>22</v>
      </c>
      <c r="B12" s="318"/>
      <c r="C12" s="318"/>
      <c r="D12" s="318"/>
      <c r="E12" s="318"/>
      <c r="F12" s="318"/>
      <c r="G12" s="318"/>
      <c r="H12" s="318"/>
      <c r="I12" s="318"/>
      <c r="J12" s="318"/>
      <c r="K12" s="318"/>
      <c r="L12" s="71">
        <f>SUM(L3:L11)</f>
        <v>0</v>
      </c>
      <c r="M12" s="71">
        <f>SUM(M3:M11)</f>
        <v>0</v>
      </c>
    </row>
    <row r="14" spans="1:13" s="72" customFormat="1" ht="113.25" customHeight="1">
      <c r="A14" s="319" t="s">
        <v>44</v>
      </c>
      <c r="B14" s="319"/>
      <c r="C14" s="319"/>
      <c r="D14" s="319"/>
      <c r="E14" s="319"/>
      <c r="F14" s="319"/>
      <c r="G14" s="319"/>
      <c r="H14" s="319"/>
      <c r="I14" s="319"/>
      <c r="J14" s="319"/>
      <c r="K14" s="319"/>
      <c r="L14" s="319"/>
      <c r="M14" s="319"/>
    </row>
  </sheetData>
  <sheetProtection selectLockedCells="1" selectUnlockedCells="1"/>
  <mergeCells count="3">
    <mergeCell ref="A1:M1"/>
    <mergeCell ref="A12:K12"/>
    <mergeCell ref="A14:M14"/>
  </mergeCells>
  <printOptions/>
  <pageMargins left="0.7083333333333334" right="0.7083333333333334" top="0.7479166666666667" bottom="0.7479166666666667" header="0.5118110236220472" footer="0.5118110236220472"/>
  <pageSetup fitToHeight="0" fitToWidth="1"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SheetLayoutView="75" zoomScalePageLayoutView="0" workbookViewId="0" topLeftCell="C1">
      <selection activeCell="R10" sqref="R10"/>
    </sheetView>
  </sheetViews>
  <sheetFormatPr defaultColWidth="9.00390625" defaultRowHeight="12.75"/>
  <cols>
    <col min="1" max="1" width="4.421875" style="0" customWidth="1"/>
    <col min="2" max="2" width="52.421875" style="0" customWidth="1"/>
    <col min="3" max="3" width="14.28125" style="0" customWidth="1"/>
    <col min="4" max="4" width="11.8515625" style="0" customWidth="1"/>
    <col min="5" max="6" width="9.00390625" style="0" customWidth="1"/>
    <col min="7" max="7" width="9.00390625" style="1" customWidth="1"/>
    <col min="8" max="8" width="9.00390625" style="0" customWidth="1"/>
    <col min="9" max="9" width="15.7109375" style="73" customWidth="1"/>
    <col min="10" max="11" width="10.421875" style="0" customWidth="1"/>
    <col min="12" max="12" width="11.140625" style="0" customWidth="1"/>
    <col min="13" max="14" width="15.28125" style="0" customWidth="1"/>
    <col min="15" max="15" width="9.00390625" style="0" customWidth="1"/>
    <col min="16" max="16" width="9.00390625" style="0" hidden="1" customWidth="1"/>
  </cols>
  <sheetData>
    <row r="1" spans="1:14" s="74" customFormat="1" ht="30" customHeight="1">
      <c r="A1" s="320" t="s">
        <v>45</v>
      </c>
      <c r="B1" s="320"/>
      <c r="C1" s="320"/>
      <c r="D1" s="320"/>
      <c r="E1" s="320"/>
      <c r="F1" s="320"/>
      <c r="G1" s="320"/>
      <c r="H1" s="320"/>
      <c r="I1" s="320"/>
      <c r="J1" s="320"/>
      <c r="K1" s="320"/>
      <c r="L1" s="320"/>
      <c r="M1" s="320"/>
      <c r="N1" s="320"/>
    </row>
    <row r="2" spans="1:14" s="76" customFormat="1" ht="36.75" customHeight="1">
      <c r="A2" s="75" t="s">
        <v>1</v>
      </c>
      <c r="B2" s="75" t="s">
        <v>2</v>
      </c>
      <c r="C2" s="75" t="s">
        <v>46</v>
      </c>
      <c r="D2" s="75" t="s">
        <v>3</v>
      </c>
      <c r="E2" s="75" t="s">
        <v>4</v>
      </c>
      <c r="F2" s="75" t="s">
        <v>5</v>
      </c>
      <c r="G2" s="75" t="s">
        <v>6</v>
      </c>
      <c r="H2" s="75" t="s">
        <v>7</v>
      </c>
      <c r="I2" s="75" t="s">
        <v>8</v>
      </c>
      <c r="J2" s="75" t="s">
        <v>9</v>
      </c>
      <c r="K2" s="75" t="s">
        <v>10</v>
      </c>
      <c r="L2" s="75" t="s">
        <v>11</v>
      </c>
      <c r="M2" s="75" t="s">
        <v>12</v>
      </c>
      <c r="N2" s="75" t="s">
        <v>13</v>
      </c>
    </row>
    <row r="3" spans="1:16" ht="36" customHeight="1">
      <c r="A3" s="321">
        <v>1</v>
      </c>
      <c r="B3" s="322" t="s">
        <v>47</v>
      </c>
      <c r="C3" s="79" t="s">
        <v>48</v>
      </c>
      <c r="D3" s="80"/>
      <c r="E3" s="77" t="s">
        <v>21</v>
      </c>
      <c r="F3" s="77">
        <v>0</v>
      </c>
      <c r="G3" s="77">
        <v>25</v>
      </c>
      <c r="H3" s="77">
        <v>5</v>
      </c>
      <c r="I3" s="81">
        <f aca="true" t="shared" si="0" ref="I3:I25">F3+G3+H3</f>
        <v>30</v>
      </c>
      <c r="J3" s="82"/>
      <c r="K3" s="83"/>
      <c r="L3" s="84"/>
      <c r="M3" s="85"/>
      <c r="N3" s="85"/>
      <c r="P3">
        <v>1.08</v>
      </c>
    </row>
    <row r="4" spans="1:16" ht="29.25" customHeight="1">
      <c r="A4" s="321"/>
      <c r="B4" s="322"/>
      <c r="C4" s="79" t="s">
        <v>49</v>
      </c>
      <c r="D4" s="80"/>
      <c r="E4" s="77" t="s">
        <v>21</v>
      </c>
      <c r="F4" s="77">
        <v>0</v>
      </c>
      <c r="G4" s="77">
        <v>50</v>
      </c>
      <c r="H4" s="77">
        <v>10</v>
      </c>
      <c r="I4" s="81">
        <f t="shared" si="0"/>
        <v>60</v>
      </c>
      <c r="J4" s="82"/>
      <c r="K4" s="83"/>
      <c r="L4" s="84"/>
      <c r="M4" s="85"/>
      <c r="N4" s="85"/>
      <c r="P4">
        <v>1.08</v>
      </c>
    </row>
    <row r="5" spans="1:16" ht="27" customHeight="1">
      <c r="A5" s="321"/>
      <c r="B5" s="322"/>
      <c r="C5" s="79" t="s">
        <v>50</v>
      </c>
      <c r="D5" s="80"/>
      <c r="E5" s="77" t="s">
        <v>21</v>
      </c>
      <c r="F5" s="77">
        <v>15</v>
      </c>
      <c r="G5" s="77">
        <v>35</v>
      </c>
      <c r="H5" s="77">
        <v>150</v>
      </c>
      <c r="I5" s="81">
        <f t="shared" si="0"/>
        <v>200</v>
      </c>
      <c r="J5" s="82"/>
      <c r="K5" s="83"/>
      <c r="L5" s="84"/>
      <c r="M5" s="85"/>
      <c r="N5" s="85"/>
      <c r="P5">
        <v>1.08</v>
      </c>
    </row>
    <row r="6" spans="1:16" ht="29.25" customHeight="1">
      <c r="A6" s="321"/>
      <c r="B6" s="322"/>
      <c r="C6" s="79" t="s">
        <v>51</v>
      </c>
      <c r="D6" s="80"/>
      <c r="E6" s="77" t="s">
        <v>21</v>
      </c>
      <c r="F6" s="77">
        <v>30</v>
      </c>
      <c r="G6" s="77">
        <v>90</v>
      </c>
      <c r="H6" s="77">
        <v>100</v>
      </c>
      <c r="I6" s="81">
        <f t="shared" si="0"/>
        <v>220</v>
      </c>
      <c r="J6" s="82"/>
      <c r="K6" s="83"/>
      <c r="L6" s="84"/>
      <c r="M6" s="85"/>
      <c r="N6" s="85"/>
      <c r="P6">
        <v>1.08</v>
      </c>
    </row>
    <row r="7" spans="1:16" ht="30" customHeight="1">
      <c r="A7" s="321"/>
      <c r="B7" s="322"/>
      <c r="C7" s="79" t="s">
        <v>52</v>
      </c>
      <c r="D7" s="80"/>
      <c r="E7" s="77" t="s">
        <v>21</v>
      </c>
      <c r="F7" s="77">
        <v>10</v>
      </c>
      <c r="G7" s="77">
        <v>80</v>
      </c>
      <c r="H7" s="77">
        <v>20</v>
      </c>
      <c r="I7" s="81">
        <f t="shared" si="0"/>
        <v>110</v>
      </c>
      <c r="J7" s="82"/>
      <c r="K7" s="83"/>
      <c r="L7" s="84"/>
      <c r="M7" s="85"/>
      <c r="N7" s="85"/>
      <c r="P7">
        <v>1.08</v>
      </c>
    </row>
    <row r="8" spans="1:16" ht="31.5" customHeight="1">
      <c r="A8" s="321"/>
      <c r="B8" s="322"/>
      <c r="C8" s="79" t="s">
        <v>53</v>
      </c>
      <c r="D8" s="80"/>
      <c r="E8" s="77" t="s">
        <v>21</v>
      </c>
      <c r="F8" s="77">
        <v>10</v>
      </c>
      <c r="G8" s="77">
        <v>40</v>
      </c>
      <c r="H8" s="77">
        <v>5</v>
      </c>
      <c r="I8" s="81">
        <f t="shared" si="0"/>
        <v>55</v>
      </c>
      <c r="J8" s="82"/>
      <c r="K8" s="83"/>
      <c r="L8" s="84"/>
      <c r="M8" s="85"/>
      <c r="N8" s="85"/>
      <c r="P8">
        <v>1.08</v>
      </c>
    </row>
    <row r="9" spans="1:16" ht="30" customHeight="1">
      <c r="A9" s="321"/>
      <c r="B9" s="322"/>
      <c r="C9" s="79" t="s">
        <v>54</v>
      </c>
      <c r="D9" s="80"/>
      <c r="E9" s="77" t="s">
        <v>21</v>
      </c>
      <c r="F9" s="77">
        <v>10</v>
      </c>
      <c r="G9" s="77">
        <v>10</v>
      </c>
      <c r="H9" s="77">
        <v>5</v>
      </c>
      <c r="I9" s="81">
        <f t="shared" si="0"/>
        <v>25</v>
      </c>
      <c r="J9" s="82"/>
      <c r="K9" s="83"/>
      <c r="L9" s="84"/>
      <c r="M9" s="85"/>
      <c r="N9" s="85"/>
      <c r="P9">
        <v>1.08</v>
      </c>
    </row>
    <row r="10" spans="1:16" ht="57" customHeight="1">
      <c r="A10" s="321"/>
      <c r="B10" s="322"/>
      <c r="C10" s="79" t="s">
        <v>55</v>
      </c>
      <c r="D10" s="80"/>
      <c r="E10" s="77" t="s">
        <v>21</v>
      </c>
      <c r="F10" s="77">
        <v>10</v>
      </c>
      <c r="G10" s="77">
        <v>10</v>
      </c>
      <c r="H10" s="77">
        <v>2</v>
      </c>
      <c r="I10" s="81">
        <f t="shared" si="0"/>
        <v>22</v>
      </c>
      <c r="J10" s="82"/>
      <c r="K10" s="83"/>
      <c r="L10" s="84"/>
      <c r="M10" s="85"/>
      <c r="N10" s="85"/>
      <c r="P10">
        <v>1.08</v>
      </c>
    </row>
    <row r="11" spans="1:14" ht="55.5" customHeight="1">
      <c r="A11" s="86">
        <v>2</v>
      </c>
      <c r="B11" s="87" t="s">
        <v>56</v>
      </c>
      <c r="C11" s="88" t="s">
        <v>57</v>
      </c>
      <c r="D11" s="89"/>
      <c r="E11" s="90" t="s">
        <v>21</v>
      </c>
      <c r="F11" s="91">
        <v>14000</v>
      </c>
      <c r="G11" s="92">
        <v>200</v>
      </c>
      <c r="H11" s="93">
        <v>400</v>
      </c>
      <c r="I11" s="94">
        <f t="shared" si="0"/>
        <v>14600</v>
      </c>
      <c r="J11" s="95"/>
      <c r="K11" s="96"/>
      <c r="L11" s="97"/>
      <c r="M11" s="98"/>
      <c r="N11" s="98"/>
    </row>
    <row r="12" spans="1:16" ht="66" customHeight="1">
      <c r="A12" s="77">
        <v>3</v>
      </c>
      <c r="B12" s="99" t="s">
        <v>58</v>
      </c>
      <c r="C12" s="100" t="s">
        <v>59</v>
      </c>
      <c r="D12" s="101"/>
      <c r="E12" s="102" t="s">
        <v>21</v>
      </c>
      <c r="F12" s="102">
        <v>35</v>
      </c>
      <c r="G12" s="102">
        <v>120</v>
      </c>
      <c r="H12" s="103">
        <v>10</v>
      </c>
      <c r="I12" s="81">
        <f t="shared" si="0"/>
        <v>165</v>
      </c>
      <c r="J12" s="82"/>
      <c r="K12" s="83"/>
      <c r="L12" s="84"/>
      <c r="M12" s="85"/>
      <c r="N12" s="85"/>
      <c r="P12">
        <v>1.08</v>
      </c>
    </row>
    <row r="13" spans="1:16" ht="44.25" customHeight="1">
      <c r="A13" s="77">
        <v>4</v>
      </c>
      <c r="B13" s="99" t="s">
        <v>60</v>
      </c>
      <c r="C13" s="100" t="s">
        <v>59</v>
      </c>
      <c r="D13" s="80"/>
      <c r="E13" s="77" t="s">
        <v>21</v>
      </c>
      <c r="F13" s="77">
        <v>0</v>
      </c>
      <c r="G13" s="77">
        <v>2800</v>
      </c>
      <c r="H13" s="104">
        <v>50</v>
      </c>
      <c r="I13" s="81">
        <f t="shared" si="0"/>
        <v>2850</v>
      </c>
      <c r="J13" s="82"/>
      <c r="K13" s="83"/>
      <c r="L13" s="84"/>
      <c r="M13" s="85"/>
      <c r="N13" s="85"/>
      <c r="P13">
        <v>1.08</v>
      </c>
    </row>
    <row r="14" spans="1:14" ht="48" customHeight="1">
      <c r="A14" s="105">
        <v>5</v>
      </c>
      <c r="B14" s="99" t="s">
        <v>61</v>
      </c>
      <c r="C14" s="100" t="s">
        <v>59</v>
      </c>
      <c r="D14" s="106"/>
      <c r="E14" s="64" t="s">
        <v>21</v>
      </c>
      <c r="F14" s="64">
        <v>0</v>
      </c>
      <c r="G14" s="64">
        <v>0</v>
      </c>
      <c r="H14" s="65">
        <v>100</v>
      </c>
      <c r="I14" s="81">
        <f t="shared" si="0"/>
        <v>100</v>
      </c>
      <c r="J14" s="82"/>
      <c r="K14" s="83"/>
      <c r="L14" s="84"/>
      <c r="M14" s="85"/>
      <c r="N14" s="85"/>
    </row>
    <row r="15" spans="1:16" ht="58.5" customHeight="1">
      <c r="A15" s="77">
        <v>6</v>
      </c>
      <c r="B15" s="99" t="s">
        <v>62</v>
      </c>
      <c r="C15" s="100" t="s">
        <v>59</v>
      </c>
      <c r="D15" s="80"/>
      <c r="E15" s="77" t="s">
        <v>21</v>
      </c>
      <c r="F15" s="77">
        <v>0</v>
      </c>
      <c r="G15" s="77">
        <v>1000</v>
      </c>
      <c r="H15" s="104">
        <v>0</v>
      </c>
      <c r="I15" s="81">
        <f t="shared" si="0"/>
        <v>1000</v>
      </c>
      <c r="J15" s="82"/>
      <c r="K15" s="83"/>
      <c r="L15" s="84"/>
      <c r="M15" s="85"/>
      <c r="N15" s="85"/>
      <c r="P15">
        <v>1.08</v>
      </c>
    </row>
    <row r="16" spans="1:14" s="1" customFormat="1" ht="72" customHeight="1">
      <c r="A16" s="77">
        <v>7</v>
      </c>
      <c r="B16" s="99" t="s">
        <v>63</v>
      </c>
      <c r="C16" s="100" t="s">
        <v>57</v>
      </c>
      <c r="D16" s="80"/>
      <c r="E16" s="77" t="s">
        <v>21</v>
      </c>
      <c r="F16" s="77">
        <v>0</v>
      </c>
      <c r="G16" s="77">
        <v>0</v>
      </c>
      <c r="H16" s="104">
        <v>500</v>
      </c>
      <c r="I16" s="81">
        <f t="shared" si="0"/>
        <v>500</v>
      </c>
      <c r="J16" s="82"/>
      <c r="K16" s="83"/>
      <c r="L16" s="84"/>
      <c r="M16" s="85"/>
      <c r="N16" s="85"/>
    </row>
    <row r="17" spans="1:16" ht="33.75" customHeight="1">
      <c r="A17" s="77">
        <v>8</v>
      </c>
      <c r="B17" s="99" t="s">
        <v>64</v>
      </c>
      <c r="C17" s="100" t="s">
        <v>59</v>
      </c>
      <c r="D17" s="80"/>
      <c r="E17" s="77" t="s">
        <v>21</v>
      </c>
      <c r="F17" s="77">
        <v>400</v>
      </c>
      <c r="G17" s="77">
        <v>600</v>
      </c>
      <c r="H17" s="104">
        <v>200</v>
      </c>
      <c r="I17" s="81">
        <f t="shared" si="0"/>
        <v>1200</v>
      </c>
      <c r="J17" s="82"/>
      <c r="K17" s="83"/>
      <c r="L17" s="84"/>
      <c r="M17" s="85"/>
      <c r="N17" s="85"/>
      <c r="P17">
        <v>1.08</v>
      </c>
    </row>
    <row r="18" spans="1:16" ht="30.75" customHeight="1">
      <c r="A18" s="77">
        <v>9</v>
      </c>
      <c r="B18" s="107" t="s">
        <v>65</v>
      </c>
      <c r="C18" s="100" t="s">
        <v>59</v>
      </c>
      <c r="D18" s="80"/>
      <c r="E18" s="77" t="s">
        <v>15</v>
      </c>
      <c r="F18" s="77">
        <v>1400</v>
      </c>
      <c r="G18" s="77">
        <v>5500</v>
      </c>
      <c r="H18" s="104">
        <v>500</v>
      </c>
      <c r="I18" s="81">
        <f t="shared" si="0"/>
        <v>7400</v>
      </c>
      <c r="J18" s="82"/>
      <c r="K18" s="83"/>
      <c r="L18" s="84"/>
      <c r="M18" s="85"/>
      <c r="N18" s="85"/>
      <c r="P18">
        <v>1.08</v>
      </c>
    </row>
    <row r="19" spans="1:16" s="1" customFormat="1" ht="32.25" customHeight="1">
      <c r="A19" s="77">
        <v>10</v>
      </c>
      <c r="B19" s="107" t="s">
        <v>66</v>
      </c>
      <c r="C19" s="100" t="s">
        <v>59</v>
      </c>
      <c r="D19" s="80"/>
      <c r="E19" s="77" t="s">
        <v>15</v>
      </c>
      <c r="F19" s="77">
        <v>4500</v>
      </c>
      <c r="G19" s="77">
        <v>7000</v>
      </c>
      <c r="H19" s="104">
        <v>5000</v>
      </c>
      <c r="I19" s="81">
        <f t="shared" si="0"/>
        <v>16500</v>
      </c>
      <c r="J19" s="82"/>
      <c r="K19" s="83"/>
      <c r="L19" s="84"/>
      <c r="M19" s="85"/>
      <c r="N19" s="85"/>
      <c r="P19" s="1">
        <v>1.08</v>
      </c>
    </row>
    <row r="20" spans="1:16" s="1" customFormat="1" ht="34.5" customHeight="1">
      <c r="A20" s="77">
        <v>11</v>
      </c>
      <c r="B20" s="107" t="s">
        <v>67</v>
      </c>
      <c r="C20" s="100" t="s">
        <v>59</v>
      </c>
      <c r="D20" s="80"/>
      <c r="E20" s="77" t="s">
        <v>15</v>
      </c>
      <c r="F20" s="77">
        <v>20000</v>
      </c>
      <c r="G20" s="77">
        <v>6000</v>
      </c>
      <c r="H20" s="104">
        <v>1500</v>
      </c>
      <c r="I20" s="81">
        <f t="shared" si="0"/>
        <v>27500</v>
      </c>
      <c r="J20" s="82"/>
      <c r="K20" s="83"/>
      <c r="L20" s="84"/>
      <c r="M20" s="85"/>
      <c r="N20" s="85"/>
      <c r="P20" s="1">
        <v>1.08</v>
      </c>
    </row>
    <row r="21" spans="1:14" ht="66.75" customHeight="1">
      <c r="A21" s="77">
        <v>12</v>
      </c>
      <c r="B21" s="99" t="s">
        <v>68</v>
      </c>
      <c r="C21" s="100" t="s">
        <v>59</v>
      </c>
      <c r="D21" s="80"/>
      <c r="E21" s="77" t="s">
        <v>15</v>
      </c>
      <c r="F21" s="77">
        <v>100</v>
      </c>
      <c r="G21" s="77">
        <v>0</v>
      </c>
      <c r="H21" s="104">
        <v>50</v>
      </c>
      <c r="I21" s="81">
        <f t="shared" si="0"/>
        <v>150</v>
      </c>
      <c r="J21" s="82"/>
      <c r="K21" s="83"/>
      <c r="L21" s="84"/>
      <c r="M21" s="85"/>
      <c r="N21" s="85"/>
    </row>
    <row r="22" spans="1:16" ht="58.5" customHeight="1">
      <c r="A22" s="77">
        <v>13</v>
      </c>
      <c r="B22" s="99" t="s">
        <v>69</v>
      </c>
      <c r="C22" s="100" t="s">
        <v>59</v>
      </c>
      <c r="D22" s="80"/>
      <c r="E22" s="77" t="s">
        <v>15</v>
      </c>
      <c r="F22" s="77">
        <v>1000</v>
      </c>
      <c r="G22" s="77">
        <v>1000</v>
      </c>
      <c r="H22" s="104">
        <v>50</v>
      </c>
      <c r="I22" s="81">
        <f t="shared" si="0"/>
        <v>2050</v>
      </c>
      <c r="J22" s="82"/>
      <c r="K22" s="83"/>
      <c r="L22" s="84"/>
      <c r="M22" s="85"/>
      <c r="N22" s="85"/>
      <c r="P22">
        <v>1.08</v>
      </c>
    </row>
    <row r="23" spans="1:16" ht="76.5" customHeight="1">
      <c r="A23" s="77">
        <v>14</v>
      </c>
      <c r="B23" s="99" t="s">
        <v>70</v>
      </c>
      <c r="C23" s="100" t="s">
        <v>59</v>
      </c>
      <c r="D23" s="80"/>
      <c r="E23" s="77" t="s">
        <v>15</v>
      </c>
      <c r="F23" s="77">
        <v>1500</v>
      </c>
      <c r="G23" s="77">
        <v>2000</v>
      </c>
      <c r="H23" s="104">
        <v>50</v>
      </c>
      <c r="I23" s="81">
        <f t="shared" si="0"/>
        <v>3550</v>
      </c>
      <c r="J23" s="82"/>
      <c r="K23" s="83"/>
      <c r="L23" s="84"/>
      <c r="M23" s="85"/>
      <c r="N23" s="85"/>
      <c r="P23">
        <v>1.08</v>
      </c>
    </row>
    <row r="24" spans="1:16" ht="64.5" customHeight="1">
      <c r="A24" s="77">
        <v>15</v>
      </c>
      <c r="B24" s="99" t="s">
        <v>71</v>
      </c>
      <c r="C24" s="100" t="s">
        <v>59</v>
      </c>
      <c r="D24" s="80"/>
      <c r="E24" s="77" t="s">
        <v>15</v>
      </c>
      <c r="F24" s="77">
        <v>8000</v>
      </c>
      <c r="G24" s="77">
        <v>9000</v>
      </c>
      <c r="H24" s="104">
        <v>500</v>
      </c>
      <c r="I24" s="81">
        <f t="shared" si="0"/>
        <v>17500</v>
      </c>
      <c r="J24" s="82"/>
      <c r="K24" s="83"/>
      <c r="L24" s="84"/>
      <c r="M24" s="85"/>
      <c r="N24" s="85"/>
      <c r="P24">
        <v>1.08</v>
      </c>
    </row>
    <row r="25" spans="1:15" s="1" customFormat="1" ht="45" customHeight="1">
      <c r="A25" s="77">
        <v>16</v>
      </c>
      <c r="B25" s="99" t="s">
        <v>72</v>
      </c>
      <c r="C25" s="108" t="s">
        <v>59</v>
      </c>
      <c r="D25" s="80"/>
      <c r="E25" s="77" t="s">
        <v>21</v>
      </c>
      <c r="F25" s="77">
        <v>80</v>
      </c>
      <c r="G25" s="77">
        <v>550</v>
      </c>
      <c r="H25" s="104">
        <v>10</v>
      </c>
      <c r="I25" s="81">
        <f t="shared" si="0"/>
        <v>640</v>
      </c>
      <c r="J25" s="82"/>
      <c r="K25" s="83"/>
      <c r="L25" s="84"/>
      <c r="M25" s="85"/>
      <c r="N25" s="85"/>
      <c r="O25" s="109"/>
    </row>
    <row r="26" spans="1:14" s="48" customFormat="1" ht="31.5" customHeight="1">
      <c r="A26" s="323" t="s">
        <v>73</v>
      </c>
      <c r="B26" s="323"/>
      <c r="C26" s="323"/>
      <c r="D26" s="323"/>
      <c r="E26" s="323"/>
      <c r="F26" s="323"/>
      <c r="G26" s="323"/>
      <c r="H26" s="323"/>
      <c r="I26" s="323"/>
      <c r="J26" s="323"/>
      <c r="K26" s="323"/>
      <c r="L26" s="323"/>
      <c r="M26" s="110">
        <f>SUM(M3:M25)</f>
        <v>0</v>
      </c>
      <c r="N26" s="110">
        <f>SUM(N3:N25)</f>
        <v>0</v>
      </c>
    </row>
    <row r="27" spans="1:14" ht="12.75">
      <c r="A27" s="111"/>
      <c r="B27" s="111"/>
      <c r="C27" s="111"/>
      <c r="D27" s="111"/>
      <c r="E27" s="111"/>
      <c r="F27" s="111"/>
      <c r="G27" s="112"/>
      <c r="H27" s="111"/>
      <c r="I27" s="113"/>
      <c r="J27" s="111"/>
      <c r="K27" s="111"/>
      <c r="L27" s="111"/>
      <c r="M27" s="111"/>
      <c r="N27" s="111"/>
    </row>
    <row r="28" spans="1:14" ht="24.75" customHeight="1">
      <c r="A28" s="111"/>
      <c r="B28" s="114" t="s">
        <v>74</v>
      </c>
      <c r="C28" s="114"/>
      <c r="D28" s="114"/>
      <c r="E28" s="114"/>
      <c r="F28" s="114"/>
      <c r="G28" s="114"/>
      <c r="H28" s="114"/>
      <c r="I28" s="113"/>
      <c r="J28" s="111"/>
      <c r="K28" s="111"/>
      <c r="L28" s="111"/>
      <c r="M28" s="111"/>
      <c r="N28" s="111"/>
    </row>
  </sheetData>
  <sheetProtection selectLockedCells="1" selectUnlockedCells="1"/>
  <mergeCells count="4">
    <mergeCell ref="A1:N1"/>
    <mergeCell ref="A3:A10"/>
    <mergeCell ref="B3:B10"/>
    <mergeCell ref="A26:L26"/>
  </mergeCells>
  <printOptions/>
  <pageMargins left="0.7000000000000001" right="0.7000000000000001" top="0.75" bottom="0.75" header="0.5118110236220472" footer="0.5118110236220472"/>
  <pageSetup fitToHeight="0" fitToWidth="1" horizontalDpi="300" verticalDpi="3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zoomScaleSheetLayoutView="75" zoomScalePageLayoutView="0" workbookViewId="0" topLeftCell="A1">
      <selection activeCell="I3" sqref="I3:M15"/>
    </sheetView>
  </sheetViews>
  <sheetFormatPr defaultColWidth="9.00390625" defaultRowHeight="12.75"/>
  <cols>
    <col min="1" max="1" width="5.57421875" style="0" customWidth="1"/>
    <col min="2" max="2" width="33.140625" style="0" customWidth="1"/>
    <col min="3" max="3" width="14.7109375" style="0" customWidth="1"/>
    <col min="4" max="4" width="6.8515625" style="0" customWidth="1"/>
    <col min="5" max="5" width="9.00390625" style="0" customWidth="1"/>
    <col min="6" max="6" width="9.140625" style="1" customWidth="1"/>
    <col min="7" max="8" width="9.00390625" style="0" customWidth="1"/>
    <col min="9" max="9" width="14.421875" style="0" customWidth="1"/>
    <col min="10" max="10" width="8.28125" style="0" customWidth="1"/>
    <col min="11" max="11" width="9.140625" style="0" customWidth="1"/>
    <col min="12" max="12" width="14.140625" style="0" customWidth="1"/>
    <col min="13" max="13" width="20.00390625" style="0" customWidth="1"/>
  </cols>
  <sheetData>
    <row r="1" spans="1:13" s="25" customFormat="1" ht="36" customHeight="1">
      <c r="A1" s="324" t="s">
        <v>75</v>
      </c>
      <c r="B1" s="324"/>
      <c r="C1" s="324"/>
      <c r="D1" s="324"/>
      <c r="E1" s="324"/>
      <c r="F1" s="324"/>
      <c r="G1" s="324"/>
      <c r="H1" s="324"/>
      <c r="I1" s="324"/>
      <c r="J1" s="324"/>
      <c r="K1" s="324"/>
      <c r="L1" s="324"/>
      <c r="M1" s="324"/>
    </row>
    <row r="2" spans="1:13" s="118" customFormat="1" ht="91.5" customHeight="1">
      <c r="A2" s="115" t="s">
        <v>1</v>
      </c>
      <c r="B2" s="115" t="s">
        <v>2</v>
      </c>
      <c r="C2" s="116" t="s">
        <v>76</v>
      </c>
      <c r="D2" s="115" t="s">
        <v>4</v>
      </c>
      <c r="E2" s="115" t="s">
        <v>5</v>
      </c>
      <c r="F2" s="117" t="s">
        <v>6</v>
      </c>
      <c r="G2" s="115" t="s">
        <v>7</v>
      </c>
      <c r="H2" s="115" t="s">
        <v>8</v>
      </c>
      <c r="I2" s="116" t="s">
        <v>77</v>
      </c>
      <c r="J2" s="116" t="s">
        <v>10</v>
      </c>
      <c r="K2" s="116" t="s">
        <v>78</v>
      </c>
      <c r="L2" s="116" t="s">
        <v>12</v>
      </c>
      <c r="M2" s="116" t="s">
        <v>13</v>
      </c>
    </row>
    <row r="3" spans="1:13" ht="79.5" customHeight="1">
      <c r="A3" s="119">
        <v>1</v>
      </c>
      <c r="B3" s="99" t="s">
        <v>79</v>
      </c>
      <c r="C3" s="77"/>
      <c r="D3" s="77" t="s">
        <v>21</v>
      </c>
      <c r="E3" s="120">
        <v>25000</v>
      </c>
      <c r="F3" s="120">
        <v>20000</v>
      </c>
      <c r="G3" s="120">
        <v>50000</v>
      </c>
      <c r="H3" s="121">
        <f aca="true" t="shared" si="0" ref="H3:H15">E3+F3+G3</f>
        <v>95000</v>
      </c>
      <c r="I3" s="67"/>
      <c r="J3" s="83"/>
      <c r="K3" s="122"/>
      <c r="L3" s="85"/>
      <c r="M3" s="85"/>
    </row>
    <row r="4" spans="1:13" ht="87">
      <c r="A4" s="119">
        <v>2</v>
      </c>
      <c r="B4" s="123" t="s">
        <v>80</v>
      </c>
      <c r="C4" s="123"/>
      <c r="D4" s="67" t="s">
        <v>21</v>
      </c>
      <c r="E4" s="124">
        <v>6500</v>
      </c>
      <c r="F4" s="125">
        <v>100</v>
      </c>
      <c r="G4" s="124">
        <v>3500</v>
      </c>
      <c r="H4" s="121">
        <f t="shared" si="0"/>
        <v>10100</v>
      </c>
      <c r="I4" s="67"/>
      <c r="J4" s="83"/>
      <c r="K4" s="122"/>
      <c r="L4" s="85"/>
      <c r="M4" s="85"/>
    </row>
    <row r="5" spans="1:13" ht="90.75" customHeight="1">
      <c r="A5" s="119">
        <v>3</v>
      </c>
      <c r="B5" s="123" t="s">
        <v>81</v>
      </c>
      <c r="C5" s="77"/>
      <c r="D5" s="77" t="s">
        <v>21</v>
      </c>
      <c r="E5" s="120">
        <v>30000</v>
      </c>
      <c r="F5" s="120">
        <v>60000</v>
      </c>
      <c r="G5" s="120">
        <v>10000</v>
      </c>
      <c r="H5" s="121">
        <f t="shared" si="0"/>
        <v>100000</v>
      </c>
      <c r="I5" s="67"/>
      <c r="J5" s="83"/>
      <c r="K5" s="122"/>
      <c r="L5" s="85"/>
      <c r="M5" s="85"/>
    </row>
    <row r="6" spans="1:13" ht="78" customHeight="1">
      <c r="A6" s="119">
        <v>4</v>
      </c>
      <c r="B6" s="123" t="s">
        <v>82</v>
      </c>
      <c r="C6" s="77"/>
      <c r="D6" s="77" t="s">
        <v>21</v>
      </c>
      <c r="E6" s="120">
        <v>0</v>
      </c>
      <c r="F6" s="120">
        <v>0</v>
      </c>
      <c r="G6" s="120">
        <v>2000</v>
      </c>
      <c r="H6" s="121">
        <f t="shared" si="0"/>
        <v>2000</v>
      </c>
      <c r="I6" s="67"/>
      <c r="J6" s="83"/>
      <c r="K6" s="122"/>
      <c r="L6" s="85"/>
      <c r="M6" s="85"/>
    </row>
    <row r="7" spans="1:13" ht="93" customHeight="1">
      <c r="A7" s="119">
        <v>5</v>
      </c>
      <c r="B7" s="126" t="s">
        <v>83</v>
      </c>
      <c r="C7" s="106"/>
      <c r="D7" s="64" t="s">
        <v>21</v>
      </c>
      <c r="E7" s="125">
        <v>0</v>
      </c>
      <c r="F7" s="125">
        <v>1000</v>
      </c>
      <c r="G7" s="125">
        <v>2000</v>
      </c>
      <c r="H7" s="121">
        <f t="shared" si="0"/>
        <v>3000</v>
      </c>
      <c r="I7" s="67"/>
      <c r="J7" s="83"/>
      <c r="K7" s="122"/>
      <c r="L7" s="85"/>
      <c r="M7" s="85"/>
    </row>
    <row r="8" spans="1:13" ht="87">
      <c r="A8" s="119">
        <v>6</v>
      </c>
      <c r="B8" s="123" t="s">
        <v>84</v>
      </c>
      <c r="C8" s="123"/>
      <c r="D8" s="67" t="s">
        <v>21</v>
      </c>
      <c r="E8" s="124">
        <v>2000</v>
      </c>
      <c r="F8" s="125">
        <v>0</v>
      </c>
      <c r="G8" s="125">
        <v>1000</v>
      </c>
      <c r="H8" s="121">
        <f t="shared" si="0"/>
        <v>3000</v>
      </c>
      <c r="I8" s="67"/>
      <c r="J8" s="83"/>
      <c r="K8" s="122"/>
      <c r="L8" s="85"/>
      <c r="M8" s="85"/>
    </row>
    <row r="9" spans="1:13" ht="87">
      <c r="A9" s="119">
        <v>7</v>
      </c>
      <c r="B9" s="123" t="s">
        <v>85</v>
      </c>
      <c r="C9" s="123"/>
      <c r="D9" s="67" t="s">
        <v>21</v>
      </c>
      <c r="E9" s="124">
        <v>2000</v>
      </c>
      <c r="F9" s="125">
        <v>13000</v>
      </c>
      <c r="G9" s="125">
        <v>400</v>
      </c>
      <c r="H9" s="121">
        <f t="shared" si="0"/>
        <v>15400</v>
      </c>
      <c r="I9" s="67"/>
      <c r="J9" s="83"/>
      <c r="K9" s="122"/>
      <c r="L9" s="85"/>
      <c r="M9" s="85"/>
    </row>
    <row r="10" spans="1:13" ht="72">
      <c r="A10" s="119">
        <v>8</v>
      </c>
      <c r="B10" s="126" t="s">
        <v>86</v>
      </c>
      <c r="C10" s="106"/>
      <c r="D10" s="64" t="s">
        <v>21</v>
      </c>
      <c r="E10" s="125">
        <v>0</v>
      </c>
      <c r="F10" s="125">
        <v>0</v>
      </c>
      <c r="G10" s="125">
        <v>500</v>
      </c>
      <c r="H10" s="121">
        <f t="shared" si="0"/>
        <v>500</v>
      </c>
      <c r="I10" s="67"/>
      <c r="J10" s="83"/>
      <c r="K10" s="122"/>
      <c r="L10" s="85"/>
      <c r="M10" s="85"/>
    </row>
    <row r="11" spans="1:13" ht="72.75">
      <c r="A11" s="119">
        <v>9</v>
      </c>
      <c r="B11" s="123" t="s">
        <v>87</v>
      </c>
      <c r="C11" s="123"/>
      <c r="D11" s="67" t="s">
        <v>88</v>
      </c>
      <c r="E11" s="124">
        <v>2500</v>
      </c>
      <c r="F11" s="125">
        <v>0</v>
      </c>
      <c r="G11" s="125">
        <v>0</v>
      </c>
      <c r="H11" s="121">
        <f t="shared" si="0"/>
        <v>2500</v>
      </c>
      <c r="I11" s="67"/>
      <c r="J11" s="83"/>
      <c r="K11" s="122"/>
      <c r="L11" s="85"/>
      <c r="M11" s="85"/>
    </row>
    <row r="12" spans="1:13" ht="72.75">
      <c r="A12" s="119">
        <v>10</v>
      </c>
      <c r="B12" s="107" t="s">
        <v>89</v>
      </c>
      <c r="C12" s="123"/>
      <c r="D12" s="77" t="s">
        <v>21</v>
      </c>
      <c r="E12" s="124">
        <v>0</v>
      </c>
      <c r="F12" s="125">
        <v>1500</v>
      </c>
      <c r="G12" s="125">
        <v>0</v>
      </c>
      <c r="H12" s="121">
        <f t="shared" si="0"/>
        <v>1500</v>
      </c>
      <c r="I12" s="67"/>
      <c r="J12" s="83"/>
      <c r="K12" s="122"/>
      <c r="L12" s="85"/>
      <c r="M12" s="85"/>
    </row>
    <row r="13" spans="1:13" ht="72" customHeight="1">
      <c r="A13" s="119">
        <v>11</v>
      </c>
      <c r="B13" s="107" t="s">
        <v>90</v>
      </c>
      <c r="C13" s="123"/>
      <c r="D13" s="77" t="s">
        <v>21</v>
      </c>
      <c r="E13" s="124">
        <v>1500</v>
      </c>
      <c r="F13" s="125">
        <v>2000</v>
      </c>
      <c r="G13" s="125">
        <v>0</v>
      </c>
      <c r="H13" s="121">
        <f t="shared" si="0"/>
        <v>3500</v>
      </c>
      <c r="I13" s="67"/>
      <c r="J13" s="83"/>
      <c r="K13" s="122"/>
      <c r="L13" s="85"/>
      <c r="M13" s="85"/>
    </row>
    <row r="14" spans="1:13" ht="64.5" customHeight="1">
      <c r="A14" s="119">
        <v>12</v>
      </c>
      <c r="B14" s="123" t="s">
        <v>91</v>
      </c>
      <c r="C14" s="123"/>
      <c r="D14" s="67" t="s">
        <v>21</v>
      </c>
      <c r="E14" s="124">
        <v>1500</v>
      </c>
      <c r="F14" s="125">
        <v>500</v>
      </c>
      <c r="G14" s="125">
        <v>100</v>
      </c>
      <c r="H14" s="121">
        <f t="shared" si="0"/>
        <v>2100</v>
      </c>
      <c r="I14" s="67"/>
      <c r="J14" s="83"/>
      <c r="K14" s="122"/>
      <c r="L14" s="85"/>
      <c r="M14" s="85"/>
    </row>
    <row r="15" spans="1:13" ht="105.75" customHeight="1">
      <c r="A15" s="119">
        <v>13</v>
      </c>
      <c r="B15" s="127" t="s">
        <v>92</v>
      </c>
      <c r="C15" s="123"/>
      <c r="D15" s="67" t="s">
        <v>21</v>
      </c>
      <c r="E15" s="124">
        <v>1000</v>
      </c>
      <c r="F15" s="125">
        <v>1000</v>
      </c>
      <c r="G15" s="125">
        <v>500</v>
      </c>
      <c r="H15" s="121">
        <f t="shared" si="0"/>
        <v>2500</v>
      </c>
      <c r="I15" s="67"/>
      <c r="J15" s="83"/>
      <c r="K15" s="122"/>
      <c r="L15" s="85"/>
      <c r="M15" s="85"/>
    </row>
    <row r="16" spans="1:13" s="48" customFormat="1" ht="42" customHeight="1">
      <c r="A16" s="325" t="s">
        <v>22</v>
      </c>
      <c r="B16" s="325"/>
      <c r="C16" s="325"/>
      <c r="D16" s="325"/>
      <c r="E16" s="325"/>
      <c r="F16" s="325"/>
      <c r="G16" s="325"/>
      <c r="H16" s="325"/>
      <c r="I16" s="325"/>
      <c r="J16" s="325"/>
      <c r="K16" s="325"/>
      <c r="L16" s="128">
        <f>SUM(L3:L15)</f>
        <v>0</v>
      </c>
      <c r="M16" s="128">
        <f>SUM(M3:M15)</f>
        <v>0</v>
      </c>
    </row>
    <row r="17" spans="1:13" s="1" customFormat="1" ht="244.5" customHeight="1">
      <c r="A17"/>
      <c r="B17"/>
      <c r="C17"/>
      <c r="D17"/>
      <c r="E17"/>
      <c r="G17"/>
      <c r="H17"/>
      <c r="I17"/>
      <c r="J17"/>
      <c r="K17"/>
      <c r="L17"/>
      <c r="M17"/>
    </row>
    <row r="18" ht="108" customHeight="1"/>
    <row r="19" ht="68.25" customHeight="1"/>
    <row r="20" ht="36" customHeight="1"/>
  </sheetData>
  <sheetProtection selectLockedCells="1" selectUnlockedCells="1"/>
  <mergeCells count="2">
    <mergeCell ref="A1:M1"/>
    <mergeCell ref="A16:K16"/>
  </mergeCells>
  <printOptions/>
  <pageMargins left="0.7083333333333334" right="0.7083333333333334" top="0.7479166666666667" bottom="0.7479166666666667" header="0.5118110236220472" footer="0.5118110236220472"/>
  <pageSetup fitToHeight="0" fitToWidth="1" horizontalDpi="300" verticalDpi="3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M12"/>
  <sheetViews>
    <sheetView zoomScaleSheetLayoutView="75" zoomScalePageLayoutView="0" workbookViewId="0" topLeftCell="A1">
      <selection activeCell="P4" sqref="P4"/>
    </sheetView>
  </sheetViews>
  <sheetFormatPr defaultColWidth="9.00390625" defaultRowHeight="12.75"/>
  <cols>
    <col min="1" max="1" width="6.28125" style="0" customWidth="1"/>
    <col min="2" max="2" width="41.140625" style="0" customWidth="1"/>
    <col min="3" max="3" width="12.8515625" style="0" customWidth="1"/>
    <col min="4" max="5" width="9.00390625" style="0" customWidth="1"/>
    <col min="6" max="6" width="9.00390625" style="1" customWidth="1"/>
    <col min="7" max="7" width="9.00390625" style="0" customWidth="1"/>
    <col min="8" max="8" width="17.00390625" style="0" customWidth="1"/>
    <col min="9" max="11" width="9.00390625" style="0" customWidth="1"/>
    <col min="12" max="12" width="11.8515625" style="0" customWidth="1"/>
    <col min="13" max="13" width="10.7109375" style="0" customWidth="1"/>
  </cols>
  <sheetData>
    <row r="1" spans="1:13" s="72" customFormat="1" ht="29.25" customHeight="1">
      <c r="A1" s="326" t="s">
        <v>93</v>
      </c>
      <c r="B1" s="326"/>
      <c r="C1" s="326"/>
      <c r="D1" s="326"/>
      <c r="E1" s="326"/>
      <c r="F1" s="326"/>
      <c r="G1" s="326"/>
      <c r="H1" s="326"/>
      <c r="I1" s="326"/>
      <c r="J1" s="326"/>
      <c r="K1" s="326"/>
      <c r="L1" s="326"/>
      <c r="M1" s="326"/>
    </row>
    <row r="2" spans="1:13" ht="51">
      <c r="A2" s="129" t="s">
        <v>1</v>
      </c>
      <c r="B2" s="129" t="s">
        <v>94</v>
      </c>
      <c r="C2" s="130" t="s">
        <v>3</v>
      </c>
      <c r="D2" s="129" t="s">
        <v>4</v>
      </c>
      <c r="E2" s="129" t="s">
        <v>5</v>
      </c>
      <c r="F2" s="131" t="s">
        <v>6</v>
      </c>
      <c r="G2" s="129" t="s">
        <v>7</v>
      </c>
      <c r="H2" s="129" t="s">
        <v>8</v>
      </c>
      <c r="I2" s="130" t="s">
        <v>9</v>
      </c>
      <c r="J2" s="130" t="s">
        <v>10</v>
      </c>
      <c r="K2" s="130" t="s">
        <v>11</v>
      </c>
      <c r="L2" s="130" t="s">
        <v>12</v>
      </c>
      <c r="M2" s="130" t="s">
        <v>13</v>
      </c>
    </row>
    <row r="3" spans="1:13" ht="139.5" customHeight="1">
      <c r="A3" s="132">
        <v>1</v>
      </c>
      <c r="B3" s="133" t="s">
        <v>95</v>
      </c>
      <c r="C3" s="77"/>
      <c r="D3" s="64" t="s">
        <v>21</v>
      </c>
      <c r="E3" s="64">
        <v>2</v>
      </c>
      <c r="F3" s="64">
        <v>30</v>
      </c>
      <c r="G3" s="64">
        <v>100</v>
      </c>
      <c r="H3" s="66">
        <f aca="true" t="shared" si="0" ref="H3:H11">E3+F3+G3</f>
        <v>132</v>
      </c>
      <c r="I3" s="134"/>
      <c r="J3" s="68"/>
      <c r="K3" s="69"/>
      <c r="L3" s="135"/>
      <c r="M3" s="135"/>
    </row>
    <row r="4" spans="1:13" ht="123.75" customHeight="1">
      <c r="A4" s="132">
        <v>2</v>
      </c>
      <c r="B4" s="133" t="s">
        <v>96</v>
      </c>
      <c r="C4" s="77"/>
      <c r="D4" s="64" t="s">
        <v>21</v>
      </c>
      <c r="E4" s="64">
        <v>2</v>
      </c>
      <c r="F4" s="64">
        <v>50</v>
      </c>
      <c r="G4" s="64">
        <v>100</v>
      </c>
      <c r="H4" s="66">
        <f t="shared" si="0"/>
        <v>152</v>
      </c>
      <c r="I4" s="134"/>
      <c r="J4" s="68"/>
      <c r="K4" s="69"/>
      <c r="L4" s="135"/>
      <c r="M4" s="135"/>
    </row>
    <row r="5" spans="1:13" ht="126.75" customHeight="1">
      <c r="A5" s="132">
        <v>3</v>
      </c>
      <c r="B5" s="133" t="s">
        <v>97</v>
      </c>
      <c r="C5" s="77"/>
      <c r="D5" s="64" t="s">
        <v>21</v>
      </c>
      <c r="E5" s="64">
        <v>5</v>
      </c>
      <c r="F5" s="64">
        <v>50</v>
      </c>
      <c r="G5" s="64">
        <v>50</v>
      </c>
      <c r="H5" s="66">
        <f t="shared" si="0"/>
        <v>105</v>
      </c>
      <c r="I5" s="134"/>
      <c r="J5" s="68"/>
      <c r="K5" s="69"/>
      <c r="L5" s="135"/>
      <c r="M5" s="135"/>
    </row>
    <row r="6" spans="1:13" ht="121.5" customHeight="1">
      <c r="A6" s="132">
        <v>4</v>
      </c>
      <c r="B6" s="133" t="s">
        <v>98</v>
      </c>
      <c r="C6" s="77"/>
      <c r="D6" s="64" t="s">
        <v>21</v>
      </c>
      <c r="E6" s="64">
        <v>2</v>
      </c>
      <c r="F6" s="64">
        <v>30</v>
      </c>
      <c r="G6" s="64">
        <v>50</v>
      </c>
      <c r="H6" s="66">
        <f t="shared" si="0"/>
        <v>82</v>
      </c>
      <c r="I6" s="134"/>
      <c r="J6" s="68"/>
      <c r="K6" s="69"/>
      <c r="L6" s="135"/>
      <c r="M6" s="135"/>
    </row>
    <row r="7" spans="1:13" ht="178.5" customHeight="1">
      <c r="A7" s="132">
        <v>5</v>
      </c>
      <c r="B7" s="99" t="s">
        <v>99</v>
      </c>
      <c r="C7" s="136" t="s">
        <v>100</v>
      </c>
      <c r="D7" s="77" t="s">
        <v>21</v>
      </c>
      <c r="E7" s="125">
        <v>600</v>
      </c>
      <c r="F7" s="125">
        <v>20</v>
      </c>
      <c r="G7" s="125">
        <v>600</v>
      </c>
      <c r="H7" s="121">
        <f t="shared" si="0"/>
        <v>1220</v>
      </c>
      <c r="I7" s="69"/>
      <c r="J7" s="83"/>
      <c r="K7" s="122"/>
      <c r="L7" s="85"/>
      <c r="M7" s="85"/>
    </row>
    <row r="8" spans="1:13" ht="87">
      <c r="A8" s="132">
        <v>6</v>
      </c>
      <c r="B8" s="127" t="s">
        <v>101</v>
      </c>
      <c r="C8" s="123"/>
      <c r="D8" s="67" t="s">
        <v>88</v>
      </c>
      <c r="E8" s="124">
        <v>40</v>
      </c>
      <c r="F8" s="125">
        <v>20</v>
      </c>
      <c r="G8" s="125">
        <v>20</v>
      </c>
      <c r="H8" s="121">
        <f t="shared" si="0"/>
        <v>80</v>
      </c>
      <c r="I8" s="137"/>
      <c r="J8" s="83"/>
      <c r="K8" s="122"/>
      <c r="L8" s="85"/>
      <c r="M8" s="85"/>
    </row>
    <row r="9" spans="1:13" ht="101.25" customHeight="1">
      <c r="A9" s="132">
        <v>7</v>
      </c>
      <c r="B9" s="99" t="s">
        <v>102</v>
      </c>
      <c r="C9" s="106"/>
      <c r="D9" s="64" t="s">
        <v>21</v>
      </c>
      <c r="E9" s="125">
        <v>5</v>
      </c>
      <c r="F9" s="125">
        <v>20</v>
      </c>
      <c r="G9" s="125">
        <v>5</v>
      </c>
      <c r="H9" s="121">
        <f t="shared" si="0"/>
        <v>30</v>
      </c>
      <c r="I9" s="134"/>
      <c r="J9" s="83"/>
      <c r="K9" s="122"/>
      <c r="L9" s="85"/>
      <c r="M9" s="85"/>
    </row>
    <row r="10" spans="1:13" ht="81.75" customHeight="1">
      <c r="A10" s="132">
        <v>8</v>
      </c>
      <c r="B10" s="127" t="s">
        <v>103</v>
      </c>
      <c r="C10" s="138" t="s">
        <v>100</v>
      </c>
      <c r="D10" s="139" t="s">
        <v>21</v>
      </c>
      <c r="E10" s="140">
        <v>300</v>
      </c>
      <c r="F10" s="125">
        <v>0</v>
      </c>
      <c r="G10" s="141">
        <v>5</v>
      </c>
      <c r="H10" s="121">
        <f t="shared" si="0"/>
        <v>305</v>
      </c>
      <c r="I10" s="142"/>
      <c r="J10" s="83"/>
      <c r="K10" s="122"/>
      <c r="L10" s="85"/>
      <c r="M10" s="85"/>
    </row>
    <row r="11" spans="1:13" ht="73.5" customHeight="1">
      <c r="A11" s="132">
        <v>9</v>
      </c>
      <c r="B11" s="99" t="s">
        <v>104</v>
      </c>
      <c r="C11" s="63"/>
      <c r="D11" s="64" t="s">
        <v>21</v>
      </c>
      <c r="E11" s="125">
        <v>100</v>
      </c>
      <c r="F11" s="125">
        <v>100</v>
      </c>
      <c r="G11" s="125">
        <v>0</v>
      </c>
      <c r="H11" s="143">
        <f t="shared" si="0"/>
        <v>200</v>
      </c>
      <c r="I11" s="144"/>
      <c r="J11" s="145"/>
      <c r="K11" s="69"/>
      <c r="L11" s="85"/>
      <c r="M11" s="85"/>
    </row>
    <row r="12" spans="1:13" ht="45" customHeight="1">
      <c r="A12" s="318" t="s">
        <v>22</v>
      </c>
      <c r="B12" s="318"/>
      <c r="C12" s="318"/>
      <c r="D12" s="318"/>
      <c r="E12" s="318"/>
      <c r="F12" s="318"/>
      <c r="G12" s="318"/>
      <c r="H12" s="318"/>
      <c r="I12" s="318"/>
      <c r="J12" s="318"/>
      <c r="K12" s="318"/>
      <c r="L12" s="146">
        <f>SUM(L3:L11)</f>
        <v>0</v>
      </c>
      <c r="M12" s="146">
        <f>SUM(M3:M11)</f>
        <v>0</v>
      </c>
    </row>
    <row r="13" ht="45" customHeight="1"/>
  </sheetData>
  <sheetProtection selectLockedCells="1" selectUnlockedCells="1"/>
  <mergeCells count="2">
    <mergeCell ref="A1:M1"/>
    <mergeCell ref="A12:K12"/>
  </mergeCells>
  <printOptions/>
  <pageMargins left="0.7083333333333334" right="0.7083333333333334" top="0.7479166666666667" bottom="0.7479166666666667" header="0.5118110236220472" footer="0.5118110236220472"/>
  <pageSetup fitToHeight="0" fitToWidth="1" horizontalDpi="300" verticalDpi="300" orientation="landscape"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M6"/>
  <sheetViews>
    <sheetView zoomScaleSheetLayoutView="75" zoomScalePageLayoutView="0" workbookViewId="0" topLeftCell="A1">
      <selection activeCell="I3" sqref="I3:M5"/>
    </sheetView>
  </sheetViews>
  <sheetFormatPr defaultColWidth="9.00390625" defaultRowHeight="12.75"/>
  <cols>
    <col min="1" max="1" width="5.57421875" style="0" customWidth="1"/>
    <col min="2" max="2" width="40.8515625" style="0" customWidth="1"/>
    <col min="3" max="3" width="14.140625" style="0" customWidth="1"/>
    <col min="4" max="5" width="9.00390625" style="0" customWidth="1"/>
    <col min="6" max="6" width="9.00390625" style="1" customWidth="1"/>
    <col min="7" max="7" width="9.00390625" style="0" customWidth="1"/>
    <col min="8" max="8" width="14.00390625" style="0" customWidth="1"/>
    <col min="9" max="9" width="11.421875" style="0" customWidth="1"/>
    <col min="10" max="10" width="9.00390625" style="0" customWidth="1"/>
    <col min="11" max="11" width="12.28125" style="0" customWidth="1"/>
    <col min="12" max="12" width="12.421875" style="0" customWidth="1"/>
    <col min="13" max="13" width="12.7109375" style="0" customWidth="1"/>
    <col min="14" max="14" width="9.00390625" style="0" customWidth="1"/>
    <col min="15" max="15" width="13.57421875" style="0" customWidth="1"/>
  </cols>
  <sheetData>
    <row r="1" spans="1:13" s="25" customFormat="1" ht="39" customHeight="1">
      <c r="A1" s="317" t="s">
        <v>105</v>
      </c>
      <c r="B1" s="317"/>
      <c r="C1" s="317"/>
      <c r="D1" s="317"/>
      <c r="E1" s="317"/>
      <c r="F1" s="317"/>
      <c r="G1" s="317"/>
      <c r="H1" s="317"/>
      <c r="I1" s="317"/>
      <c r="J1" s="317"/>
      <c r="K1" s="317"/>
      <c r="L1" s="317"/>
      <c r="M1" s="317"/>
    </row>
    <row r="2" spans="1:13" s="147" customFormat="1" ht="38.25">
      <c r="A2" s="129" t="s">
        <v>1</v>
      </c>
      <c r="B2" s="129" t="s">
        <v>94</v>
      </c>
      <c r="C2" s="130" t="s">
        <v>106</v>
      </c>
      <c r="D2" s="129" t="s">
        <v>4</v>
      </c>
      <c r="E2" s="129" t="s">
        <v>5</v>
      </c>
      <c r="F2" s="131" t="s">
        <v>6</v>
      </c>
      <c r="G2" s="129" t="s">
        <v>7</v>
      </c>
      <c r="H2" s="129" t="s">
        <v>8</v>
      </c>
      <c r="I2" s="130" t="s">
        <v>9</v>
      </c>
      <c r="J2" s="130" t="s">
        <v>10</v>
      </c>
      <c r="K2" s="130" t="s">
        <v>11</v>
      </c>
      <c r="L2" s="130" t="s">
        <v>12</v>
      </c>
      <c r="M2" s="130" t="s">
        <v>13</v>
      </c>
    </row>
    <row r="3" spans="1:13" ht="240.75" customHeight="1">
      <c r="A3" s="148">
        <v>1</v>
      </c>
      <c r="B3" s="126" t="s">
        <v>107</v>
      </c>
      <c r="C3" s="149"/>
      <c r="D3" s="64" t="s">
        <v>15</v>
      </c>
      <c r="E3" s="64">
        <v>500</v>
      </c>
      <c r="F3" s="64">
        <v>1000</v>
      </c>
      <c r="G3" s="64">
        <v>1000</v>
      </c>
      <c r="H3" s="66">
        <f>E3+F3+G3</f>
        <v>2500</v>
      </c>
      <c r="I3" s="150"/>
      <c r="J3" s="151"/>
      <c r="K3" s="69"/>
      <c r="L3" s="152"/>
      <c r="M3" s="152"/>
    </row>
    <row r="4" spans="1:13" ht="252.75" customHeight="1">
      <c r="A4" s="148">
        <v>2</v>
      </c>
      <c r="B4" s="126" t="s">
        <v>108</v>
      </c>
      <c r="C4" s="149"/>
      <c r="D4" s="64" t="s">
        <v>109</v>
      </c>
      <c r="E4" s="64">
        <v>200</v>
      </c>
      <c r="F4" s="64">
        <v>15000</v>
      </c>
      <c r="G4" s="64">
        <v>500</v>
      </c>
      <c r="H4" s="66">
        <f>E4+F4+G4</f>
        <v>15700</v>
      </c>
      <c r="I4" s="150"/>
      <c r="J4" s="151"/>
      <c r="K4" s="69"/>
      <c r="L4" s="152"/>
      <c r="M4" s="152"/>
    </row>
    <row r="5" spans="1:13" s="1" customFormat="1" ht="288" customHeight="1">
      <c r="A5" s="153">
        <v>3</v>
      </c>
      <c r="B5" s="126" t="s">
        <v>110</v>
      </c>
      <c r="C5" s="149"/>
      <c r="D5" s="64" t="s">
        <v>15</v>
      </c>
      <c r="E5" s="64">
        <v>0</v>
      </c>
      <c r="F5" s="64">
        <v>0</v>
      </c>
      <c r="G5" s="64">
        <v>25</v>
      </c>
      <c r="H5" s="66">
        <f>E5+F5+G5</f>
        <v>25</v>
      </c>
      <c r="I5" s="144"/>
      <c r="J5" s="154"/>
      <c r="K5" s="69"/>
      <c r="L5" s="155"/>
      <c r="M5" s="155"/>
    </row>
    <row r="6" spans="1:13" s="157" customFormat="1" ht="38.25" customHeight="1">
      <c r="A6" s="318" t="s">
        <v>22</v>
      </c>
      <c r="B6" s="318"/>
      <c r="C6" s="318"/>
      <c r="D6" s="318"/>
      <c r="E6" s="318"/>
      <c r="F6" s="318"/>
      <c r="G6" s="318"/>
      <c r="H6" s="318"/>
      <c r="I6" s="318"/>
      <c r="J6" s="318"/>
      <c r="K6" s="318"/>
      <c r="L6" s="156">
        <f>SUM(L3:L5)</f>
        <v>0</v>
      </c>
      <c r="M6" s="156">
        <f>SUM(M3:M5)</f>
        <v>0</v>
      </c>
    </row>
  </sheetData>
  <sheetProtection selectLockedCells="1" selectUnlockedCells="1"/>
  <mergeCells count="2">
    <mergeCell ref="A1:M1"/>
    <mergeCell ref="A6:K6"/>
  </mergeCells>
  <printOptions/>
  <pageMargins left="0.7000000000000001" right="0.7000000000000001" top="0.75" bottom="0.75" header="0.5118110236220472" footer="0.5118110236220472"/>
  <pageSetup fitToHeight="0" fitToWidth="1" horizontalDpi="300" verticalDpi="300" orientation="landscape"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A1:R10"/>
  <sheetViews>
    <sheetView zoomScaleSheetLayoutView="75" zoomScalePageLayoutView="0" workbookViewId="0" topLeftCell="A1">
      <selection activeCell="I3" sqref="I3:M9"/>
    </sheetView>
  </sheetViews>
  <sheetFormatPr defaultColWidth="9.00390625" defaultRowHeight="12.75"/>
  <cols>
    <col min="1" max="1" width="4.00390625" style="1" customWidth="1"/>
    <col min="2" max="2" width="39.57421875" style="0" customWidth="1"/>
    <col min="3" max="3" width="16.8515625" style="0" customWidth="1"/>
    <col min="4" max="4" width="9.7109375" style="0" customWidth="1"/>
    <col min="5" max="5" width="8.140625" style="0" customWidth="1"/>
    <col min="6" max="6" width="8.7109375" style="1" customWidth="1"/>
    <col min="7" max="7" width="8.00390625" style="0" customWidth="1"/>
    <col min="8" max="8" width="6.7109375" style="0" customWidth="1"/>
    <col min="9" max="9" width="9.421875" style="0" customWidth="1"/>
    <col min="10" max="10" width="8.28125" style="0" customWidth="1"/>
    <col min="11" max="11" width="9.00390625" style="0" customWidth="1"/>
    <col min="12" max="12" width="12.00390625" style="0" customWidth="1"/>
    <col min="13" max="13" width="12.7109375" style="0" customWidth="1"/>
  </cols>
  <sheetData>
    <row r="1" spans="1:13" s="162" customFormat="1" ht="42" customHeight="1">
      <c r="A1" s="158"/>
      <c r="B1" s="159" t="s">
        <v>111</v>
      </c>
      <c r="C1" s="160"/>
      <c r="D1" s="160"/>
      <c r="E1" s="160"/>
      <c r="F1" s="161"/>
      <c r="G1" s="160"/>
      <c r="H1" s="160"/>
      <c r="I1" s="160"/>
      <c r="J1" s="160"/>
      <c r="K1" s="160"/>
      <c r="L1" s="160"/>
      <c r="M1" s="160"/>
    </row>
    <row r="2" spans="1:13" s="167" customFormat="1" ht="81.75" customHeight="1">
      <c r="A2" s="163" t="s">
        <v>1</v>
      </c>
      <c r="B2" s="164" t="s">
        <v>2</v>
      </c>
      <c r="C2" s="165" t="s">
        <v>112</v>
      </c>
      <c r="D2" s="166" t="s">
        <v>4</v>
      </c>
      <c r="E2" s="166" t="s">
        <v>5</v>
      </c>
      <c r="F2" s="163" t="s">
        <v>6</v>
      </c>
      <c r="G2" s="166" t="s">
        <v>7</v>
      </c>
      <c r="H2" s="166" t="s">
        <v>8</v>
      </c>
      <c r="I2" s="165" t="s">
        <v>113</v>
      </c>
      <c r="J2" s="165" t="s">
        <v>10</v>
      </c>
      <c r="K2" s="165" t="s">
        <v>114</v>
      </c>
      <c r="L2" s="165" t="s">
        <v>12</v>
      </c>
      <c r="M2" s="165" t="s">
        <v>13</v>
      </c>
    </row>
    <row r="3" spans="1:13" ht="129.75">
      <c r="A3" s="168">
        <v>1</v>
      </c>
      <c r="B3" s="99" t="s">
        <v>115</v>
      </c>
      <c r="C3" s="67" t="s">
        <v>100</v>
      </c>
      <c r="D3" s="169" t="s">
        <v>21</v>
      </c>
      <c r="E3" s="105">
        <v>20</v>
      </c>
      <c r="F3" s="64">
        <v>5</v>
      </c>
      <c r="G3" s="105">
        <v>50</v>
      </c>
      <c r="H3" s="66">
        <f aca="true" t="shared" si="0" ref="H3:H9">E3+F3+G3</f>
        <v>75</v>
      </c>
      <c r="I3" s="137"/>
      <c r="J3" s="137"/>
      <c r="K3" s="170"/>
      <c r="L3" s="171"/>
      <c r="M3" s="171"/>
    </row>
    <row r="4" spans="1:13" ht="154.5" customHeight="1">
      <c r="A4" s="172">
        <v>2</v>
      </c>
      <c r="B4" s="99" t="s">
        <v>116</v>
      </c>
      <c r="C4" s="67" t="s">
        <v>100</v>
      </c>
      <c r="D4" s="169" t="s">
        <v>21</v>
      </c>
      <c r="E4" s="105">
        <v>15</v>
      </c>
      <c r="F4" s="64">
        <v>0</v>
      </c>
      <c r="G4" s="105">
        <v>10</v>
      </c>
      <c r="H4" s="66">
        <f t="shared" si="0"/>
        <v>25</v>
      </c>
      <c r="I4" s="137"/>
      <c r="J4" s="137"/>
      <c r="K4" s="170"/>
      <c r="L4" s="171"/>
      <c r="M4" s="171"/>
    </row>
    <row r="5" spans="1:16" ht="179.25" customHeight="1">
      <c r="A5" s="168">
        <v>3</v>
      </c>
      <c r="B5" s="99" t="s">
        <v>117</v>
      </c>
      <c r="C5" s="67" t="s">
        <v>100</v>
      </c>
      <c r="D5" s="169" t="s">
        <v>21</v>
      </c>
      <c r="E5" s="105">
        <v>10</v>
      </c>
      <c r="F5" s="64">
        <v>5</v>
      </c>
      <c r="G5" s="105">
        <v>5</v>
      </c>
      <c r="H5" s="66">
        <f t="shared" si="0"/>
        <v>20</v>
      </c>
      <c r="I5" s="137"/>
      <c r="J5" s="137"/>
      <c r="K5" s="170"/>
      <c r="L5" s="171"/>
      <c r="M5" s="171"/>
      <c r="P5" s="173"/>
    </row>
    <row r="6" spans="1:18" ht="173.25" customHeight="1">
      <c r="A6" s="172">
        <v>4</v>
      </c>
      <c r="B6" s="136" t="s">
        <v>118</v>
      </c>
      <c r="C6" s="67"/>
      <c r="D6" s="169" t="s">
        <v>21</v>
      </c>
      <c r="E6" s="105">
        <v>10</v>
      </c>
      <c r="F6" s="64">
        <v>5</v>
      </c>
      <c r="G6" s="105">
        <v>5</v>
      </c>
      <c r="H6" s="66">
        <f t="shared" si="0"/>
        <v>20</v>
      </c>
      <c r="I6" s="137"/>
      <c r="J6" s="137"/>
      <c r="K6" s="170"/>
      <c r="L6" s="171"/>
      <c r="M6" s="171"/>
      <c r="R6" s="173"/>
    </row>
    <row r="7" spans="1:17" ht="114.75">
      <c r="A7" s="168">
        <v>5</v>
      </c>
      <c r="B7" s="99" t="s">
        <v>119</v>
      </c>
      <c r="D7" s="105" t="s">
        <v>21</v>
      </c>
      <c r="E7" s="105">
        <v>20</v>
      </c>
      <c r="F7" s="64">
        <v>2</v>
      </c>
      <c r="G7" s="105">
        <v>2</v>
      </c>
      <c r="H7" s="66">
        <f t="shared" si="0"/>
        <v>24</v>
      </c>
      <c r="I7" s="137"/>
      <c r="J7" s="137"/>
      <c r="K7" s="170"/>
      <c r="L7" s="171"/>
      <c r="M7" s="171"/>
      <c r="O7" s="174"/>
      <c r="P7" s="174"/>
      <c r="Q7" s="174"/>
    </row>
    <row r="8" spans="1:13" s="1" customFormat="1" ht="114.75">
      <c r="A8" s="172">
        <v>6</v>
      </c>
      <c r="B8" s="99" t="s">
        <v>120</v>
      </c>
      <c r="C8"/>
      <c r="D8" s="64" t="s">
        <v>21</v>
      </c>
      <c r="E8" s="64">
        <v>20</v>
      </c>
      <c r="F8" s="64">
        <v>3</v>
      </c>
      <c r="G8" s="64">
        <v>2</v>
      </c>
      <c r="H8" s="66">
        <f t="shared" si="0"/>
        <v>25</v>
      </c>
      <c r="I8" s="69"/>
      <c r="J8" s="69"/>
      <c r="K8" s="122"/>
      <c r="L8" s="171"/>
      <c r="M8" s="171"/>
    </row>
    <row r="9" spans="1:13" s="1" customFormat="1" ht="130.5" customHeight="1">
      <c r="A9" s="168">
        <v>7</v>
      </c>
      <c r="B9" s="175" t="s">
        <v>121</v>
      </c>
      <c r="C9"/>
      <c r="D9" s="64" t="s">
        <v>21</v>
      </c>
      <c r="E9" s="64">
        <v>3</v>
      </c>
      <c r="F9" s="64">
        <v>1</v>
      </c>
      <c r="G9" s="64">
        <v>2</v>
      </c>
      <c r="H9" s="66">
        <f t="shared" si="0"/>
        <v>6</v>
      </c>
      <c r="I9" s="69"/>
      <c r="J9" s="69"/>
      <c r="K9" s="122"/>
      <c r="L9" s="171"/>
      <c r="M9" s="171"/>
    </row>
    <row r="10" spans="1:17" s="177" customFormat="1" ht="28.5" customHeight="1">
      <c r="A10" s="327" t="s">
        <v>22</v>
      </c>
      <c r="B10" s="327"/>
      <c r="C10" s="327"/>
      <c r="D10" s="327"/>
      <c r="E10" s="327"/>
      <c r="F10" s="327"/>
      <c r="G10" s="327"/>
      <c r="H10" s="327"/>
      <c r="I10" s="327"/>
      <c r="J10" s="327"/>
      <c r="K10" s="327"/>
      <c r="L10" s="176">
        <f>SUM(L3:L9)</f>
        <v>0</v>
      </c>
      <c r="M10" s="176">
        <f>SUM(M3:M9)</f>
        <v>0</v>
      </c>
      <c r="O10" s="48"/>
      <c r="P10" s="48"/>
      <c r="Q10" s="48"/>
    </row>
  </sheetData>
  <sheetProtection selectLockedCells="1" selectUnlockedCells="1"/>
  <mergeCells count="1">
    <mergeCell ref="A10:K10"/>
  </mergeCells>
  <printOptions/>
  <pageMargins left="0.7083333333333334" right="0.7083333333333334" top="0.7479166666666667" bottom="0.7479166666666667" header="0.5118110236220472" footer="0.5118110236220472"/>
  <pageSetup fitToHeight="0" fitToWidth="1" horizontalDpi="300" verticalDpi="300" orientation="landscape" paperSize="9" scale="67" r:id="rId1"/>
</worksheet>
</file>

<file path=xl/worksheets/sheet9.xml><?xml version="1.0" encoding="utf-8"?>
<worksheet xmlns="http://schemas.openxmlformats.org/spreadsheetml/2006/main" xmlns:r="http://schemas.openxmlformats.org/officeDocument/2006/relationships">
  <sheetPr>
    <pageSetUpPr fitToPage="1"/>
  </sheetPr>
  <dimension ref="A1:Q12"/>
  <sheetViews>
    <sheetView zoomScaleSheetLayoutView="75" zoomScalePageLayoutView="0" workbookViewId="0" topLeftCell="A1">
      <selection activeCell="I3" sqref="I3:M11"/>
    </sheetView>
  </sheetViews>
  <sheetFormatPr defaultColWidth="9.00390625" defaultRowHeight="12.75"/>
  <cols>
    <col min="1" max="1" width="4.57421875" style="0" customWidth="1"/>
    <col min="2" max="2" width="38.421875" style="0" customWidth="1"/>
    <col min="3" max="3" width="14.28125" style="0" customWidth="1"/>
    <col min="4" max="5" width="9.00390625" style="0" customWidth="1"/>
    <col min="6" max="6" width="9.00390625" style="1" customWidth="1"/>
    <col min="7" max="8" width="9.00390625" style="0" customWidth="1"/>
    <col min="9" max="9" width="13.421875" style="0" customWidth="1"/>
    <col min="10" max="10" width="9.00390625" style="0" customWidth="1"/>
    <col min="11" max="11" width="15.28125" style="0" customWidth="1"/>
    <col min="12" max="12" width="13.421875" style="0" customWidth="1"/>
    <col min="13" max="13" width="15.7109375" style="0" customWidth="1"/>
  </cols>
  <sheetData>
    <row r="1" spans="1:13" s="178" customFormat="1" ht="37.5" customHeight="1">
      <c r="A1" s="328" t="s">
        <v>122</v>
      </c>
      <c r="B1" s="328"/>
      <c r="C1" s="328"/>
      <c r="D1" s="328"/>
      <c r="E1" s="328"/>
      <c r="F1" s="328"/>
      <c r="G1" s="328"/>
      <c r="H1" s="328"/>
      <c r="I1" s="328"/>
      <c r="J1" s="328"/>
      <c r="K1" s="328"/>
      <c r="L1" s="328"/>
      <c r="M1" s="328"/>
    </row>
    <row r="2" spans="1:13" ht="60">
      <c r="A2" s="164" t="s">
        <v>1</v>
      </c>
      <c r="B2" s="164" t="s">
        <v>94</v>
      </c>
      <c r="C2" s="179" t="s">
        <v>112</v>
      </c>
      <c r="D2" s="164" t="s">
        <v>4</v>
      </c>
      <c r="E2" s="164" t="s">
        <v>5</v>
      </c>
      <c r="F2" s="66" t="s">
        <v>6</v>
      </c>
      <c r="G2" s="164" t="s">
        <v>7</v>
      </c>
      <c r="H2" s="164" t="s">
        <v>8</v>
      </c>
      <c r="I2" s="179" t="s">
        <v>113</v>
      </c>
      <c r="J2" s="179" t="s">
        <v>10</v>
      </c>
      <c r="K2" s="179" t="s">
        <v>114</v>
      </c>
      <c r="L2" s="179" t="s">
        <v>12</v>
      </c>
      <c r="M2" s="179" t="s">
        <v>13</v>
      </c>
    </row>
    <row r="3" spans="1:17" ht="101.25" customHeight="1">
      <c r="A3" s="119">
        <v>1</v>
      </c>
      <c r="B3" s="78" t="s">
        <v>123</v>
      </c>
      <c r="C3" s="180" t="s">
        <v>100</v>
      </c>
      <c r="D3" s="119" t="s">
        <v>21</v>
      </c>
      <c r="E3" s="119">
        <v>0</v>
      </c>
      <c r="F3" s="181">
        <v>2</v>
      </c>
      <c r="G3" s="181">
        <v>2</v>
      </c>
      <c r="H3" s="182">
        <f aca="true" t="shared" si="0" ref="H3:H11">E3+F3+G3</f>
        <v>4</v>
      </c>
      <c r="I3" s="183"/>
      <c r="J3" s="183"/>
      <c r="K3" s="184"/>
      <c r="L3" s="185"/>
      <c r="M3" s="185"/>
      <c r="O3" s="186"/>
      <c r="P3" s="173"/>
      <c r="Q3" s="173"/>
    </row>
    <row r="4" spans="1:13" ht="77.25" customHeight="1">
      <c r="A4" s="181">
        <v>2</v>
      </c>
      <c r="B4" s="78" t="s">
        <v>124</v>
      </c>
      <c r="C4" s="180" t="s">
        <v>100</v>
      </c>
      <c r="D4" s="119" t="s">
        <v>21</v>
      </c>
      <c r="E4" s="119">
        <v>25</v>
      </c>
      <c r="F4" s="181">
        <v>1</v>
      </c>
      <c r="G4" s="181">
        <v>15</v>
      </c>
      <c r="H4" s="182">
        <f t="shared" si="0"/>
        <v>41</v>
      </c>
      <c r="I4" s="187"/>
      <c r="J4" s="183"/>
      <c r="K4" s="184"/>
      <c r="L4" s="185"/>
      <c r="M4" s="185"/>
    </row>
    <row r="5" spans="1:13" ht="72.75" customHeight="1">
      <c r="A5" s="119">
        <v>3</v>
      </c>
      <c r="B5" s="78" t="s">
        <v>125</v>
      </c>
      <c r="C5" s="119" t="s">
        <v>100</v>
      </c>
      <c r="D5" s="119" t="s">
        <v>21</v>
      </c>
      <c r="E5" s="119">
        <v>0</v>
      </c>
      <c r="F5" s="181">
        <v>230</v>
      </c>
      <c r="G5" s="181">
        <v>5</v>
      </c>
      <c r="H5" s="182">
        <f t="shared" si="0"/>
        <v>235</v>
      </c>
      <c r="I5" s="187"/>
      <c r="J5" s="183"/>
      <c r="K5" s="184"/>
      <c r="L5" s="185"/>
      <c r="M5" s="185"/>
    </row>
    <row r="6" spans="1:13" ht="75" customHeight="1">
      <c r="A6" s="181">
        <v>4</v>
      </c>
      <c r="B6" s="78" t="s">
        <v>126</v>
      </c>
      <c r="C6" s="119" t="s">
        <v>100</v>
      </c>
      <c r="D6" s="119" t="s">
        <v>21</v>
      </c>
      <c r="E6" s="119">
        <v>260</v>
      </c>
      <c r="F6" s="181">
        <v>250</v>
      </c>
      <c r="G6" s="181">
        <v>30</v>
      </c>
      <c r="H6" s="182">
        <f t="shared" si="0"/>
        <v>540</v>
      </c>
      <c r="I6" s="187"/>
      <c r="J6" s="183"/>
      <c r="K6" s="184"/>
      <c r="L6" s="185"/>
      <c r="M6" s="185"/>
    </row>
    <row r="7" spans="1:13" ht="90" customHeight="1">
      <c r="A7" s="119">
        <v>5</v>
      </c>
      <c r="B7" s="78" t="s">
        <v>127</v>
      </c>
      <c r="C7" s="119" t="s">
        <v>100</v>
      </c>
      <c r="D7" s="119" t="s">
        <v>21</v>
      </c>
      <c r="E7" s="119">
        <v>50</v>
      </c>
      <c r="F7" s="181">
        <v>1</v>
      </c>
      <c r="G7" s="181">
        <v>10</v>
      </c>
      <c r="H7" s="182">
        <f t="shared" si="0"/>
        <v>61</v>
      </c>
      <c r="I7" s="187"/>
      <c r="J7" s="183"/>
      <c r="K7" s="184"/>
      <c r="L7" s="185"/>
      <c r="M7" s="185"/>
    </row>
    <row r="8" spans="1:13" ht="95.25" customHeight="1">
      <c r="A8" s="181">
        <v>6</v>
      </c>
      <c r="B8" s="123" t="s">
        <v>128</v>
      </c>
      <c r="C8" s="67" t="s">
        <v>100</v>
      </c>
      <c r="D8" s="119" t="s">
        <v>21</v>
      </c>
      <c r="E8" s="105">
        <v>20</v>
      </c>
      <c r="F8" s="64">
        <v>0</v>
      </c>
      <c r="G8" s="105">
        <v>10</v>
      </c>
      <c r="H8" s="182">
        <f t="shared" si="0"/>
        <v>30</v>
      </c>
      <c r="I8" s="137"/>
      <c r="J8" s="183"/>
      <c r="K8" s="184"/>
      <c r="L8" s="185"/>
      <c r="M8" s="185"/>
    </row>
    <row r="9" spans="1:13" s="1" customFormat="1" ht="119.25" customHeight="1">
      <c r="A9" s="181">
        <v>7</v>
      </c>
      <c r="B9" s="107" t="s">
        <v>129</v>
      </c>
      <c r="C9" s="77" t="s">
        <v>100</v>
      </c>
      <c r="D9" s="181" t="s">
        <v>21</v>
      </c>
      <c r="E9" s="64">
        <v>20</v>
      </c>
      <c r="F9" s="64">
        <v>0</v>
      </c>
      <c r="G9" s="64">
        <v>5</v>
      </c>
      <c r="H9" s="182">
        <f t="shared" si="0"/>
        <v>25</v>
      </c>
      <c r="I9" s="69"/>
      <c r="J9" s="188"/>
      <c r="K9" s="184"/>
      <c r="L9" s="185"/>
      <c r="M9" s="185"/>
    </row>
    <row r="10" spans="1:13" s="1" customFormat="1" ht="79.5" customHeight="1">
      <c r="A10" s="181">
        <v>8</v>
      </c>
      <c r="B10" s="107" t="s">
        <v>130</v>
      </c>
      <c r="C10" s="77" t="s">
        <v>100</v>
      </c>
      <c r="D10" s="181" t="s">
        <v>21</v>
      </c>
      <c r="E10" s="64">
        <v>5</v>
      </c>
      <c r="F10" s="64">
        <v>0</v>
      </c>
      <c r="G10" s="64">
        <v>0</v>
      </c>
      <c r="H10" s="182">
        <f t="shared" si="0"/>
        <v>5</v>
      </c>
      <c r="I10" s="69"/>
      <c r="J10" s="188"/>
      <c r="K10" s="184"/>
      <c r="L10" s="185"/>
      <c r="M10" s="185"/>
    </row>
    <row r="11" spans="1:13" s="1" customFormat="1" ht="79.5" customHeight="1">
      <c r="A11" s="181">
        <v>9</v>
      </c>
      <c r="B11" s="107" t="s">
        <v>131</v>
      </c>
      <c r="C11" s="77" t="s">
        <v>100</v>
      </c>
      <c r="D11" s="181" t="s">
        <v>21</v>
      </c>
      <c r="E11" s="64">
        <v>5</v>
      </c>
      <c r="F11" s="64">
        <v>0</v>
      </c>
      <c r="G11" s="64">
        <v>10</v>
      </c>
      <c r="H11" s="182">
        <f t="shared" si="0"/>
        <v>15</v>
      </c>
      <c r="I11" s="69"/>
      <c r="J11" s="188"/>
      <c r="K11" s="184"/>
      <c r="L11" s="185"/>
      <c r="M11" s="185"/>
    </row>
    <row r="12" spans="1:13" s="178" customFormat="1" ht="33.75" customHeight="1">
      <c r="A12" s="329" t="s">
        <v>22</v>
      </c>
      <c r="B12" s="329"/>
      <c r="C12" s="329"/>
      <c r="D12" s="329"/>
      <c r="E12" s="329"/>
      <c r="F12" s="329"/>
      <c r="G12" s="329"/>
      <c r="H12" s="329"/>
      <c r="I12" s="329"/>
      <c r="J12" s="329"/>
      <c r="K12" s="329"/>
      <c r="L12" s="176">
        <f>SUM(L3:L11)</f>
        <v>0</v>
      </c>
      <c r="M12" s="128">
        <f>SUM(M3:M11)</f>
        <v>0</v>
      </c>
    </row>
  </sheetData>
  <sheetProtection selectLockedCells="1" selectUnlockedCells="1"/>
  <mergeCells count="2">
    <mergeCell ref="A1:M1"/>
    <mergeCell ref="A12:K12"/>
  </mergeCells>
  <printOptions/>
  <pageMargins left="0.7000000000000001" right="0.7000000000000001" top="0.75" bottom="0.75" header="0.5118110236220472" footer="0.5118110236220472"/>
  <pageSetup fitToHeight="0" fitToWidth="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Mrówka</dc:creator>
  <cp:keywords/>
  <dc:description/>
  <cp:lastModifiedBy>Aleksandra Mrówka</cp:lastModifiedBy>
  <cp:lastPrinted>2022-12-16T10:06:16Z</cp:lastPrinted>
  <dcterms:created xsi:type="dcterms:W3CDTF">2022-11-15T11:43:55Z</dcterms:created>
  <dcterms:modified xsi:type="dcterms:W3CDTF">2022-12-16T10:08:48Z</dcterms:modified>
  <cp:category/>
  <cp:version/>
  <cp:contentType/>
  <cp:contentStatus/>
</cp:coreProperties>
</file>