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_xlfn.SINGLE" hidden="1">#NAME?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'Arkusz1'!$A$1:$K$79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<sst xmlns="http://schemas.openxmlformats.org/spreadsheetml/2006/main" count="379" uniqueCount="74">
  <si>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</si>
  <si>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</si>
  <si>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</si>
  <si>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</si>
  <si>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</si>
  <si>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</si>
  <si>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</si>
  <si>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</si>
  <si>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</si>
  <si>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</si>
  <si>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</si>
  <si>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</si>
  <si>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</si>
  <si>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</si>
  <si>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</si>
  <si>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</si>
  <si>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</si>
  <si>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</si>
  <si>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</si>
  <si>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</si>
  <si>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</si>
  <si>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</si>
  <si>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</si>
  <si>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</si>
  <si>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</si>
  <si>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</si>
  <si>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</si>
  <si>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</si>
  <si>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</si>
  <si>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</si>
  <si>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</si>
  <si>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netto:PLN …………..…</t>
  </si>
  <si>
    <t>WARTOŚĆ NETTO</t>
  </si>
  <si>
    <t xml:space="preserve">Producent </t>
  </si>
  <si>
    <t xml:space="preserve">Ilość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</si>
  <si>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</si>
  <si>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</si>
  <si>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</si>
  <si>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</si>
  <si>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</si>
  <si>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</si>
  <si>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</si>
  <si>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</si>
  <si>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</si>
  <si>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J.m.</t>
  </si>
  <si>
    <t>Cena jednostkowa netto</t>
  </si>
  <si>
    <t>14.</t>
  </si>
  <si>
    <t>15.</t>
  </si>
  <si>
    <t>16.</t>
  </si>
  <si>
    <t>szt.</t>
  </si>
  <si>
    <t>Typ/model</t>
  </si>
  <si>
    <t>Wodomierz śrubowy oś wirnika pozioma, R≥100 pozycja zabudowy - pozioma, Q3=100m³/h, długość 225mm, przyłącz standardowy kołnierz płaski, PN 16,  DN 80</t>
  </si>
  <si>
    <t>Wodomierz jednostrumieniowy, R≥125 pozycja zabudowy - pozioma, Q3=2,5m³/h, L - 110mm,  PN 16, DN 15</t>
  </si>
  <si>
    <t>Wodomierz jednostrumieniowy, R≥125 pozycja zabudowy - pozioma, Q3=4m³/h, L - 130mm,  PN 16, DN 20</t>
  </si>
  <si>
    <t>Wodomierz jednostrumieniowy, R≥125 pozycja zabudowy - pozioma, Q3=6,3m³/h, L - 260mm,  PN 16, DN 25</t>
  </si>
  <si>
    <t>Wodomierz jednostrumieniowy, R≥125 pozycja zabudowy - pozioma, Q3=10m³/h, L - 260mm,  PN 16, DN 32</t>
  </si>
  <si>
    <t>Wodomierz śrubowy oś wirnika pozioma, R≥63 pozycja zabudowy - pozioma, Q3=40m³/h, L - 200mm, przyłącz standardowy kołnierz płaski, PN 16,  DN 50</t>
  </si>
  <si>
    <t>Wodomierz jednostrumieniowy, R≥315, pozycja zabudowy - pozioma, Q3=25m³/h, L - 270 mm, przyłącze standardowy kołnierz płaski, PN16, DN 50</t>
  </si>
  <si>
    <t>Wodomierz jednostrumieniowy, R≥315, pozycja zabudowy - pozioma, Q3=25m³/h, L - 300mm, przyłącz standardowy kołnierz płaski, PN16, DN 50</t>
  </si>
  <si>
    <t>Wodomierz  jednostrumieniowy, R≥315 pozycja zabudowy - pozioma, Q3=40m³/h, L -  300mm, przyłącz standardowy kołnierz płaski, PN16, DN 65</t>
  </si>
  <si>
    <t>Wodomierz jednostrumieniowy, R≥315 pozycja zabudowy - pozioma, Q3=63 m³/h,  L-  300mm, przyłącz standardowy kołnierz płaski, PN 16, DN 80</t>
  </si>
  <si>
    <t>Wodomierz śrubowy oś wirnika pozioma, R≥100 pozycja zabudowy - pozioma, Q3=160m³/h, L - 250mm, przyłącz standardowy kołnierz płaski, PN 16,  DN 100</t>
  </si>
  <si>
    <t>Wodomierz śrubowy oś wirnika pozioma, lub R≥50 pozycja zabudowy - pozioma, Q3=250m³/h, długość 300mm, przyłącz standardowy kołnierz płaski, PN 16, DN 150</t>
  </si>
  <si>
    <t>Moduł radiowy równoważny pod względem funkcjonalności z Izar RC 868i R4 (CP) kompatybilny z systemem radiowym IZAR i oprogramowaniem IZAR.</t>
  </si>
  <si>
    <t>„SUKCESYWNA DOSTAWA WODOMIERZY PRZYSTOSOWANYCH DO ODCZYTU RADIOWEGO I MODUŁÓW RADIOWYCH”</t>
  </si>
  <si>
    <t xml:space="preserve">
</t>
  </si>
  <si>
    <t>Przedmiot zamówienia</t>
  </si>
  <si>
    <t>Wodomierz jednostrumieniowy, R≥125 pozycja zabudowy - pozioma, Q3=16m³/h, L - 300mm,  PN 16, DN 40</t>
  </si>
  <si>
    <t>Wodomierz jednostrumieniowy, R≥315 pozycja zabudowy - pozioma, Q3=100 m³/h,  L -  350 mm, przyłącz standardowy kołnierz płaski, PN 16, DN 100</t>
  </si>
  <si>
    <t>Moduł równoważny z IZAR BE Pulse + IZAR Pulse I MD</t>
  </si>
  <si>
    <t>Oferujemy wykonanie przedmiotu zamówienia</t>
  </si>
  <si>
    <t>Podpis należy złożyć pod rygorem nieważności w formie elektronicznej przy użyciu kwalifikowanego podpisu elektronicznego lub w postaci elektronicznej opatrzonej podpisem zaufanym lub podpisem osobistym.</t>
  </si>
  <si>
    <t xml:space="preserve">                       KALKULACJA CENY</t>
  </si>
  <si>
    <t>…………………………………………………………………………………………………………………………………………………………………………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</si>
</sst>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171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 wrapText="1"/>
      <protection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 vertical="center" wrapText="1" readingOrder="1"/>
      <protection/>
    </xf>
    <xf numFmtId="0" fontId="6" fillId="32" borderId="14" xfId="0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3" fontId="9" fillId="3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3" fontId="9" fillId="32" borderId="15" xfId="0" applyNumberFormat="1" applyFont="1" applyFill="1" applyBorder="1" applyAlignment="1" applyProtection="1">
      <alignment horizontal="center" vertical="center" wrapText="1"/>
      <protection/>
    </xf>
    <xf numFmtId="3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8" fillId="32" borderId="0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left" vertical="top"/>
      <protection/>
    </xf>
    <xf numFmtId="0" fontId="6" fillId="32" borderId="0" xfId="0" applyFont="1" applyFill="1" applyBorder="1" applyAlignment="1" applyProtection="1">
      <alignment horizontal="left" vertical="center" wrapText="1"/>
      <protection/>
    </xf>
    <xf numFmtId="4" fontId="9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32" borderId="11" xfId="0" applyNumberFormat="1" applyFont="1" applyFill="1" applyBorder="1" applyAlignment="1" applyProtection="1">
      <alignment horizontal="center" vertical="center" wrapText="1"/>
      <protection/>
    </xf>
    <xf numFmtId="4" fontId="9" fillId="32" borderId="13" xfId="0" applyNumberFormat="1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 locked="0"/>
    </xf>
    <xf numFmtId="0" fontId="9" fillId="32" borderId="13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 applyProtection="1">
      <alignment horizontal="left" vertical="center" wrapText="1" readingOrder="1"/>
      <protection/>
    </xf>
    <xf numFmtId="0" fontId="6" fillId="32" borderId="0" xfId="0" applyFont="1" applyFill="1" applyAlignment="1" applyProtection="1">
      <alignment horizontal="center" wrapText="1"/>
      <protection/>
    </xf>
    <xf numFmtId="0" fontId="6" fillId="32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 readingOrder="1"/>
      <protection/>
    </xf>
    <xf numFmtId="0" fontId="6" fillId="32" borderId="0" xfId="0" applyFont="1" applyFill="1" applyBorder="1" applyAlignment="1" applyProtection="1">
      <alignment horizontal="justify" vertical="center" wrapText="1" readingOrder="1"/>
      <protection/>
    </xf>
    <xf numFmtId="0" fontId="6" fillId="32" borderId="0" xfId="0" applyFont="1" applyFill="1" applyAlignment="1" applyProtection="1">
      <alignment horizontal="center" wrapText="1"/>
      <protection locked="0"/>
    </xf>
    <xf numFmtId="170" fontId="8" fillId="32" borderId="0" xfId="0" applyNumberFormat="1" applyFont="1" applyFill="1" applyBorder="1" applyAlignment="1" applyProtection="1">
      <alignment horizontal="left" vertical="top" wrapText="1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70" fontId="6" fillId="32" borderId="11" xfId="0" applyNumberFormat="1" applyFont="1" applyFill="1" applyBorder="1" applyAlignment="1" applyProtection="1">
      <alignment horizontal="center" vertical="center"/>
      <protection/>
    </xf>
    <xf numFmtId="170" fontId="6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wrapText="1"/>
      <protection/>
    </xf>
    <xf numFmtId="0" fontId="8" fillId="3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Zeros="0" tabSelected="1" zoomScaleSheetLayoutView="100" zoomScalePageLayoutView="0" workbookViewId="0" topLeftCell="A1">
      <selection activeCell="B13" sqref="B13:I13"/>
    </sheetView>
  </sheetViews>
  <sheetFormatPr defaultColWidth="9.140625" defaultRowHeight="12.75"/>
  <cols>
    <col min="1" max="1" width="1.1484375" style="23" customWidth="1"/>
    <col min="2" max="2" width="5.00390625" style="23" bestFit="1" customWidth="1"/>
    <col min="3" max="3" width="45.140625" style="23" customWidth="1"/>
    <col min="4" max="4" width="9.421875" style="23" customWidth="1"/>
    <col min="5" max="5" width="9.57421875" style="23" customWidth="1"/>
    <col min="6" max="6" width="9.140625" style="23" customWidth="1"/>
    <col min="7" max="7" width="5.57421875" style="23" customWidth="1"/>
    <col min="8" max="8" width="8.140625" style="23" customWidth="1"/>
    <col min="9" max="9" width="7.7109375" style="23" customWidth="1"/>
    <col min="10" max="10" width="0.85546875" style="23" hidden="1" customWidth="1"/>
    <col min="11" max="11" width="0.42578125" style="23" customWidth="1"/>
    <col min="12" max="16384" width="9.140625" style="23" customWidth="1"/>
  </cols>
  <sheetData>
    <row r="1" spans="1:11" ht="36.75" customHeight="1">
      <c r="A1" s="21"/>
      <c r="B1" s="21"/>
      <c r="C1" s="70" t="s">
        <v>72</v>
      </c>
      <c r="D1" s="70"/>
      <c r="E1" s="70"/>
      <c r="F1" s="70"/>
      <c r="G1" s="70"/>
      <c r="H1" s="70"/>
      <c r="I1" s="21"/>
      <c r="J1" s="22"/>
      <c r="K1" s="22"/>
    </row>
    <row r="2" spans="1:11" ht="8.25" customHeight="1">
      <c r="A2" s="21"/>
      <c r="B2" s="21"/>
      <c r="C2" s="27"/>
      <c r="D2" s="21"/>
      <c r="E2" s="21"/>
      <c r="F2" s="21"/>
      <c r="G2" s="21"/>
      <c r="H2" s="21"/>
      <c r="I2" s="21"/>
      <c r="J2" s="22"/>
      <c r="K2" s="22"/>
    </row>
    <row r="3" spans="1:11" ht="6" customHeight="1">
      <c r="A3" s="21"/>
      <c r="B3" s="61" t="s">
        <v>0</v>
      </c>
      <c r="C3" s="61"/>
      <c r="D3" s="61"/>
      <c r="E3" s="61"/>
      <c r="F3" s="61"/>
      <c r="G3" s="61"/>
      <c r="H3" s="61"/>
      <c r="I3" s="61"/>
      <c r="J3" s="22"/>
      <c r="K3" s="22"/>
    </row>
    <row r="4" spans="1:11" ht="15" customHeight="1">
      <c r="A4" s="21"/>
      <c r="B4" s="61"/>
      <c r="C4" s="61"/>
      <c r="D4" s="61"/>
      <c r="E4" s="61"/>
      <c r="F4" s="61"/>
      <c r="G4" s="61"/>
      <c r="H4" s="61"/>
      <c r="I4" s="61"/>
      <c r="J4" s="22"/>
      <c r="K4" s="22"/>
    </row>
    <row r="5" spans="1:11" ht="3" customHeight="1">
      <c r="A5" s="21"/>
      <c r="B5" s="21"/>
      <c r="C5" s="21"/>
      <c r="D5" s="21"/>
      <c r="E5" s="21"/>
      <c r="F5" s="21"/>
      <c r="G5" s="21"/>
      <c r="H5" s="21"/>
      <c r="I5" s="21"/>
      <c r="J5" s="22"/>
      <c r="K5" s="22"/>
    </row>
    <row r="6" spans="1:11" ht="3" customHeight="1">
      <c r="A6" s="21"/>
      <c r="B6" s="62" t="s">
        <v>64</v>
      </c>
      <c r="C6" s="62"/>
      <c r="D6" s="62"/>
      <c r="E6" s="62"/>
      <c r="F6" s="62"/>
      <c r="G6" s="62"/>
      <c r="H6" s="62"/>
      <c r="I6" s="62"/>
      <c r="J6" s="22"/>
      <c r="K6" s="22"/>
    </row>
    <row r="7" spans="1:11" ht="42.75" customHeight="1">
      <c r="A7" s="21"/>
      <c r="B7" s="62"/>
      <c r="C7" s="62"/>
      <c r="D7" s="62"/>
      <c r="E7" s="62"/>
      <c r="F7" s="62"/>
      <c r="G7" s="62"/>
      <c r="H7" s="62"/>
      <c r="I7" s="62"/>
      <c r="J7" s="22"/>
      <c r="K7" s="22"/>
    </row>
    <row r="8" spans="1:11" ht="34.5" customHeight="1">
      <c r="A8" s="21"/>
      <c r="B8" s="62"/>
      <c r="C8" s="62"/>
      <c r="D8" s="62"/>
      <c r="E8" s="62"/>
      <c r="F8" s="62"/>
      <c r="G8" s="62"/>
      <c r="H8" s="62"/>
      <c r="I8" s="62"/>
      <c r="J8" s="22"/>
      <c r="K8" s="22"/>
    </row>
    <row r="9" spans="1:11" ht="7.5" customHeight="1" hidden="1">
      <c r="A9" s="21"/>
      <c r="B9" s="62"/>
      <c r="C9" s="62"/>
      <c r="D9" s="62"/>
      <c r="E9" s="62"/>
      <c r="F9" s="62"/>
      <c r="G9" s="62"/>
      <c r="H9" s="62"/>
      <c r="I9" s="62"/>
      <c r="J9" s="22"/>
      <c r="K9" s="22"/>
    </row>
    <row r="10" spans="1:11" ht="13.5" customHeight="1">
      <c r="A10" s="21"/>
      <c r="B10" s="63" t="s">
        <v>1</v>
      </c>
      <c r="C10" s="63"/>
      <c r="D10" s="63"/>
      <c r="E10" s="63"/>
      <c r="F10" s="63"/>
      <c r="G10" s="63"/>
      <c r="H10" s="63"/>
      <c r="I10" s="63"/>
      <c r="J10" s="22"/>
      <c r="K10" s="22"/>
    </row>
    <row r="11" spans="1:11" ht="12" customHeight="1">
      <c r="A11" s="21"/>
      <c r="B11" s="63"/>
      <c r="C11" s="63"/>
      <c r="D11" s="63"/>
      <c r="E11" s="63"/>
      <c r="F11" s="63"/>
      <c r="G11" s="63"/>
      <c r="H11" s="63"/>
      <c r="I11" s="63"/>
      <c r="J11" s="22"/>
      <c r="K11" s="22"/>
    </row>
    <row r="12" spans="1:11" ht="6.75" customHeight="1" hidden="1">
      <c r="A12" s="21"/>
      <c r="B12" s="28"/>
      <c r="C12" s="28"/>
      <c r="D12" s="28"/>
      <c r="E12" s="28"/>
      <c r="F12" s="28"/>
      <c r="G12" s="28"/>
      <c r="H12" s="28"/>
      <c r="I12" s="28"/>
      <c r="J12" s="22"/>
      <c r="K12" s="22"/>
    </row>
    <row r="13" spans="1:11" ht="21.75" customHeight="1">
      <c r="A13" s="21"/>
      <c r="B13" s="64" t="s">
        <v>73</v>
      </c>
      <c r="C13" s="64"/>
      <c r="D13" s="64"/>
      <c r="E13" s="64"/>
      <c r="F13" s="64"/>
      <c r="G13" s="64"/>
      <c r="H13" s="64"/>
      <c r="I13" s="64"/>
      <c r="J13" s="22"/>
      <c r="K13" s="22"/>
    </row>
    <row r="14" spans="1:11" ht="1.5" customHeight="1" hidden="1">
      <c r="A14" s="21"/>
      <c r="B14" s="60"/>
      <c r="C14" s="60"/>
      <c r="D14" s="60"/>
      <c r="E14" s="60"/>
      <c r="F14" s="60"/>
      <c r="G14" s="60"/>
      <c r="H14" s="60"/>
      <c r="I14" s="60"/>
      <c r="J14" s="22"/>
      <c r="K14" s="22"/>
    </row>
    <row r="15" spans="1:13" ht="21" customHeight="1">
      <c r="A15" s="21"/>
      <c r="B15" s="59" t="s">
        <v>9</v>
      </c>
      <c r="C15" s="59"/>
      <c r="D15" s="59"/>
      <c r="E15" s="59"/>
      <c r="F15" s="59"/>
      <c r="G15" s="59"/>
      <c r="H15" s="59"/>
      <c r="I15" s="59"/>
      <c r="J15" s="22"/>
      <c r="K15" s="22"/>
      <c r="M15" s="24"/>
    </row>
    <row r="16" spans="1:11" ht="19.5" customHeight="1">
      <c r="A16" s="21"/>
      <c r="B16" s="59" t="s">
        <v>8</v>
      </c>
      <c r="C16" s="59"/>
      <c r="D16" s="59"/>
      <c r="E16" s="59"/>
      <c r="F16" s="59"/>
      <c r="G16" s="59"/>
      <c r="H16" s="59"/>
      <c r="I16" s="59"/>
      <c r="J16" s="22"/>
      <c r="K16" s="22"/>
    </row>
    <row r="17" spans="1:11" s="25" customFormat="1" ht="8.25" customHeight="1">
      <c r="A17" s="21"/>
      <c r="B17" s="29"/>
      <c r="C17" s="29"/>
      <c r="D17" s="29"/>
      <c r="E17" s="29"/>
      <c r="F17" s="29"/>
      <c r="G17" s="29"/>
      <c r="H17" s="29"/>
      <c r="I17" s="29"/>
      <c r="J17" s="21"/>
      <c r="K17" s="21"/>
    </row>
    <row r="18" spans="1:11" ht="45.75" customHeight="1">
      <c r="A18" s="22"/>
      <c r="B18" s="30" t="s">
        <v>2</v>
      </c>
      <c r="C18" s="31" t="s">
        <v>66</v>
      </c>
      <c r="D18" s="30" t="s">
        <v>44</v>
      </c>
      <c r="E18" s="30" t="s">
        <v>34</v>
      </c>
      <c r="F18" s="47" t="s">
        <v>45</v>
      </c>
      <c r="G18" s="49"/>
      <c r="H18" s="47" t="s">
        <v>3</v>
      </c>
      <c r="I18" s="49"/>
      <c r="J18" s="22"/>
      <c r="K18" s="22"/>
    </row>
    <row r="19" spans="1:11" ht="39">
      <c r="A19" s="22"/>
      <c r="B19" s="44" t="s">
        <v>4</v>
      </c>
      <c r="C19" s="32" t="s">
        <v>52</v>
      </c>
      <c r="D19" s="33" t="s">
        <v>49</v>
      </c>
      <c r="E19" s="34">
        <v>250</v>
      </c>
      <c r="F19" s="52"/>
      <c r="G19" s="53"/>
      <c r="H19" s="54">
        <f>PRODUCT(E19*F19)</f>
        <v>0</v>
      </c>
      <c r="I19" s="55"/>
      <c r="J19" s="22"/>
      <c r="K19" s="22"/>
    </row>
    <row r="20" spans="1:11" ht="19.5" customHeight="1">
      <c r="A20" s="22"/>
      <c r="B20" s="45"/>
      <c r="C20" s="35" t="s">
        <v>50</v>
      </c>
      <c r="D20" s="56"/>
      <c r="E20" s="57"/>
      <c r="F20" s="57"/>
      <c r="G20" s="57"/>
      <c r="H20" s="57"/>
      <c r="I20" s="58"/>
      <c r="J20" s="22"/>
      <c r="K20" s="22"/>
    </row>
    <row r="21" spans="1:11" ht="19.5" customHeight="1">
      <c r="A21" s="22"/>
      <c r="B21" s="46"/>
      <c r="C21" s="36" t="s">
        <v>33</v>
      </c>
      <c r="D21" s="56"/>
      <c r="E21" s="57"/>
      <c r="F21" s="57"/>
      <c r="G21" s="57"/>
      <c r="H21" s="57"/>
      <c r="I21" s="58"/>
      <c r="J21" s="22"/>
      <c r="K21" s="22"/>
    </row>
    <row r="22" spans="1:11" ht="39">
      <c r="A22" s="22"/>
      <c r="B22" s="44" t="s">
        <v>5</v>
      </c>
      <c r="C22" s="32" t="s">
        <v>53</v>
      </c>
      <c r="D22" s="33" t="s">
        <v>49</v>
      </c>
      <c r="E22" s="37">
        <v>7500</v>
      </c>
      <c r="F22" s="52"/>
      <c r="G22" s="53"/>
      <c r="H22" s="54">
        <f>PRODUCT(E22*F22)</f>
        <v>0</v>
      </c>
      <c r="I22" s="55"/>
      <c r="J22" s="22"/>
      <c r="K22" s="22"/>
    </row>
    <row r="23" spans="1:11" ht="19.5" customHeight="1">
      <c r="A23" s="22"/>
      <c r="B23" s="45"/>
      <c r="C23" s="35" t="s">
        <v>50</v>
      </c>
      <c r="D23" s="56"/>
      <c r="E23" s="57"/>
      <c r="F23" s="57"/>
      <c r="G23" s="57"/>
      <c r="H23" s="57"/>
      <c r="I23" s="58"/>
      <c r="J23" s="22"/>
      <c r="K23" s="22"/>
    </row>
    <row r="24" spans="1:11" ht="19.5" customHeight="1">
      <c r="A24" s="22"/>
      <c r="B24" s="46"/>
      <c r="C24" s="36" t="s">
        <v>33</v>
      </c>
      <c r="D24" s="56"/>
      <c r="E24" s="57"/>
      <c r="F24" s="57"/>
      <c r="G24" s="57"/>
      <c r="H24" s="57"/>
      <c r="I24" s="58"/>
      <c r="J24" s="22"/>
      <c r="K24" s="22"/>
    </row>
    <row r="25" spans="1:11" ht="39">
      <c r="A25" s="22"/>
      <c r="B25" s="44" t="s">
        <v>6</v>
      </c>
      <c r="C25" s="32" t="s">
        <v>54</v>
      </c>
      <c r="D25" s="33" t="s">
        <v>49</v>
      </c>
      <c r="E25" s="37">
        <v>75</v>
      </c>
      <c r="F25" s="52"/>
      <c r="G25" s="53"/>
      <c r="H25" s="54">
        <f>PRODUCT(E25*F25)</f>
        <v>0</v>
      </c>
      <c r="I25" s="55"/>
      <c r="J25" s="22"/>
      <c r="K25" s="22"/>
    </row>
    <row r="26" spans="1:11" ht="19.5" customHeight="1">
      <c r="A26" s="22"/>
      <c r="B26" s="45"/>
      <c r="C26" s="35" t="s">
        <v>50</v>
      </c>
      <c r="D26" s="56"/>
      <c r="E26" s="57"/>
      <c r="F26" s="57"/>
      <c r="G26" s="57"/>
      <c r="H26" s="57"/>
      <c r="I26" s="58"/>
      <c r="J26" s="22"/>
      <c r="K26" s="22"/>
    </row>
    <row r="27" spans="1:11" ht="19.5" customHeight="1">
      <c r="A27" s="22"/>
      <c r="B27" s="46"/>
      <c r="C27" s="36" t="s">
        <v>33</v>
      </c>
      <c r="D27" s="56"/>
      <c r="E27" s="57"/>
      <c r="F27" s="57"/>
      <c r="G27" s="57"/>
      <c r="H27" s="57"/>
      <c r="I27" s="58"/>
      <c r="J27" s="22"/>
      <c r="K27" s="22"/>
    </row>
    <row r="28" spans="1:11" ht="39">
      <c r="A28" s="22"/>
      <c r="B28" s="44" t="s">
        <v>7</v>
      </c>
      <c r="C28" s="32" t="s">
        <v>55</v>
      </c>
      <c r="D28" s="33" t="s">
        <v>49</v>
      </c>
      <c r="E28" s="37">
        <v>80</v>
      </c>
      <c r="F28" s="52"/>
      <c r="G28" s="53"/>
      <c r="H28" s="54">
        <f>PRODUCT(E28*F28)</f>
        <v>0</v>
      </c>
      <c r="I28" s="55"/>
      <c r="J28" s="22"/>
      <c r="K28" s="22"/>
    </row>
    <row r="29" spans="1:11" ht="19.5" customHeight="1">
      <c r="A29" s="22"/>
      <c r="B29" s="45"/>
      <c r="C29" s="35" t="s">
        <v>50</v>
      </c>
      <c r="D29" s="56"/>
      <c r="E29" s="57"/>
      <c r="F29" s="57"/>
      <c r="G29" s="57"/>
      <c r="H29" s="57"/>
      <c r="I29" s="58"/>
      <c r="J29" s="22"/>
      <c r="K29" s="22"/>
    </row>
    <row r="30" spans="1:11" ht="19.5" customHeight="1">
      <c r="A30" s="22"/>
      <c r="B30" s="46"/>
      <c r="C30" s="36" t="s">
        <v>33</v>
      </c>
      <c r="D30" s="56"/>
      <c r="E30" s="57"/>
      <c r="F30" s="57"/>
      <c r="G30" s="57"/>
      <c r="H30" s="57"/>
      <c r="I30" s="58"/>
      <c r="J30" s="22"/>
      <c r="K30" s="22"/>
    </row>
    <row r="31" spans="1:11" ht="39">
      <c r="A31" s="22"/>
      <c r="B31" s="44" t="s">
        <v>35</v>
      </c>
      <c r="C31" s="32" t="s">
        <v>67</v>
      </c>
      <c r="D31" s="33" t="s">
        <v>49</v>
      </c>
      <c r="E31" s="37">
        <v>55</v>
      </c>
      <c r="F31" s="52"/>
      <c r="G31" s="53"/>
      <c r="H31" s="54">
        <f>PRODUCT(E31*F31)</f>
        <v>0</v>
      </c>
      <c r="I31" s="55"/>
      <c r="J31" s="22"/>
      <c r="K31" s="22"/>
    </row>
    <row r="32" spans="1:11" ht="21.75" customHeight="1">
      <c r="A32" s="22"/>
      <c r="B32" s="45"/>
      <c r="C32" s="35" t="s">
        <v>50</v>
      </c>
      <c r="D32" s="56"/>
      <c r="E32" s="57"/>
      <c r="F32" s="57"/>
      <c r="G32" s="57"/>
      <c r="H32" s="57"/>
      <c r="I32" s="58"/>
      <c r="J32" s="22"/>
      <c r="K32" s="22"/>
    </row>
    <row r="33" spans="1:11" ht="21.75" customHeight="1">
      <c r="A33" s="22"/>
      <c r="B33" s="46"/>
      <c r="C33" s="36" t="s">
        <v>33</v>
      </c>
      <c r="D33" s="56"/>
      <c r="E33" s="57"/>
      <c r="F33" s="57"/>
      <c r="G33" s="57"/>
      <c r="H33" s="57"/>
      <c r="I33" s="58"/>
      <c r="J33" s="22"/>
      <c r="K33" s="22"/>
    </row>
    <row r="34" spans="1:11" ht="61.5" customHeight="1">
      <c r="A34" s="22"/>
      <c r="B34" s="44" t="s">
        <v>36</v>
      </c>
      <c r="C34" s="32" t="s">
        <v>56</v>
      </c>
      <c r="D34" s="33" t="s">
        <v>49</v>
      </c>
      <c r="E34" s="38">
        <v>10</v>
      </c>
      <c r="F34" s="52"/>
      <c r="G34" s="53"/>
      <c r="H34" s="54">
        <f>PRODUCT(E34*F34)</f>
        <v>0</v>
      </c>
      <c r="I34" s="55"/>
      <c r="J34" s="22"/>
      <c r="K34" s="22"/>
    </row>
    <row r="35" spans="1:11" ht="19.5" customHeight="1">
      <c r="A35" s="22"/>
      <c r="B35" s="45"/>
      <c r="C35" s="35" t="s">
        <v>50</v>
      </c>
      <c r="D35" s="56"/>
      <c r="E35" s="57"/>
      <c r="F35" s="57"/>
      <c r="G35" s="57"/>
      <c r="H35" s="57"/>
      <c r="I35" s="58"/>
      <c r="J35" s="22"/>
      <c r="K35" s="22"/>
    </row>
    <row r="36" spans="1:11" ht="19.5" customHeight="1">
      <c r="A36" s="22"/>
      <c r="B36" s="46"/>
      <c r="C36" s="36" t="s">
        <v>33</v>
      </c>
      <c r="D36" s="56"/>
      <c r="E36" s="57"/>
      <c r="F36" s="57"/>
      <c r="G36" s="57"/>
      <c r="H36" s="57"/>
      <c r="I36" s="58"/>
      <c r="J36" s="22"/>
      <c r="K36" s="22"/>
    </row>
    <row r="37" spans="1:11" ht="39">
      <c r="A37" s="22"/>
      <c r="B37" s="44" t="s">
        <v>37</v>
      </c>
      <c r="C37" s="32" t="s">
        <v>57</v>
      </c>
      <c r="D37" s="33" t="s">
        <v>49</v>
      </c>
      <c r="E37" s="38">
        <v>20</v>
      </c>
      <c r="F37" s="52"/>
      <c r="G37" s="53"/>
      <c r="H37" s="54">
        <f>PRODUCT(E37*F37)</f>
        <v>0</v>
      </c>
      <c r="I37" s="55"/>
      <c r="J37" s="22"/>
      <c r="K37" s="22"/>
    </row>
    <row r="38" spans="1:11" ht="19.5" customHeight="1">
      <c r="A38" s="22"/>
      <c r="B38" s="45"/>
      <c r="C38" s="35" t="s">
        <v>50</v>
      </c>
      <c r="D38" s="56"/>
      <c r="E38" s="57"/>
      <c r="F38" s="57"/>
      <c r="G38" s="57"/>
      <c r="H38" s="57"/>
      <c r="I38" s="58"/>
      <c r="J38" s="22"/>
      <c r="K38" s="22"/>
    </row>
    <row r="39" spans="1:11" ht="19.5" customHeight="1">
      <c r="A39" s="22"/>
      <c r="B39" s="46"/>
      <c r="C39" s="36" t="s">
        <v>33</v>
      </c>
      <c r="D39" s="56"/>
      <c r="E39" s="57"/>
      <c r="F39" s="57"/>
      <c r="G39" s="57"/>
      <c r="H39" s="57"/>
      <c r="I39" s="58"/>
      <c r="J39" s="22"/>
      <c r="K39" s="22"/>
    </row>
    <row r="40" spans="1:11" ht="39">
      <c r="A40" s="22"/>
      <c r="B40" s="44" t="s">
        <v>38</v>
      </c>
      <c r="C40" s="32" t="s">
        <v>58</v>
      </c>
      <c r="D40" s="33" t="s">
        <v>49</v>
      </c>
      <c r="E40" s="38">
        <v>30</v>
      </c>
      <c r="F40" s="52"/>
      <c r="G40" s="53"/>
      <c r="H40" s="54">
        <f>PRODUCT(E40*F40)</f>
        <v>0</v>
      </c>
      <c r="I40" s="55"/>
      <c r="J40" s="22"/>
      <c r="K40" s="22"/>
    </row>
    <row r="41" spans="1:11" ht="19.5" customHeight="1">
      <c r="A41" s="22"/>
      <c r="B41" s="45"/>
      <c r="C41" s="35" t="s">
        <v>50</v>
      </c>
      <c r="D41" s="56"/>
      <c r="E41" s="57"/>
      <c r="F41" s="57"/>
      <c r="G41" s="57"/>
      <c r="H41" s="57"/>
      <c r="I41" s="58"/>
      <c r="J41" s="22"/>
      <c r="K41" s="22"/>
    </row>
    <row r="42" spans="1:11" ht="19.5" customHeight="1">
      <c r="A42" s="22"/>
      <c r="B42" s="46"/>
      <c r="C42" s="36" t="s">
        <v>33</v>
      </c>
      <c r="D42" s="56"/>
      <c r="E42" s="57"/>
      <c r="F42" s="57"/>
      <c r="G42" s="57"/>
      <c r="H42" s="57"/>
      <c r="I42" s="58"/>
      <c r="J42" s="22"/>
      <c r="K42" s="22"/>
    </row>
    <row r="43" spans="1:11" ht="39">
      <c r="A43" s="22"/>
      <c r="B43" s="44" t="s">
        <v>39</v>
      </c>
      <c r="C43" s="32" t="s">
        <v>59</v>
      </c>
      <c r="D43" s="33" t="s">
        <v>49</v>
      </c>
      <c r="E43" s="38">
        <v>15</v>
      </c>
      <c r="F43" s="52"/>
      <c r="G43" s="53"/>
      <c r="H43" s="54">
        <f>PRODUCT(E43*F43)</f>
        <v>0</v>
      </c>
      <c r="I43" s="55"/>
      <c r="J43" s="22"/>
      <c r="K43" s="22"/>
    </row>
    <row r="44" spans="1:11" ht="19.5" customHeight="1">
      <c r="A44" s="22"/>
      <c r="B44" s="45"/>
      <c r="C44" s="35" t="s">
        <v>50</v>
      </c>
      <c r="D44" s="56"/>
      <c r="E44" s="57"/>
      <c r="F44" s="57"/>
      <c r="G44" s="57"/>
      <c r="H44" s="57"/>
      <c r="I44" s="58"/>
      <c r="J44" s="22"/>
      <c r="K44" s="22"/>
    </row>
    <row r="45" spans="1:11" ht="19.5" customHeight="1">
      <c r="A45" s="22"/>
      <c r="B45" s="46"/>
      <c r="C45" s="36" t="s">
        <v>33</v>
      </c>
      <c r="D45" s="56"/>
      <c r="E45" s="57"/>
      <c r="F45" s="57"/>
      <c r="G45" s="57"/>
      <c r="H45" s="57"/>
      <c r="I45" s="58"/>
      <c r="J45" s="22"/>
      <c r="K45" s="22"/>
    </row>
    <row r="46" spans="1:11" ht="55.5" customHeight="1">
      <c r="A46" s="22"/>
      <c r="B46" s="44" t="s">
        <v>40</v>
      </c>
      <c r="C46" s="32" t="s">
        <v>60</v>
      </c>
      <c r="D46" s="33" t="s">
        <v>49</v>
      </c>
      <c r="E46" s="38">
        <v>10</v>
      </c>
      <c r="F46" s="52"/>
      <c r="G46" s="53"/>
      <c r="H46" s="54">
        <f>PRODUCT(E46*F46)</f>
        <v>0</v>
      </c>
      <c r="I46" s="55"/>
      <c r="J46" s="22"/>
      <c r="K46" s="22"/>
    </row>
    <row r="47" spans="1:11" ht="19.5" customHeight="1">
      <c r="A47" s="22"/>
      <c r="B47" s="45"/>
      <c r="C47" s="35" t="s">
        <v>50</v>
      </c>
      <c r="D47" s="56"/>
      <c r="E47" s="57"/>
      <c r="F47" s="57"/>
      <c r="G47" s="57"/>
      <c r="H47" s="57"/>
      <c r="I47" s="58"/>
      <c r="J47" s="22"/>
      <c r="K47" s="22"/>
    </row>
    <row r="48" spans="1:11" ht="19.5" customHeight="1">
      <c r="A48" s="22"/>
      <c r="B48" s="46"/>
      <c r="C48" s="36" t="s">
        <v>33</v>
      </c>
      <c r="D48" s="56"/>
      <c r="E48" s="57"/>
      <c r="F48" s="57"/>
      <c r="G48" s="57"/>
      <c r="H48" s="57"/>
      <c r="I48" s="58"/>
      <c r="J48" s="22"/>
      <c r="K48" s="22"/>
    </row>
    <row r="49" spans="1:11" ht="39">
      <c r="A49" s="22"/>
      <c r="B49" s="44" t="s">
        <v>41</v>
      </c>
      <c r="C49" s="32" t="s">
        <v>68</v>
      </c>
      <c r="D49" s="33" t="s">
        <v>49</v>
      </c>
      <c r="E49" s="38">
        <v>3</v>
      </c>
      <c r="F49" s="52"/>
      <c r="G49" s="53"/>
      <c r="H49" s="54">
        <f>PRODUCT(E49*F49)</f>
        <v>0</v>
      </c>
      <c r="I49" s="55"/>
      <c r="J49" s="22"/>
      <c r="K49" s="22"/>
    </row>
    <row r="50" spans="1:11" ht="19.5" customHeight="1">
      <c r="A50" s="22"/>
      <c r="B50" s="45"/>
      <c r="C50" s="35" t="s">
        <v>50</v>
      </c>
      <c r="D50" s="56"/>
      <c r="E50" s="57"/>
      <c r="F50" s="57"/>
      <c r="G50" s="57"/>
      <c r="H50" s="57"/>
      <c r="I50" s="58"/>
      <c r="J50" s="22"/>
      <c r="K50" s="22"/>
    </row>
    <row r="51" spans="1:11" ht="19.5" customHeight="1">
      <c r="A51" s="22"/>
      <c r="B51" s="46"/>
      <c r="C51" s="36" t="s">
        <v>33</v>
      </c>
      <c r="D51" s="56"/>
      <c r="E51" s="57"/>
      <c r="F51" s="57"/>
      <c r="G51" s="57"/>
      <c r="H51" s="57"/>
      <c r="I51" s="58"/>
      <c r="J51" s="22"/>
      <c r="K51" s="22"/>
    </row>
    <row r="52" spans="1:11" ht="39">
      <c r="A52" s="22"/>
      <c r="B52" s="44" t="s">
        <v>42</v>
      </c>
      <c r="C52" s="32" t="s">
        <v>51</v>
      </c>
      <c r="D52" s="33" t="s">
        <v>49</v>
      </c>
      <c r="E52" s="37">
        <v>5</v>
      </c>
      <c r="F52" s="52"/>
      <c r="G52" s="53"/>
      <c r="H52" s="54">
        <f>PRODUCT(E52*F52)</f>
        <v>0</v>
      </c>
      <c r="I52" s="55"/>
      <c r="J52" s="22"/>
      <c r="K52" s="22"/>
    </row>
    <row r="53" spans="1:11" ht="19.5" customHeight="1">
      <c r="A53" s="22"/>
      <c r="B53" s="45"/>
      <c r="C53" s="35" t="s">
        <v>50</v>
      </c>
      <c r="D53" s="56"/>
      <c r="E53" s="57"/>
      <c r="F53" s="57"/>
      <c r="G53" s="57"/>
      <c r="H53" s="57"/>
      <c r="I53" s="58"/>
      <c r="J53" s="22"/>
      <c r="K53" s="22"/>
    </row>
    <row r="54" spans="1:11" ht="19.5" customHeight="1">
      <c r="A54" s="22"/>
      <c r="B54" s="46"/>
      <c r="C54" s="36" t="s">
        <v>33</v>
      </c>
      <c r="D54" s="56"/>
      <c r="E54" s="57"/>
      <c r="F54" s="57"/>
      <c r="G54" s="57"/>
      <c r="H54" s="57"/>
      <c r="I54" s="58"/>
      <c r="J54" s="22"/>
      <c r="K54" s="22"/>
    </row>
    <row r="55" spans="1:11" ht="39">
      <c r="A55" s="22"/>
      <c r="B55" s="44" t="s">
        <v>43</v>
      </c>
      <c r="C55" s="32" t="s">
        <v>61</v>
      </c>
      <c r="D55" s="33" t="s">
        <v>49</v>
      </c>
      <c r="E55" s="38">
        <v>2</v>
      </c>
      <c r="F55" s="52"/>
      <c r="G55" s="53"/>
      <c r="H55" s="54">
        <f>PRODUCT(E55*F55)</f>
        <v>0</v>
      </c>
      <c r="I55" s="55"/>
      <c r="J55" s="22"/>
      <c r="K55" s="22"/>
    </row>
    <row r="56" spans="1:11" ht="19.5" customHeight="1">
      <c r="A56" s="22"/>
      <c r="B56" s="45"/>
      <c r="C56" s="35" t="s">
        <v>50</v>
      </c>
      <c r="D56" s="56"/>
      <c r="E56" s="57"/>
      <c r="F56" s="57"/>
      <c r="G56" s="57"/>
      <c r="H56" s="57"/>
      <c r="I56" s="58"/>
      <c r="J56" s="22"/>
      <c r="K56" s="22"/>
    </row>
    <row r="57" spans="1:11" ht="19.5" customHeight="1">
      <c r="A57" s="22"/>
      <c r="B57" s="46"/>
      <c r="C57" s="36" t="s">
        <v>33</v>
      </c>
      <c r="D57" s="56"/>
      <c r="E57" s="57"/>
      <c r="F57" s="57"/>
      <c r="G57" s="57"/>
      <c r="H57" s="57"/>
      <c r="I57" s="58"/>
      <c r="J57" s="22"/>
      <c r="K57" s="22"/>
    </row>
    <row r="58" spans="1:11" ht="51.75">
      <c r="A58" s="22"/>
      <c r="B58" s="44" t="s">
        <v>46</v>
      </c>
      <c r="C58" s="32" t="s">
        <v>62</v>
      </c>
      <c r="D58" s="33" t="s">
        <v>49</v>
      </c>
      <c r="E58" s="38">
        <v>1</v>
      </c>
      <c r="F58" s="52"/>
      <c r="G58" s="53"/>
      <c r="H58" s="54">
        <f>PRODUCT(E58*F58)</f>
        <v>0</v>
      </c>
      <c r="I58" s="55"/>
      <c r="J58" s="22"/>
      <c r="K58" s="22"/>
    </row>
    <row r="59" spans="1:11" ht="19.5" customHeight="1">
      <c r="A59" s="22"/>
      <c r="B59" s="45"/>
      <c r="C59" s="35" t="s">
        <v>50</v>
      </c>
      <c r="D59" s="56"/>
      <c r="E59" s="57"/>
      <c r="F59" s="57"/>
      <c r="G59" s="57"/>
      <c r="H59" s="57"/>
      <c r="I59" s="58"/>
      <c r="J59" s="22"/>
      <c r="K59" s="22"/>
    </row>
    <row r="60" spans="1:11" ht="19.5" customHeight="1">
      <c r="A60" s="22"/>
      <c r="B60" s="46"/>
      <c r="C60" s="36" t="s">
        <v>33</v>
      </c>
      <c r="D60" s="56"/>
      <c r="E60" s="57"/>
      <c r="F60" s="57"/>
      <c r="G60" s="57"/>
      <c r="H60" s="57"/>
      <c r="I60" s="58"/>
      <c r="J60" s="22"/>
      <c r="K60" s="22"/>
    </row>
    <row r="61" spans="1:11" ht="39">
      <c r="A61" s="22"/>
      <c r="B61" s="44" t="s">
        <v>47</v>
      </c>
      <c r="C61" s="32" t="s">
        <v>63</v>
      </c>
      <c r="D61" s="33" t="s">
        <v>49</v>
      </c>
      <c r="E61" s="37">
        <v>1900</v>
      </c>
      <c r="F61" s="52"/>
      <c r="G61" s="53"/>
      <c r="H61" s="54">
        <f>PRODUCT(E61*F61)</f>
        <v>0</v>
      </c>
      <c r="I61" s="55"/>
      <c r="J61" s="22"/>
      <c r="K61" s="22"/>
    </row>
    <row r="62" spans="1:11" ht="19.5" customHeight="1">
      <c r="A62" s="22"/>
      <c r="B62" s="45"/>
      <c r="C62" s="35" t="s">
        <v>50</v>
      </c>
      <c r="D62" s="56"/>
      <c r="E62" s="57"/>
      <c r="F62" s="57"/>
      <c r="G62" s="57"/>
      <c r="H62" s="57"/>
      <c r="I62" s="58"/>
      <c r="J62" s="22"/>
      <c r="K62" s="22"/>
    </row>
    <row r="63" spans="1:11" ht="19.5" customHeight="1">
      <c r="A63" s="22"/>
      <c r="B63" s="46"/>
      <c r="C63" s="36" t="s">
        <v>33</v>
      </c>
      <c r="D63" s="56"/>
      <c r="E63" s="57"/>
      <c r="F63" s="57"/>
      <c r="G63" s="57"/>
      <c r="H63" s="57"/>
      <c r="I63" s="58"/>
      <c r="J63" s="22"/>
      <c r="K63" s="22"/>
    </row>
    <row r="64" spans="1:11" ht="39" customHeight="1">
      <c r="A64" s="22"/>
      <c r="B64" s="44" t="s">
        <v>48</v>
      </c>
      <c r="C64" s="32" t="s">
        <v>69</v>
      </c>
      <c r="D64" s="33" t="s">
        <v>49</v>
      </c>
      <c r="E64" s="37">
        <v>100</v>
      </c>
      <c r="F64" s="52"/>
      <c r="G64" s="53"/>
      <c r="H64" s="54">
        <f>PRODUCT(E64*F64)</f>
        <v>0</v>
      </c>
      <c r="I64" s="55"/>
      <c r="J64" s="22"/>
      <c r="K64" s="22"/>
    </row>
    <row r="65" spans="1:11" ht="19.5" customHeight="1">
      <c r="A65" s="22"/>
      <c r="B65" s="45"/>
      <c r="C65" s="35" t="s">
        <v>50</v>
      </c>
      <c r="D65" s="56"/>
      <c r="E65" s="57"/>
      <c r="F65" s="57"/>
      <c r="G65" s="57"/>
      <c r="H65" s="57"/>
      <c r="I65" s="58"/>
      <c r="J65" s="22"/>
      <c r="K65" s="22"/>
    </row>
    <row r="66" spans="1:11" ht="19.5" customHeight="1">
      <c r="A66" s="22"/>
      <c r="B66" s="46"/>
      <c r="C66" s="36" t="s">
        <v>33</v>
      </c>
      <c r="D66" s="56"/>
      <c r="E66" s="57"/>
      <c r="F66" s="57"/>
      <c r="G66" s="57"/>
      <c r="H66" s="57"/>
      <c r="I66" s="58"/>
      <c r="J66" s="22"/>
      <c r="K66" s="22"/>
    </row>
    <row r="67" spans="1:11" ht="30" customHeight="1">
      <c r="A67" s="21"/>
      <c r="B67" s="47" t="s">
        <v>32</v>
      </c>
      <c r="C67" s="48"/>
      <c r="D67" s="48"/>
      <c r="E67" s="48"/>
      <c r="F67" s="48"/>
      <c r="G67" s="49"/>
      <c r="H67" s="67">
        <f>H19+H22+H25+H28+H31+H34+H37+H40+H43+H52+H55+H58+H61+H64+H46++H49</f>
        <v>0</v>
      </c>
      <c r="I67" s="68"/>
      <c r="J67" s="22"/>
      <c r="K67" s="22"/>
    </row>
    <row r="68" spans="1:11" ht="1.5" customHeight="1">
      <c r="A68" s="21"/>
      <c r="B68" s="69" t="s">
        <v>65</v>
      </c>
      <c r="C68" s="69"/>
      <c r="D68" s="69"/>
      <c r="E68" s="69"/>
      <c r="F68" s="69"/>
      <c r="G68" s="69"/>
      <c r="H68" s="69"/>
      <c r="I68" s="69"/>
      <c r="J68" s="22"/>
      <c r="K68" s="22"/>
    </row>
    <row r="69" spans="1:11" ht="3" customHeight="1">
      <c r="A69" s="21"/>
      <c r="B69" s="39"/>
      <c r="C69" s="26"/>
      <c r="D69" s="26"/>
      <c r="E69" s="26"/>
      <c r="F69" s="26"/>
      <c r="G69" s="26"/>
      <c r="H69" s="26"/>
      <c r="I69" s="26"/>
      <c r="J69" s="22"/>
      <c r="K69" s="22"/>
    </row>
    <row r="70" spans="1:11" ht="15" customHeight="1">
      <c r="A70" s="21"/>
      <c r="B70" s="51" t="s">
        <v>70</v>
      </c>
      <c r="C70" s="51"/>
      <c r="D70" s="51"/>
      <c r="E70" s="51"/>
      <c r="F70" s="51"/>
      <c r="G70" s="51"/>
      <c r="H70" s="51"/>
      <c r="I70" s="51"/>
      <c r="J70" s="22"/>
      <c r="K70" s="22"/>
    </row>
    <row r="71" spans="1:11" ht="18" customHeight="1">
      <c r="A71" s="21"/>
      <c r="B71" s="50" t="s">
        <v>31</v>
      </c>
      <c r="C71" s="50"/>
      <c r="D71" s="65">
        <f>H67</f>
        <v>0</v>
      </c>
      <c r="E71" s="65"/>
      <c r="F71" s="65"/>
      <c r="G71" s="65"/>
      <c r="H71" s="65"/>
      <c r="I71" s="40"/>
      <c r="J71" s="22"/>
      <c r="K71" s="22"/>
    </row>
    <row r="72" spans="1:11" ht="47.25" customHeight="1">
      <c r="A72" s="21"/>
      <c r="B72" s="50" t="s">
        <v>30</v>
      </c>
      <c r="C72" s="50"/>
      <c r="D72" s="66">
        <f>slownie!B11</f>
      </c>
      <c r="E72" s="66"/>
      <c r="F72" s="66"/>
      <c r="G72" s="66"/>
      <c r="H72" s="66"/>
      <c r="I72" s="66"/>
      <c r="J72" s="22"/>
      <c r="K72" s="22"/>
    </row>
    <row r="73" spans="1:11" ht="3.75" customHeight="1" hidden="1">
      <c r="A73" s="21"/>
      <c r="B73" s="26"/>
      <c r="C73" s="26"/>
      <c r="D73" s="26"/>
      <c r="E73" s="26"/>
      <c r="F73" s="40"/>
      <c r="G73" s="40"/>
      <c r="H73" s="40"/>
      <c r="I73" s="40"/>
      <c r="J73" s="22"/>
      <c r="K73" s="22"/>
    </row>
    <row r="74" spans="1:11" ht="12.75" hidden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31.5" customHeight="1">
      <c r="A78" s="42" t="s">
        <v>71</v>
      </c>
      <c r="B78" s="42"/>
      <c r="C78" s="42"/>
      <c r="D78" s="42"/>
      <c r="E78" s="42"/>
      <c r="F78" s="42"/>
      <c r="G78" s="42"/>
      <c r="H78" s="42"/>
      <c r="I78" s="42"/>
      <c r="K78" s="41"/>
    </row>
    <row r="79" spans="1:1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 password="C5F4" sheet="1" selectLockedCells="1"/>
  <mergeCells count="103">
    <mergeCell ref="B40:B42"/>
    <mergeCell ref="B31:B33"/>
    <mergeCell ref="C1:H1"/>
    <mergeCell ref="D62:I62"/>
    <mergeCell ref="D60:I60"/>
    <mergeCell ref="H61:I61"/>
    <mergeCell ref="H28:I28"/>
    <mergeCell ref="F28:G28"/>
    <mergeCell ref="H37:I37"/>
    <mergeCell ref="D56:I56"/>
    <mergeCell ref="D26:I26"/>
    <mergeCell ref="D29:I29"/>
    <mergeCell ref="D32:I32"/>
    <mergeCell ref="D35:I35"/>
    <mergeCell ref="B22:B24"/>
    <mergeCell ref="D33:I33"/>
    <mergeCell ref="F34:G34"/>
    <mergeCell ref="H34:I34"/>
    <mergeCell ref="B34:B36"/>
    <mergeCell ref="D66:I66"/>
    <mergeCell ref="D38:I38"/>
    <mergeCell ref="D24:I24"/>
    <mergeCell ref="D54:I54"/>
    <mergeCell ref="H52:I52"/>
    <mergeCell ref="D48:I48"/>
    <mergeCell ref="F40:G40"/>
    <mergeCell ref="F49:G49"/>
    <mergeCell ref="D59:I59"/>
    <mergeCell ref="H58:I58"/>
    <mergeCell ref="B58:B60"/>
    <mergeCell ref="B55:B57"/>
    <mergeCell ref="D57:I57"/>
    <mergeCell ref="F55:G55"/>
    <mergeCell ref="F58:G58"/>
    <mergeCell ref="D65:I65"/>
    <mergeCell ref="F64:G64"/>
    <mergeCell ref="H64:I64"/>
    <mergeCell ref="B37:B39"/>
    <mergeCell ref="D39:I39"/>
    <mergeCell ref="F37:G37"/>
    <mergeCell ref="D71:H71"/>
    <mergeCell ref="D72:I72"/>
    <mergeCell ref="H67:I67"/>
    <mergeCell ref="B68:I68"/>
    <mergeCell ref="H40:I40"/>
    <mergeCell ref="D42:I42"/>
    <mergeCell ref="H49:I49"/>
    <mergeCell ref="D36:I36"/>
    <mergeCell ref="B61:B63"/>
    <mergeCell ref="F61:G61"/>
    <mergeCell ref="D63:I63"/>
    <mergeCell ref="H55:I55"/>
    <mergeCell ref="B3:I4"/>
    <mergeCell ref="B6:I9"/>
    <mergeCell ref="B10:I11"/>
    <mergeCell ref="B15:I15"/>
    <mergeCell ref="B13:I13"/>
    <mergeCell ref="B14:I14"/>
    <mergeCell ref="F22:G22"/>
    <mergeCell ref="H22:I22"/>
    <mergeCell ref="D27:I27"/>
    <mergeCell ref="B25:B27"/>
    <mergeCell ref="F31:G31"/>
    <mergeCell ref="H31:I31"/>
    <mergeCell ref="F25:G25"/>
    <mergeCell ref="H25:I25"/>
    <mergeCell ref="D30:I30"/>
    <mergeCell ref="B28:B30"/>
    <mergeCell ref="B16:I16"/>
    <mergeCell ref="F18:G18"/>
    <mergeCell ref="F19:G19"/>
    <mergeCell ref="B19:B21"/>
    <mergeCell ref="H18:I18"/>
    <mergeCell ref="H19:I19"/>
    <mergeCell ref="D21:I21"/>
    <mergeCell ref="D20:I20"/>
    <mergeCell ref="D23:I23"/>
    <mergeCell ref="D51:I51"/>
    <mergeCell ref="D41:I41"/>
    <mergeCell ref="D44:I44"/>
    <mergeCell ref="D47:I47"/>
    <mergeCell ref="D50:I50"/>
    <mergeCell ref="F46:G46"/>
    <mergeCell ref="B43:B45"/>
    <mergeCell ref="F52:G52"/>
    <mergeCell ref="B52:B54"/>
    <mergeCell ref="H43:I43"/>
    <mergeCell ref="D45:I45"/>
    <mergeCell ref="F43:G43"/>
    <mergeCell ref="D53:I53"/>
    <mergeCell ref="B46:B48"/>
    <mergeCell ref="H46:I46"/>
    <mergeCell ref="B49:B51"/>
    <mergeCell ref="A78:I78"/>
    <mergeCell ref="A75:K75"/>
    <mergeCell ref="A76:K76"/>
    <mergeCell ref="A77:K77"/>
    <mergeCell ref="A79:K79"/>
    <mergeCell ref="B64:B66"/>
    <mergeCell ref="B67:G67"/>
    <mergeCell ref="B72:C72"/>
    <mergeCell ref="B70:I70"/>
    <mergeCell ref="B71:C71"/>
  </mergeCells>
  <dataValidations count="6">
    <dataValidation allowBlank="1" showErrorMessage="1" sqref="H67 H46 H61 H55 H49 H37 H31 H25 H19 H22 H28 H34 H40 H52 H58 H64 H43"/>
    <dataValidation allowBlank="1" showErrorMessage="1" promptTitle="Prosimy o wypełnienie tego pola" prompt="Prosimy o podanie nazwy producenta wyrobu" sqref="C54 C42 C36 C30 C24 C27 C21 C33 C39 C60 C63 C66 C51 C57 C45 C48"/>
    <dataValidation allowBlank="1" showInputMessage="1" showErrorMessage="1" promptTitle="Prosimy o wypełnienie tego pola" prompt="Prosimy o wpisanie ceny jednostkowej netto" sqref="F46 F61 F55 F49 F37 F31 F25 F19 F22 F28 F34 F40 F52 F64 F58 F43"/>
    <dataValidation allowBlank="1" showInputMessage="1" showErrorMessage="1" promptTitle="Prosimy wypełnić te pole" prompt="Prosimy wpisać nazwę Wykonawcy" sqref="B13:I14"/>
    <dataValidation allowBlank="1" showInputMessage="1" showErrorMessage="1" promptTitle="Prosimy o wypełnienie tego pola" prompt="Prosimy o podanie typu/modelu" sqref="D20:I20 D23:I23 D26:I26 D29:I29 D32:I32 D35:I35 D38:I38 D41:I41 D44:I44 D47:I47 D50:I50 D53:I53 D56:I56 D59:I59 D62:I62 D65:I65"/>
    <dataValidation allowBlank="1" showInputMessage="1" showErrorMessage="1" promptTitle="Prosimy o wypełnienie tego pola" prompt="Prosimy o podanie nazwy producenta" sqref="D21:I21 D24:I24 D27:I27 D30:I30 D33:I33 D36:I36 D39:I39 D42:I42 D45:I45 D48:I48 D51:I51 D54:I54 D57:I57 D60:I60 D63:I63 D66:I66"/>
  </dataValidations>
  <printOptions/>
  <pageMargins left="0.15748031496062992" right="0.15748031496062992" top="1.5748031496062993" bottom="0.9055118110236221" header="0.5118110236220472" footer="0.3937007874015748"/>
  <pageSetup horizontalDpi="600" verticalDpi="600" orientation="portrait" paperSize="9" scale="94" r:id="rId1"/>
  <headerFooter alignWithMargins="0">
    <oddHeader>&amp;L Nr sprawy 27/2024&amp;RZAŁĄCZNIK NR 1A DO SWZ</oddHeader>
    <oddFooter>&amp;L &amp;Cstr .....&amp;R
......................................................
&amp;8(podpis i pieczęć)&amp;10 &amp;2...........................................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">
      <c r="A1" s="1" t="s">
        <v>26</v>
      </c>
    </row>
    <row r="2" ht="12">
      <c r="A2" s="4"/>
    </row>
    <row r="3" spans="1:9" ht="12.75">
      <c r="A3" s="2"/>
      <c r="B3" s="3" t="s">
        <v>10</v>
      </c>
      <c r="C3" s="2"/>
      <c r="D3" s="5"/>
      <c r="E3" s="5"/>
      <c r="F3" s="5"/>
      <c r="G3" s="5"/>
      <c r="H3" s="5"/>
      <c r="I3" s="2"/>
    </row>
    <row r="4" spans="1:9" ht="12.75">
      <c r="A4" s="3" t="s">
        <v>10</v>
      </c>
      <c r="B4" s="6">
        <f>Arkusz1!H67</f>
        <v>0</v>
      </c>
      <c r="C4" s="7" t="s">
        <v>11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2"/>
    </row>
    <row r="6" spans="1:9" ht="12.75">
      <c r="A6" s="10" t="s">
        <v>18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19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20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21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22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">
      <c r="A15" s="4"/>
    </row>
    <row r="16" spans="1:9" ht="12.75">
      <c r="A16" s="2"/>
      <c r="B16" s="3" t="s">
        <v>10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10</v>
      </c>
      <c r="B17" s="6">
        <f>Arkusz1!G67</f>
        <v>0</v>
      </c>
      <c r="C17" s="7" t="s">
        <v>23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12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17</v>
      </c>
      <c r="I18" s="2"/>
    </row>
    <row r="19" spans="1:9" ht="12.75">
      <c r="A19" s="10" t="s">
        <v>18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19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20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21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22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">
      <c r="A28" s="4"/>
    </row>
    <row r="29" spans="1:9" ht="12.75">
      <c r="A29" s="2"/>
      <c r="B29" s="3" t="s">
        <v>10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10</v>
      </c>
      <c r="B30" s="6" t="e">
        <f>Arkusz1!#REF!</f>
        <v>#REF!</v>
      </c>
      <c r="C30" s="7" t="s">
        <v>24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12</v>
      </c>
      <c r="D31" s="9" t="s">
        <v>13</v>
      </c>
      <c r="E31" s="9" t="s">
        <v>14</v>
      </c>
      <c r="F31" s="9" t="s">
        <v>15</v>
      </c>
      <c r="G31" s="9" t="s">
        <v>16</v>
      </c>
      <c r="H31" s="9" t="s">
        <v>17</v>
      </c>
      <c r="I31" s="2"/>
    </row>
    <row r="32" spans="1:9" ht="12.75">
      <c r="A32" s="10" t="s">
        <v>18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19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20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21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22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">
      <c r="A41" s="4"/>
    </row>
    <row r="42" spans="1:9" ht="12.75">
      <c r="A42" s="2"/>
      <c r="B42" s="3" t="s">
        <v>10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10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12</v>
      </c>
      <c r="D44" s="9" t="s">
        <v>13</v>
      </c>
      <c r="E44" s="9" t="s">
        <v>14</v>
      </c>
      <c r="F44" s="9" t="s">
        <v>15</v>
      </c>
      <c r="G44" s="9" t="s">
        <v>16</v>
      </c>
      <c r="H44" s="9" t="s">
        <v>17</v>
      </c>
      <c r="I44" s="2"/>
    </row>
    <row r="45" spans="1:9" ht="12.75">
      <c r="A45" s="10" t="s">
        <v>18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19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20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21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22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">
      <c r="A54" s="4"/>
    </row>
    <row r="55" spans="1:9" ht="12.75">
      <c r="A55" s="2"/>
      <c r="B55" s="3" t="s">
        <v>10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10</v>
      </c>
      <c r="B56" s="6"/>
      <c r="C56" s="7" t="s">
        <v>25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12</v>
      </c>
      <c r="D57" s="9" t="s">
        <v>13</v>
      </c>
      <c r="E57" s="9" t="s">
        <v>14</v>
      </c>
      <c r="F57" s="9" t="s">
        <v>15</v>
      </c>
      <c r="G57" s="9" t="s">
        <v>16</v>
      </c>
      <c r="H57" s="9" t="s">
        <v>17</v>
      </c>
      <c r="I57" s="2"/>
    </row>
    <row r="58" spans="1:9" ht="12.75">
      <c r="A58" s="10" t="s">
        <v>18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19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20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21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22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">
      <c r="A101" s="1" t="s">
        <v>27</v>
      </c>
    </row>
    <row r="102" ht="12">
      <c r="A102" s="4"/>
    </row>
    <row r="103" spans="1:9" ht="12.75">
      <c r="A103" s="2"/>
      <c r="B103" s="3" t="s">
        <v>10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10</v>
      </c>
      <c r="B104" s="6" t="e">
        <f>Arkusz1!#REF!</f>
        <v>#REF!</v>
      </c>
      <c r="C104" s="7" t="s">
        <v>11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12</v>
      </c>
      <c r="D105" s="9" t="s">
        <v>13</v>
      </c>
      <c r="E105" s="9" t="s">
        <v>14</v>
      </c>
      <c r="F105" s="9" t="s">
        <v>15</v>
      </c>
      <c r="G105" s="9" t="s">
        <v>16</v>
      </c>
      <c r="H105" s="9" t="s">
        <v>17</v>
      </c>
      <c r="I105" s="2"/>
    </row>
    <row r="106" spans="1:9" ht="12.75">
      <c r="A106" s="10" t="s">
        <v>18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19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20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21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22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">
      <c r="A115" s="4"/>
    </row>
    <row r="116" spans="1:9" ht="12.75">
      <c r="A116" s="2"/>
      <c r="B116" s="3" t="s">
        <v>10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10</v>
      </c>
      <c r="B117" s="6" t="e">
        <f>Arkusz1!#REF!</f>
        <v>#REF!</v>
      </c>
      <c r="C117" s="7" t="s">
        <v>23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12</v>
      </c>
      <c r="D118" s="9" t="s">
        <v>13</v>
      </c>
      <c r="E118" s="9" t="s">
        <v>14</v>
      </c>
      <c r="F118" s="9" t="s">
        <v>15</v>
      </c>
      <c r="G118" s="9" t="s">
        <v>16</v>
      </c>
      <c r="H118" s="9" t="s">
        <v>17</v>
      </c>
      <c r="I118" s="2"/>
    </row>
    <row r="119" spans="1:9" ht="12.75">
      <c r="A119" s="10" t="s">
        <v>18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19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20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21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22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">
      <c r="A128" s="4"/>
    </row>
    <row r="129" spans="1:9" ht="12.75">
      <c r="A129" s="2"/>
      <c r="B129" s="3" t="s">
        <v>10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10</v>
      </c>
      <c r="B130" s="6" t="e">
        <f>Arkusz1!#REF!</f>
        <v>#REF!</v>
      </c>
      <c r="C130" s="7" t="s">
        <v>24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12</v>
      </c>
      <c r="D131" s="9" t="s">
        <v>13</v>
      </c>
      <c r="E131" s="9" t="s">
        <v>14</v>
      </c>
      <c r="F131" s="9" t="s">
        <v>15</v>
      </c>
      <c r="G131" s="9" t="s">
        <v>16</v>
      </c>
      <c r="H131" s="9" t="s">
        <v>17</v>
      </c>
      <c r="I131" s="2"/>
    </row>
    <row r="132" spans="1:9" ht="12.75">
      <c r="A132" s="10" t="s">
        <v>18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19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20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21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22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">
      <c r="A141" s="4"/>
    </row>
    <row r="142" spans="1:9" ht="12.75">
      <c r="A142" s="2"/>
      <c r="B142" s="3" t="s">
        <v>10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10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12</v>
      </c>
      <c r="D144" s="9" t="s">
        <v>13</v>
      </c>
      <c r="E144" s="9" t="s">
        <v>14</v>
      </c>
      <c r="F144" s="9" t="s">
        <v>15</v>
      </c>
      <c r="G144" s="9" t="s">
        <v>16</v>
      </c>
      <c r="H144" s="9" t="s">
        <v>17</v>
      </c>
      <c r="I144" s="2"/>
    </row>
    <row r="145" spans="1:9" ht="12.75">
      <c r="A145" s="10" t="s">
        <v>18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19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20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21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22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">
      <c r="A154" s="4"/>
    </row>
    <row r="155" spans="1:9" ht="12.75">
      <c r="A155" s="2"/>
      <c r="B155" s="3" t="s">
        <v>10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10</v>
      </c>
      <c r="B156" s="6"/>
      <c r="C156" s="7" t="s">
        <v>25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12</v>
      </c>
      <c r="D157" s="9" t="s">
        <v>13</v>
      </c>
      <c r="E157" s="9" t="s">
        <v>14</v>
      </c>
      <c r="F157" s="9" t="s">
        <v>15</v>
      </c>
      <c r="G157" s="9" t="s">
        <v>16</v>
      </c>
      <c r="H157" s="9" t="s">
        <v>17</v>
      </c>
      <c r="I157" s="2"/>
    </row>
    <row r="158" spans="1:9" ht="12.75">
      <c r="A158" s="10" t="s">
        <v>18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19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20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21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22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">
      <c r="A201" s="1" t="s">
        <v>28</v>
      </c>
    </row>
    <row r="202" ht="12">
      <c r="A202" s="4"/>
    </row>
    <row r="203" spans="1:9" ht="12.75">
      <c r="A203" s="2"/>
      <c r="B203" s="3" t="s">
        <v>10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10</v>
      </c>
      <c r="B204" s="6" t="e">
        <f>Arkusz1!#REF!</f>
        <v>#REF!</v>
      </c>
      <c r="C204" s="7" t="s">
        <v>11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12</v>
      </c>
      <c r="D205" s="9" t="s">
        <v>13</v>
      </c>
      <c r="E205" s="9" t="s">
        <v>14</v>
      </c>
      <c r="F205" s="9" t="s">
        <v>15</v>
      </c>
      <c r="G205" s="9" t="s">
        <v>16</v>
      </c>
      <c r="H205" s="9" t="s">
        <v>17</v>
      </c>
      <c r="I205" s="2"/>
    </row>
    <row r="206" spans="1:9" ht="12.75">
      <c r="A206" s="10" t="s">
        <v>18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19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20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21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22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">
      <c r="A215" s="4"/>
    </row>
    <row r="216" spans="1:9" ht="12.75">
      <c r="A216" s="2"/>
      <c r="B216" s="3" t="s">
        <v>10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10</v>
      </c>
      <c r="B217" s="6" t="e">
        <f>Arkusz1!#REF!</f>
        <v>#REF!</v>
      </c>
      <c r="C217" s="7" t="s">
        <v>23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12</v>
      </c>
      <c r="D218" s="9" t="s">
        <v>13</v>
      </c>
      <c r="E218" s="9" t="s">
        <v>14</v>
      </c>
      <c r="F218" s="9" t="s">
        <v>15</v>
      </c>
      <c r="G218" s="9" t="s">
        <v>16</v>
      </c>
      <c r="H218" s="9" t="s">
        <v>17</v>
      </c>
      <c r="I218" s="2"/>
    </row>
    <row r="219" spans="1:9" ht="12.75">
      <c r="A219" s="10" t="s">
        <v>18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19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20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21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22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">
      <c r="A228" s="4"/>
    </row>
    <row r="229" spans="1:9" ht="12.75">
      <c r="A229" s="2"/>
      <c r="B229" s="3" t="s">
        <v>10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10</v>
      </c>
      <c r="B230" s="6" t="e">
        <f>Arkusz1!#REF!</f>
        <v>#REF!</v>
      </c>
      <c r="C230" s="7" t="s">
        <v>24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12</v>
      </c>
      <c r="D231" s="9" t="s">
        <v>13</v>
      </c>
      <c r="E231" s="9" t="s">
        <v>14</v>
      </c>
      <c r="F231" s="9" t="s">
        <v>15</v>
      </c>
      <c r="G231" s="9" t="s">
        <v>16</v>
      </c>
      <c r="H231" s="9" t="s">
        <v>17</v>
      </c>
      <c r="I231" s="2"/>
    </row>
    <row r="232" spans="1:9" ht="12.75">
      <c r="A232" s="10" t="s">
        <v>18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19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20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21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22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">
      <c r="A241" s="4"/>
    </row>
    <row r="242" spans="1:9" ht="12.75">
      <c r="A242" s="2"/>
      <c r="B242" s="3" t="s">
        <v>10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10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12</v>
      </c>
      <c r="D244" s="9" t="s">
        <v>13</v>
      </c>
      <c r="E244" s="9" t="s">
        <v>14</v>
      </c>
      <c r="F244" s="9" t="s">
        <v>15</v>
      </c>
      <c r="G244" s="9" t="s">
        <v>16</v>
      </c>
      <c r="H244" s="9" t="s">
        <v>17</v>
      </c>
      <c r="I244" s="2"/>
    </row>
    <row r="245" spans="1:9" ht="12.75">
      <c r="A245" s="10" t="s">
        <v>18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19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20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21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22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">
      <c r="A254" s="4"/>
    </row>
    <row r="255" spans="1:9" ht="12.75">
      <c r="A255" s="2"/>
      <c r="B255" s="3" t="s">
        <v>10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10</v>
      </c>
      <c r="B256" s="6"/>
      <c r="C256" s="7" t="s">
        <v>25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12</v>
      </c>
      <c r="D257" s="9" t="s">
        <v>13</v>
      </c>
      <c r="E257" s="9" t="s">
        <v>14</v>
      </c>
      <c r="F257" s="9" t="s">
        <v>15</v>
      </c>
      <c r="G257" s="9" t="s">
        <v>16</v>
      </c>
      <c r="H257" s="9" t="s">
        <v>17</v>
      </c>
      <c r="I257" s="2"/>
    </row>
    <row r="258" spans="1:9" ht="12.75">
      <c r="A258" s="10" t="s">
        <v>18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19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20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21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22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">
      <c r="A301" s="1" t="s">
        <v>29</v>
      </c>
    </row>
    <row r="302" ht="12">
      <c r="A302" s="4"/>
    </row>
    <row r="303" spans="1:9" ht="12.75">
      <c r="A303" s="2"/>
      <c r="B303" s="3" t="s">
        <v>10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10</v>
      </c>
      <c r="B304" s="6" t="e">
        <f>Arkusz1!#REF!</f>
        <v>#REF!</v>
      </c>
      <c r="C304" s="7" t="s">
        <v>11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12</v>
      </c>
      <c r="D305" s="9" t="s">
        <v>13</v>
      </c>
      <c r="E305" s="9" t="s">
        <v>14</v>
      </c>
      <c r="F305" s="9" t="s">
        <v>15</v>
      </c>
      <c r="G305" s="9" t="s">
        <v>16</v>
      </c>
      <c r="H305" s="9" t="s">
        <v>17</v>
      </c>
      <c r="I305" s="2"/>
    </row>
    <row r="306" spans="1:9" ht="12.75">
      <c r="A306" s="10" t="s">
        <v>18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19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20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21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22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">
      <c r="A315" s="4"/>
    </row>
    <row r="316" spans="1:9" ht="12.75">
      <c r="A316" s="2"/>
      <c r="B316" s="3" t="s">
        <v>10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10</v>
      </c>
      <c r="B317" s="6" t="e">
        <f>Arkusz1!#REF!</f>
        <v>#REF!</v>
      </c>
      <c r="C317" s="7" t="s">
        <v>23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12</v>
      </c>
      <c r="D318" s="9" t="s">
        <v>13</v>
      </c>
      <c r="E318" s="9" t="s">
        <v>14</v>
      </c>
      <c r="F318" s="9" t="s">
        <v>15</v>
      </c>
      <c r="G318" s="9" t="s">
        <v>16</v>
      </c>
      <c r="H318" s="9" t="s">
        <v>17</v>
      </c>
      <c r="I318" s="2"/>
    </row>
    <row r="319" spans="1:9" ht="12.75">
      <c r="A319" s="10" t="s">
        <v>18</v>
      </c>
      <c r="B319" s="2"/>
      <c r="C319" s="11"/>
      <c r="D319" s="12" t="e">
        <f>ROUND((B317-INT(B317))*100,0)</f>
        <v>#REF!</v>
      </c>
      <c r="E319" s="12" t="e">
        <f>IF(B317&gt;=1,VALUE(RIGHT(LEFT(INT(B317),LEN(INT(B317))),3)),0)</f>
        <v>#REF!</v>
      </c>
      <c r="F319" s="12" t="e">
        <f>IF(B317&gt;=1000,VALUE(TEXT(RIGHT(LEFT(INT(B317),LEN(INT(B317))-3),3),"000")),0)</f>
        <v>#REF!</v>
      </c>
      <c r="G319" s="12" t="e">
        <f>IF(B317&gt;=1000000,VALUE(TEXT(RIGHT(LEFT(INT(B317),LEN(INT(B317))-6),3),"000")),0)</f>
        <v>#REF!</v>
      </c>
      <c r="H319" s="12" t="e">
        <f>IF(B317&gt;=1000000000,VALUE(TEXT(RIGHT(LEFT(INT(B317),LEN(INT(B317))-9),3),"000")),0)</f>
        <v>#REF!</v>
      </c>
      <c r="I319" s="2"/>
    </row>
    <row r="320" spans="1:9" ht="12.75">
      <c r="A320" s="10" t="s">
        <v>19</v>
      </c>
      <c r="B320" s="13"/>
      <c r="C320" s="14" t="e">
        <f>ROUND((B317-INT(B317))*100,0)&amp;"/"&amp;100&amp;" groszy"</f>
        <v>#REF!</v>
      </c>
      <c r="D320" s="14" t="e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#REF!</v>
      </c>
      <c r="E320" s="15" t="e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  <v>#REF!</v>
      </c>
      <c r="F320" s="15" t="e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  <v>#REF!</v>
      </c>
      <c r="G320" s="15" t="e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  <v>#REF!</v>
      </c>
      <c r="H320" s="14" t="e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  <v>#REF!</v>
      </c>
      <c r="I320" s="13"/>
    </row>
    <row r="321" spans="1:9" ht="12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20</v>
      </c>
      <c r="B322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>W polu z kwotą nie znajduje się liczba</v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21</v>
      </c>
      <c r="B323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>W polu z kwotą nie znajduje się liczba</v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22</v>
      </c>
      <c r="B324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>W polu z kwotą nie znajduje się liczba</v>
      </c>
      <c r="C324" s="19"/>
      <c r="D324" s="19"/>
      <c r="E324" s="19"/>
      <c r="F324" s="19"/>
      <c r="G324" s="19"/>
      <c r="H324" s="19"/>
      <c r="I324" s="20"/>
    </row>
    <row r="328" ht="12">
      <c r="A328" s="4"/>
    </row>
    <row r="329" spans="1:9" ht="12.75">
      <c r="A329" s="2"/>
      <c r="B329" s="3" t="s">
        <v>10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10</v>
      </c>
      <c r="B330" s="6" t="e">
        <f>Arkusz1!#REF!</f>
        <v>#REF!</v>
      </c>
      <c r="C330" s="7" t="s">
        <v>24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12</v>
      </c>
      <c r="D331" s="9" t="s">
        <v>13</v>
      </c>
      <c r="E331" s="9" t="s">
        <v>14</v>
      </c>
      <c r="F331" s="9" t="s">
        <v>15</v>
      </c>
      <c r="G331" s="9" t="s">
        <v>16</v>
      </c>
      <c r="H331" s="9" t="s">
        <v>17</v>
      </c>
      <c r="I331" s="2"/>
    </row>
    <row r="332" spans="1:9" ht="12.75">
      <c r="A332" s="10" t="s">
        <v>18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19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20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21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22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">
      <c r="A341" s="4"/>
    </row>
    <row r="342" spans="1:9" ht="12.75">
      <c r="A342" s="2"/>
      <c r="B342" s="3" t="s">
        <v>10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10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12</v>
      </c>
      <c r="D344" s="9" t="s">
        <v>13</v>
      </c>
      <c r="E344" s="9" t="s">
        <v>14</v>
      </c>
      <c r="F344" s="9" t="s">
        <v>15</v>
      </c>
      <c r="G344" s="9" t="s">
        <v>16</v>
      </c>
      <c r="H344" s="9" t="s">
        <v>17</v>
      </c>
      <c r="I344" s="2"/>
    </row>
    <row r="345" spans="1:9" ht="12.75">
      <c r="A345" s="10" t="s">
        <v>18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19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20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21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22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">
      <c r="A354" s="4"/>
    </row>
    <row r="355" spans="1:9" ht="12.75">
      <c r="A355" s="2"/>
      <c r="B355" s="3" t="s">
        <v>10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10</v>
      </c>
      <c r="B356" s="6"/>
      <c r="C356" s="7" t="s">
        <v>25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12</v>
      </c>
      <c r="D357" s="9" t="s">
        <v>13</v>
      </c>
      <c r="E357" s="9" t="s">
        <v>14</v>
      </c>
      <c r="F357" s="9" t="s">
        <v>15</v>
      </c>
      <c r="G357" s="9" t="s">
        <v>16</v>
      </c>
      <c r="H357" s="9" t="s">
        <v>17</v>
      </c>
      <c r="I357" s="2"/>
    </row>
    <row r="358" spans="1:9" ht="12.75">
      <c r="A358" s="10" t="s">
        <v>18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19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20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21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22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Jarosław Skobel</cp:lastModifiedBy>
  <cp:lastPrinted>2024-04-23T08:02:29Z</cp:lastPrinted>
  <dcterms:created xsi:type="dcterms:W3CDTF">2009-12-18T08:56:25Z</dcterms:created>
  <dcterms:modified xsi:type="dcterms:W3CDTF">2024-04-23T08:02:50Z</dcterms:modified>
  <cp:category/>
  <cp:version/>
  <cp:contentType/>
  <cp:contentStatus/>
</cp:coreProperties>
</file>