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500" firstSheet="17" activeTab="22"/>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Arkusz cenowy" sheetId="23" r:id="rId23"/>
  </sheets>
  <definedNames>
    <definedName name="Excel_BuiltIn_Print_Area" localSheetId="0">'Pakiet 1'!$A$1:$L$33</definedName>
    <definedName name="_xlnm.Print_Area" localSheetId="0">'Pakiet 1'!$A$1:$M$33</definedName>
  </definedNames>
  <calcPr fullCalcOnLoad="1"/>
</workbook>
</file>

<file path=xl/comments2.xml><?xml version="1.0" encoding="utf-8"?>
<comments xmlns="http://schemas.openxmlformats.org/spreadsheetml/2006/main">
  <authors>
    <author> </author>
  </authors>
  <commentList>
    <comment ref="K3" authorId="0">
      <text>
        <r>
          <rPr>
            <b/>
            <sz val="9"/>
            <color indexed="8"/>
            <rFont val="Tahoma"/>
            <family val="2"/>
          </rPr>
          <t xml:space="preserve">mtolwin1:
</t>
        </r>
      </text>
    </comment>
  </commentList>
</comments>
</file>

<file path=xl/sharedStrings.xml><?xml version="1.0" encoding="utf-8"?>
<sst xmlns="http://schemas.openxmlformats.org/spreadsheetml/2006/main" count="651" uniqueCount="242">
  <si>
    <t xml:space="preserve">PAKIET 1. PODSTAWOWY SPRZĘT MEDYCZNY JEDNORAZOWEGO UŻYTKU </t>
  </si>
  <si>
    <t>Lp.</t>
  </si>
  <si>
    <t>Opis przedmiotu zamówienia</t>
  </si>
  <si>
    <t>Producent,
nazwa handlowa
 i numer katalogowy</t>
  </si>
  <si>
    <t>J.M.</t>
  </si>
  <si>
    <t>IlośćB</t>
  </si>
  <si>
    <t>Ilość K</t>
  </si>
  <si>
    <t>Ilość P</t>
  </si>
  <si>
    <t>Suma</t>
  </si>
  <si>
    <t>Cena jednostkowa
 netto</t>
  </si>
  <si>
    <t>VAT</t>
  </si>
  <si>
    <t>Cena jednostkowa
 brutto</t>
  </si>
  <si>
    <t>Wartość netto</t>
  </si>
  <si>
    <t>Wartość brutto</t>
  </si>
  <si>
    <t xml:space="preserve"> Aparat do infuzji dożylnych grawitacyjnych lub pod ciśnieniem ze zgniatanych pojemników
▪ posiadający przeźroczysty  kolec zaprojektowany specjalnie do przekuwania korków, worków lub butelek
▪ opróżnia się w całości
▪ górna część komory jest przezroczysta, co umożliwia obserwację szybkości infuzji
▪ łatwe i szybkie dostosowanie szybkości infuzji
▪ dren o długości minumum 180 cm
▪ filtr 15 mikronów chroniący przed większymi cząsteczkami
▪ system zabezpieczający przed wystąpieniem zatoru powietrznego.</t>
  </si>
  <si>
    <t>szt</t>
  </si>
  <si>
    <t xml:space="preserve">Aparat do pomp objętościowych Infusomat:
-komora kroplowa
-odpowietrznik z filtrem przeciwbakteryjnym i    klapką
-zacisk rolkowy
-dren PCV 3x4,1 mm
-silikonowa wstawka drenu, dł. drenu do 250 cm.
</t>
  </si>
  <si>
    <t xml:space="preserve">Golarka medyczna  jednorazowego użytku,  karbowany uchwyt zapewniający stabilizację, ostrze ze stali nierdzewnej pokryte platyną oraz teflonem. Wymiary ostrza 1,0x4,3x0,01 cm, umożliwiające ogolenie na sucho i mokro. Pakowane pojedynczo w opakowanie foliowe.                                        </t>
  </si>
  <si>
    <t>Igły insulinowe do wstrzykiwaczy typu "Pen" kolorystyczne oznaczenie nasadki w/g rozmiaru 30G - 0,3 x 8 mm x 100 szt</t>
  </si>
  <si>
    <t>op</t>
  </si>
  <si>
    <t xml:space="preserve">Igły jednorazowe do punkcji stawu kolanowego  0,9 x 70 mm  20G x 2 3/4.Opakowanie po 100 szt
</t>
  </si>
  <si>
    <t>Koc ratunkowy -przeciwwstrząsowa  termoizolująca folia  srebrno-złota o rozmiarze 210 cm x 160 cm</t>
  </si>
  <si>
    <t>Koreczki do kaniul typu Luer-Lock kompatybilne z kaniulami pojedynczo pakowane w sztywne opakowanie zapobiegające utracie jałowości. Opakowanie x 100 szt</t>
  </si>
  <si>
    <t>Koreczki dwu-funkcyjne, typu Combi, uniwersalne, umożliwiające jednoczesne zabezpieczenie kaniul i strzykawki, sterylne, pakowane pojedynczo. Opakowanie x 100 szt</t>
  </si>
  <si>
    <t>Korek dezynfekcyjny do portów naczyniowych, w kolorze innym niż biały.</t>
  </si>
  <si>
    <t>Łącznik do regulowanej siły ssania KAPKON, sterylny</t>
  </si>
  <si>
    <t>Maski do podawania tlenu dla dorosłych i dzieci z drenem, bez zawartości ftalanów, o długości  minimum 200- 210 cm.Rozmiar S-XL.</t>
  </si>
  <si>
    <t>OCŻ Przyrząd do przetaczania krwi i płynów infuzyjnych z możliwością pomiaru ośrodkowego ciśnienia żylnego (OCŻ) - zestaw jednorazowego użytku</t>
  </si>
  <si>
    <t>OCŻ Skala pomiarowa do OCZ +35 do -15cm H20, wskaźnik pozycji zero, wielokrotnego użytku, wykonana z tworzywa odpornego na środki dezynfekcyjne.</t>
  </si>
  <si>
    <t>OCŻ Zestaw drenów do pomiaru OCŻ, kranik trójdrożny z regulacją, odpowietrznik z filtrem przeciwbakteryjnym drenu skali, dren do skali ok. 100 cm, kompatybilny ze skalą w pozycji nr 13.</t>
  </si>
  <si>
    <r>
      <rPr>
        <sz val="11"/>
        <rFont val="Arial"/>
        <family val="2"/>
      </rPr>
      <t xml:space="preserve">Osłonki </t>
    </r>
    <r>
      <rPr>
        <b/>
        <sz val="11"/>
        <rFont val="Arial"/>
        <family val="2"/>
      </rPr>
      <t>sterylne</t>
    </r>
    <r>
      <rPr>
        <sz val="11"/>
        <rFont val="Arial"/>
        <family val="2"/>
      </rPr>
      <t xml:space="preserve"> na głowice USG bez latexu x 50 szt</t>
    </r>
  </si>
  <si>
    <t>Przyrzad-igła do aseptycznego transferu jałowych płynów pomiędzy pojemnikami, mocne wąskie ostrze, kolce zbiorcze z wyżłobieniami 15mm zabezpieczone zatyczkami, bez zawartości lateksu i ftalanów, jednorazowego użytku, sterylizowana tlenkiem etylenu, pakowane pojedyczno papier/folia</t>
  </si>
  <si>
    <t>Przyrząd do długotrwałego aspirowania płynów i leków z opakowań zbiorczych, jednorazowego użytku, jałowy; ostry długość igły min. 21mm, średnica igły min. 5,5mm; filtr przeciwbakteryjny o dużej powierzchni, samozamykający się port posiadający końcówkę luer-lock; kształt nie utrudniający obsługi drugiego portu butelki;</t>
  </si>
  <si>
    <r>
      <rPr>
        <sz val="11"/>
        <rFont val="Arial"/>
        <family val="2"/>
      </rPr>
      <t>Przyrząd do podawania tlenu przez nos dla dorosłych, tzw.</t>
    </r>
    <r>
      <rPr>
        <b/>
        <sz val="11"/>
        <rFont val="Arial"/>
        <family val="2"/>
      </rPr>
      <t xml:space="preserve"> wąsy tlenowe </t>
    </r>
    <r>
      <rPr>
        <sz val="11"/>
        <rFont val="Arial"/>
        <family val="2"/>
      </rPr>
      <t>przeźroczyste białe, CH14
długość min. 210 cm</t>
    </r>
  </si>
  <si>
    <t>Rurka anoskopowa j.u. 85 x 20</t>
  </si>
  <si>
    <t>Rurka proctoskopowa j.u.130- 140 x 20</t>
  </si>
  <si>
    <t>Rurka rektoskopowa j.u. 250 x 20</t>
  </si>
  <si>
    <t>Staza automatyczna</t>
  </si>
  <si>
    <t>Staza gumowa jednorazowa w rolce x 25 szt</t>
  </si>
  <si>
    <t>Szpatułka laryngologiczna, jednorazowa, drewniana, pakowana x 100 szt</t>
  </si>
  <si>
    <r>
      <rPr>
        <sz val="11"/>
        <rFont val="Arial"/>
        <family val="2"/>
      </rPr>
      <t xml:space="preserve">Szpatułka laryngologiczna, jednorazowa, </t>
    </r>
    <r>
      <rPr>
        <b/>
        <sz val="11"/>
        <rFont val="Arial"/>
        <family val="2"/>
      </rPr>
      <t>sterylna</t>
    </r>
    <r>
      <rPr>
        <sz val="11"/>
        <rFont val="Arial"/>
        <family val="2"/>
      </rPr>
      <t>, drewniana, pakowana pojedynczo. Opakowanie x 100 szt</t>
    </r>
  </si>
  <si>
    <t>Wieszak do worków na mocz</t>
  </si>
  <si>
    <t>Wziernik ginekologiczny ,jednorazowy, sterylny roz. XS-L, kolorystyczne oznaczenie rozmiaru/XS -biały, S-niebieski, M-czerwony, L-zielony/na opakowaniu jednostkowym. Zamawiający dopuszcza barwne oznaczenie blokady łyżki lub innej części narzędzia zamiast oznakowania barwnego na opakowaniu.</t>
  </si>
  <si>
    <t>Zestaw do ciągłego odsysania powietrza lub płynów z opłucnej i klatki piersiowej, kaniula punkcyjna z krótkim szlifem 3,35x78mm, poliuretanowy cewnik kontrastujący w RTG 2.7x450mm, podwójna zastawka antyrefluksowa, worek 2l, strzykawka trzyczęściowa 60ml luer lock, kranik trójdrożny.</t>
  </si>
  <si>
    <t>Zgłębniki żołądkowe – CH 16-36, dł. min. 800mm, wykonane z medycznego PCV, półprzezroczyste konektory,  cyfrowa podziałka głębokości, wkładka redukcyjna luer oraz zatyczka w rozmiarach CH 16-22, sterylne.</t>
  </si>
  <si>
    <t>Zgłębniki żołądkowe z prowadnicą– CH 16-22, dł. min. 800mm, wykonane z medycznego PCV, cyfrowa podziałka głębokości, sterylne.</t>
  </si>
  <si>
    <t>RAZEM</t>
  </si>
  <si>
    <t>PAKIET 2. POJEMNIKI NA ODPADY MEDYCZNE</t>
  </si>
  <si>
    <t>Ilość B</t>
  </si>
  <si>
    <t>Cena jednostkowa 
netto</t>
  </si>
  <si>
    <t>Cena jednostkowa 
brutto</t>
  </si>
  <si>
    <r>
      <rPr>
        <sz val="11"/>
        <rFont val="Arial"/>
        <family val="2"/>
      </rPr>
      <t xml:space="preserve">Okrągły pojemnik na odpady medyczne,pojemność </t>
    </r>
    <r>
      <rPr>
        <b/>
        <sz val="11"/>
        <rFont val="Arial"/>
        <family val="2"/>
      </rPr>
      <t>0,5 -</t>
    </r>
    <r>
      <rPr>
        <sz val="11"/>
        <rFont val="Arial"/>
        <family val="2"/>
      </rPr>
      <t xml:space="preserve"> </t>
    </r>
    <r>
      <rPr>
        <b/>
        <sz val="11"/>
        <rFont val="Arial"/>
        <family val="2"/>
      </rPr>
      <t>0,7 L</t>
    </r>
    <r>
      <rPr>
        <sz val="11"/>
        <rFont val="Arial"/>
        <family val="2"/>
      </rPr>
      <t>. Otwór wrzutowy (min 50mm) z wycięciami do zdejmowania igieł. Wykonany z trwałego materiału. Pojemnik musi posiadać dodatkowo „znacznik zamknięcia”, który po użyciu uniemożliwia ponowne otwarcie pojemnika. Etykieta musi zawierać informacje (Miejsce pochodzenia; Rodzaj odpadów; Czas i data rozpoczęcia; Czas i data zamknięcia; Znak identyfikacyjny osoby zamykającej). Kolor pojemnika czerwony</t>
    </r>
  </si>
  <si>
    <r>
      <rPr>
        <sz val="11"/>
        <rFont val="Arial"/>
        <family val="2"/>
      </rPr>
      <t>Okrągły pojemnik typu wiadro, pojemność</t>
    </r>
    <r>
      <rPr>
        <b/>
        <sz val="11"/>
        <rFont val="Arial"/>
        <family val="2"/>
      </rPr>
      <t xml:space="preserve"> 1 L</t>
    </r>
    <r>
      <rPr>
        <sz val="11"/>
        <rFont val="Arial"/>
        <family val="2"/>
      </rPr>
      <t xml:space="preserve"> Otwór wrzutowy owalny z wycięciami do zdejmowania igieł, minimalna średnica otworu wrzutowego 100 mm. (średnica otworu wrzutowego zabezpieczona paskami do wyłamania). Pojemnik z pokrywą umożliwiającą szczelne zamknięcie pojemnika. Etykieta musi zawierać informacje (Miejsce pochodzenia; Rodzaj odpadów; Czas i data rozpoczęcia; Czas i data zamknięcia; Znak identyfikacyjny osoby zamykającej). Kolor pojemnika czerwony</t>
    </r>
  </si>
  <si>
    <r>
      <rPr>
        <sz val="11"/>
        <rFont val="Arial"/>
        <family val="2"/>
      </rPr>
      <t xml:space="preserve">Okrągły pojemnik typu wiadro,
pojemność </t>
    </r>
    <r>
      <rPr>
        <b/>
        <sz val="11"/>
        <rFont val="Arial"/>
        <family val="2"/>
      </rPr>
      <t>2 L</t>
    </r>
    <r>
      <rPr>
        <sz val="11"/>
        <rFont val="Arial"/>
        <family val="2"/>
      </rPr>
      <t>. Otwór wrzutowy owalny z wycięciami do zdejmowania igieł, minimalna średnica otworu wrzutowego 100 mm. (średnica otworu wrzutowego zabezpieczona paskami do wyłamania). Pojemnik z pokrywą umożliwiającą szczelne zamknięcie pojemnika. Etykieta musi zawierać informacje (Miejsce pochodzenia; Rodzaj odpadów; Czas i data rozpoczęcia; Czas i data zamknięcia; Znak identyfikacyjny osoby zamykającej). Kolor pojemnika czerwony</t>
    </r>
  </si>
  <si>
    <r>
      <rPr>
        <sz val="11"/>
        <rFont val="Arial"/>
        <family val="2"/>
      </rPr>
      <t xml:space="preserve">Pojemnik poj </t>
    </r>
    <r>
      <rPr>
        <b/>
        <sz val="11"/>
        <rFont val="Arial"/>
        <family val="2"/>
      </rPr>
      <t xml:space="preserve">5 L </t>
    </r>
    <r>
      <rPr>
        <sz val="11"/>
        <rFont val="Arial"/>
        <family val="2"/>
      </rPr>
      <t>na odpady ostre,wykonany z tworzywa odpornego na przekłucia,uderzenia,odkształcenia,chemikalia. Pojemnik z pokrywą,która posiada otwór wrzutowy</t>
    </r>
    <r>
      <rPr>
        <b/>
        <sz val="11"/>
        <rFont val="Arial"/>
        <family val="2"/>
      </rPr>
      <t>,</t>
    </r>
    <r>
      <rPr>
        <sz val="11"/>
        <rFont val="Arial"/>
        <family val="2"/>
      </rPr>
      <t>posiadający wcięcia ułatwiające zdejmowanie igieł. Pojemnik koloru czerwonego,pokrywa koloru czerwonego. Pokrywa pojemnika szczelnie zatrzaskiwana na pojemniku. Pokrywa zaopatrzona w małą pokrywkę służącą do przymykania otworu wrzutowego oraz szczelnego zamknięcia otworu po wykorzystaniu pojemnika. Na pojemniku etykieta zawierająca: napis ,,materiał zakaźny” oraz rubryki do wpisania takich danych jak .miejsce pochodzenia, rodzaj odpadów itp. Wysokość pojemnika minimum 19,0 cm.</t>
    </r>
  </si>
  <si>
    <t>Pojemnik PS lub PP zamykany wieczkiem z możliwością łatwego otwierania. Na materiał do badań histopatologicznych.  Pojemność 30ml, 500ml,1000ml.</t>
  </si>
  <si>
    <t>PAKIET 3. SYSTEM DO ODSYSANIA</t>
  </si>
  <si>
    <t>Wkład jednorazowy z żelem o pojemności 1000ml i 2000ml  3000ml  kompatybilny z kanistrem  systemu SERRES  (do wyboru przez Zamawiającego) – wkład wyposażony w dwufunkcyjny port o średnicy 7,2mm i 12mm, w komplecie schodkowy łącznik kątowy o załamaniu 90 stopni. Uszczelniany automatycznie po uruchomieniu ssania bez konieczności wciskania wkładu na kanister, wymiana wkładu bez odłączania drenu łączącego kanister ze źródłem ssania, wyposażony w uchwyt do wygodnego demontażu, posiadający skuteczny filtr przeciwbakteryjny i zastawkę hydrofobową  zabezpieczającą źródło ssania przed zalaniem, pokrywa posiadająca port dostępowy o średnicy wewnętrznej 25mm do pobrania próbek wydzieliny do badań lub wsypywania proszku żelującego, w komplecie zintegrowana z pokrywą zatyczka do zamknięcia portu po zakończeniu ssania, zawartość żelu w 1 litrowym wkładzie 20gram w 2 litrowym 39 gram , wkłady bez zawartości PCV, opakowanie zbiorcze wyposażone w dwa dyspensery umieszczone na górnej i bocznej stronie służące do wygodnego i higienicznego pobierania wkładów z opakowania</t>
  </si>
  <si>
    <r>
      <rPr>
        <sz val="12"/>
        <rFont val="Arial"/>
        <family val="2"/>
      </rPr>
      <t>Wkład jednorazowy 1000ml , 2000ml</t>
    </r>
    <r>
      <rPr>
        <b/>
        <sz val="12"/>
        <rFont val="Arial"/>
        <family val="2"/>
      </rPr>
      <t xml:space="preserve"> </t>
    </r>
    <r>
      <rPr>
        <sz val="12"/>
        <rFont val="Arial"/>
        <family val="2"/>
      </rPr>
      <t>wyposażony w port ortopedyczny o średnicy minimalnej 11mm , dający jednocześnie możliwość odsysania standardowego ( w komplecie schodkowy łącznik kątowy umożliwiający podłączenie drenów o różnych średnicach ) Uszczelniany automatycznie po uruchomieniu ssania bez konieczności wciskania wkładu na kanister , wymiana wkładu bez odłączania drenu łączącego kanister ze źródłem ssania , wyposażony w uchwyt do wygodnego demontażu posiadający skuteczny filtr przeciwbakteryjny i zastawkę zabezpieczającą źródło ssania przed zalaniem , szeroki port na pokrywie do napełniania środkiem żelującym , w komplecie zintegrowana z pokrywą zatyczka do zamknięcia portu po zakończeniu ssania, bez zawartości PCV</t>
    </r>
  </si>
  <si>
    <t xml:space="preserve">Zestaw do odsysania - złożony z wkładu workowego 1000ml ,2000 ml  i drenu łączącego, średnica wewnętrzna 5,8mm/3000mm z końcówkami żeńska -żeńska + męska nakładana, pakowany w jednym opakowaniu (dren i worek w jednym opakowaniu ), wkład wyposażony w port ortopedyczny o średnicy minimalnej 11mm, dający jednocześnie możliwość  odsysania standardowego (w komplecie schodkowy łącznik kątowy umożliwiający podłączenie  drenów o różnych średnicach). Uszczelniany automatycznie po uruchomieniu ssania bez konieczności wciskania wkładu na kanister,  wyposażony w uchwyt do wygodnego demontażu, posiadający skuteczny filtr przeciwbakteryjny i zastawkę zabezpieczającą źródło ssania przed zalaniem, szeroki port na pokrywie do napełniania proszkiem żelującym,  zintegrowana z pokrywą  zatyczka do zamknięcia portu po zakończeniu ssania, bez zawartości  PCV </t>
  </si>
  <si>
    <t>Kanistry o poj. 1000 ml, 2000 ml i 3000 ml, kompatybilne z systemem SERRES; przezroczyste, wyskalowane w ml, wyposażone w zaczep do zamocowania na wózku, wyposażone w zintegrowane wymienne końce do podłączenia ze źródłem ssania, nie wymagające odłączenia drenu ssącego od kanistra lub pokrywy przy jego wymianie, odporne na mycie w temp. 95 st. C i sterylizację w autoklawie.</t>
  </si>
  <si>
    <t>Łącznik o zakończeniu schodkowym,  kąt załamania 90 stopni, dolna część  z trzema pierścieniami uszczelniającymi, średnica króćca 14,2 mm, wielorazowego użytku</t>
  </si>
  <si>
    <r>
      <rPr>
        <sz val="12"/>
        <rFont val="Arial"/>
        <family val="2"/>
      </rPr>
      <t xml:space="preserve">Zestaw z drenem do odsysania pola operacyjnego z doklejanymi elastycznymi końcówkami typu żeńskiego, długość 300cm, średnica wewnętrzna 7mm z końcówką typu </t>
    </r>
    <r>
      <rPr>
        <b/>
        <sz val="12"/>
        <rFont val="Arial"/>
        <family val="2"/>
      </rPr>
      <t>Yankauer</t>
    </r>
    <r>
      <rPr>
        <sz val="12"/>
        <rFont val="Arial"/>
        <family val="2"/>
      </rPr>
      <t>, podgiętą, z uchwytem,</t>
    </r>
    <r>
      <rPr>
        <b/>
        <sz val="12"/>
        <rFont val="Arial"/>
        <family val="2"/>
      </rPr>
      <t xml:space="preserve"> bez kontroli siły ssania</t>
    </r>
    <r>
      <rPr>
        <sz val="12"/>
        <rFont val="Arial"/>
        <family val="2"/>
      </rPr>
      <t>, długość 240mm – 250mm 10CH,12CH,18CH,22CH,24CH,28CH,32CH, sterylne, pakowane pojedynczo w opakowanie wewnętrzne foliowe i zewnętrzne folia-papier.</t>
    </r>
  </si>
  <si>
    <r>
      <rPr>
        <sz val="12"/>
        <rFont val="Arial"/>
        <family val="2"/>
      </rPr>
      <t xml:space="preserve">Zestaw z drenem do odsysania pola operacyjnego z doklejanymi elastycznymi końcówkami typu żeńskiego, długość 300cm, średnica wewnętrzna 7mm z końcówką typu </t>
    </r>
    <r>
      <rPr>
        <b/>
        <sz val="12"/>
        <rFont val="Arial"/>
        <family val="2"/>
      </rPr>
      <t>Yankauer</t>
    </r>
    <r>
      <rPr>
        <sz val="12"/>
        <rFont val="Arial"/>
        <family val="2"/>
      </rPr>
      <t>, podgiętą, z uchwytem</t>
    </r>
    <r>
      <rPr>
        <b/>
        <sz val="12"/>
        <rFont val="Arial"/>
        <family val="2"/>
      </rPr>
      <t>, z kontrolą siły  ssania</t>
    </r>
    <r>
      <rPr>
        <sz val="12"/>
        <rFont val="Arial"/>
        <family val="2"/>
      </rPr>
      <t>, długość 240- 250mm ,10CH,12CH,18CH,22CH,24CH,28CH,32CH sterylne, pakowane pojedynczo w opakowanie wewnętrzne foliowe i zewnętrzne folia-papier.</t>
    </r>
  </si>
  <si>
    <r>
      <rPr>
        <sz val="12"/>
        <rFont val="Arial"/>
        <family val="2"/>
      </rPr>
      <t>Dren medyczny do odsysania o średnicy wewnętrznej 7mm, długość 200cm i 300 cm ( do wyboru przez Zamawiającego)</t>
    </r>
    <r>
      <rPr>
        <b/>
        <sz val="12"/>
        <rFont val="Arial"/>
        <family val="2"/>
      </rPr>
      <t xml:space="preserve"> z kontrolą siły ssania,</t>
    </r>
    <r>
      <rPr>
        <sz val="12"/>
        <rFont val="Arial"/>
        <family val="2"/>
      </rPr>
      <t xml:space="preserve"> dreny zachowujące drożność przy podciśnieniu 560mmHg , posiadające elastyczne żeńskie końcówki na zakończeniu drenu z wewnętrznymi pierścieniami uszczelniającymi, sterylny</t>
    </r>
  </si>
  <si>
    <t xml:space="preserve">PAKIET 4.  BIELIZNA JEDNORAZOWEGO UŻYTKU 1 </t>
  </si>
  <si>
    <t>Vat</t>
  </si>
  <si>
    <t>Fartuch włókninowy jednorazowy z mankietem 5 cm gramatura 20g /m2 .Rozmiar uniwersalny.</t>
  </si>
  <si>
    <t>Koszula  jednorazowa dla pacjenta zakładana przez głowę. Rozmiar uniwersalny, obwód kl. piersiowej 110-140 cm z SMS o gramaturze 35 g/m2</t>
  </si>
  <si>
    <t>Koszula jednorazowa dla pacjenta przed operacją ,wiązana na troki na boku. SMS  o gramaturze 35 g/m2. Rozmiar XL. .</t>
  </si>
  <si>
    <t xml:space="preserve">Ochraniacze na obuwie, foliowe, 13-14 x 35 - 40 cm, niebieskie z gumką, antypoślizgowe, pakowane po 100 szt </t>
  </si>
  <si>
    <r>
      <rPr>
        <sz val="11"/>
        <color indexed="8"/>
        <rFont val="Arial"/>
        <family val="2"/>
      </rPr>
      <t>Podkład bibułowy  na rolce, celulozowy
2- warstwowy, biały , gofrowany 
perforowany (co umożliwia łatwe odrywanie kawałków).
Rozmiar:</t>
    </r>
    <r>
      <rPr>
        <b/>
        <sz val="11"/>
        <color indexed="8"/>
        <rFont val="Arial"/>
        <family val="2"/>
      </rPr>
      <t xml:space="preserve"> szer. 50 cm,  dł. 50 m</t>
    </r>
    <r>
      <rPr>
        <sz val="11"/>
        <color indexed="8"/>
        <rFont val="Arial"/>
        <family val="2"/>
      </rPr>
      <t xml:space="preserve"> 
</t>
    </r>
  </si>
  <si>
    <t>rolka</t>
  </si>
  <si>
    <r>
      <rPr>
        <sz val="11"/>
        <color indexed="8"/>
        <rFont val="Arial"/>
        <family val="2"/>
      </rPr>
      <t xml:space="preserve">Podkład bibułowy  na rolce, celulozowy
2- warstwowy, biały , gofrowany 
perforowany (co umożliwia łatwe odrywanie kawałków).
Rozmiar: </t>
    </r>
    <r>
      <rPr>
        <b/>
        <sz val="11"/>
        <color indexed="8"/>
        <rFont val="Arial"/>
        <family val="2"/>
      </rPr>
      <t>szer. 60 cm,  dł. 50 m</t>
    </r>
    <r>
      <rPr>
        <sz val="11"/>
        <color indexed="8"/>
        <rFont val="Arial"/>
        <family val="2"/>
      </rPr>
      <t xml:space="preserve"> 
</t>
    </r>
  </si>
  <si>
    <r>
      <rPr>
        <sz val="11"/>
        <color indexed="8"/>
        <rFont val="Arial"/>
        <family val="2"/>
      </rPr>
      <t>Podkład bibułowy  na rolce, celulozowy
2- warstwowy, biały , gofrowany 
perforowany (co umożliwia łatwe odrywanie kawałków).
Rozmiar:</t>
    </r>
    <r>
      <rPr>
        <b/>
        <sz val="11"/>
        <color indexed="8"/>
        <rFont val="Arial"/>
        <family val="2"/>
      </rPr>
      <t xml:space="preserve"> szer. 80 cm,  dł. 50 m</t>
    </r>
    <r>
      <rPr>
        <sz val="11"/>
        <color indexed="8"/>
        <rFont val="Arial"/>
        <family val="2"/>
      </rPr>
      <t xml:space="preserve"> 
</t>
    </r>
  </si>
  <si>
    <t>Podkład na stół operacyjny klasy I , trzywarstwowy, wysokochłonny,o rozmiarze całkowitym 155 x 140 cm i warstwie chłonnej 155 x 50 cm. Górna warstwa 100% propylen (PP) o chłonności 20gr/m2, środkowa warstwa hydrożelu celulozowego (SAP) o średniej gęstości 85 g/m2 oraz dolna warstwa srebrny tereftalan polietylenowy (PET) o grubości 20 µm. Zapewniający możliwość przenoszenia pacjenta do 220kg (odporność na rozdzieranie) . Nie przewodzący elektryczności. Izolujący termicznie pacjenta zabezpieczając go przed wychłodzeniem przed,podczas i po zabiegu. Nie zawierający latexu oraz bawełny, niesterylny. Zapewniający chłonność płynów min. 4000ml/m2. Przezierny dla promieni  RTG. Zgodny z normą EN 13 795.</t>
  </si>
  <si>
    <t xml:space="preserve"> </t>
  </si>
  <si>
    <r>
      <rPr>
        <sz val="11"/>
        <color indexed="8"/>
        <rFont val="Arial"/>
        <family val="2"/>
      </rPr>
      <t>Podkład pola operacyjnego z włókniny polipropylenowej gramatura 25g/m2 jednorazowego użytku, koloru niebieskiego lub  zielonego.
Rozmiar:</t>
    </r>
    <r>
      <rPr>
        <b/>
        <sz val="11"/>
        <color indexed="8"/>
        <rFont val="Arial"/>
        <family val="2"/>
      </rPr>
      <t xml:space="preserve"> 140-150 cm x 80 -90 cm   
</t>
    </r>
  </si>
  <si>
    <r>
      <rPr>
        <sz val="11"/>
        <color indexed="8"/>
        <rFont val="Arial"/>
        <family val="2"/>
      </rPr>
      <t xml:space="preserve">Pokrowiec na materac jednorazowy, standard z włókna polipropylenowego, podfoliowany, </t>
    </r>
    <r>
      <rPr>
        <b/>
        <sz val="11"/>
        <color indexed="8"/>
        <rFont val="Arial"/>
        <family val="2"/>
      </rPr>
      <t>z wszytą wokół gumką</t>
    </r>
    <r>
      <rPr>
        <sz val="11"/>
        <color indexed="8"/>
        <rFont val="Arial"/>
        <family val="2"/>
      </rPr>
      <t xml:space="preserve">. Rozmiar </t>
    </r>
    <r>
      <rPr>
        <b/>
        <sz val="11"/>
        <color indexed="8"/>
        <rFont val="Arial"/>
        <family val="2"/>
      </rPr>
      <t>220 x 80 cm</t>
    </r>
    <r>
      <rPr>
        <sz val="11"/>
        <color indexed="8"/>
        <rFont val="Arial"/>
        <family val="2"/>
      </rPr>
      <t xml:space="preserve">. </t>
    </r>
  </si>
  <si>
    <r>
      <rPr>
        <sz val="11"/>
        <color indexed="8"/>
        <rFont val="Arial"/>
        <family val="2"/>
      </rPr>
      <t xml:space="preserve">Pokrowiec na materac jednorazowy,standard z włókna polipropylenowego, podfoliowany, </t>
    </r>
    <r>
      <rPr>
        <b/>
        <sz val="11"/>
        <color indexed="8"/>
        <rFont val="Arial"/>
        <family val="2"/>
      </rPr>
      <t xml:space="preserve">z wszytą wokół gumką. </t>
    </r>
    <r>
      <rPr>
        <sz val="11"/>
        <color indexed="8"/>
        <rFont val="Arial"/>
        <family val="2"/>
      </rPr>
      <t>Rozmiar</t>
    </r>
    <r>
      <rPr>
        <b/>
        <sz val="11"/>
        <color indexed="8"/>
        <rFont val="Arial"/>
        <family val="2"/>
      </rPr>
      <t xml:space="preserve"> 220 x 160 cm. </t>
    </r>
  </si>
  <si>
    <r>
      <rPr>
        <sz val="11"/>
        <color indexed="8"/>
        <rFont val="Arial"/>
        <family val="2"/>
      </rPr>
      <t>Poszwa jednorazowego użytku, niebieska z włokniny polipropylenowej, gramatura 30g/m2
Rozmiar</t>
    </r>
    <r>
      <rPr>
        <b/>
        <sz val="11"/>
        <color indexed="8"/>
        <rFont val="Arial"/>
        <family val="2"/>
      </rPr>
      <t xml:space="preserve">: 210 cm x 160 cm
</t>
    </r>
  </si>
  <si>
    <r>
      <rPr>
        <sz val="11"/>
        <color indexed="8"/>
        <rFont val="Arial"/>
        <family val="2"/>
      </rPr>
      <t xml:space="preserve">Poszwa na poduszkę z włokniny polipropylenowej o gramaturze 30g/m2, rozm. </t>
    </r>
    <r>
      <rPr>
        <b/>
        <sz val="11"/>
        <color indexed="8"/>
        <rFont val="Arial"/>
        <family val="2"/>
      </rPr>
      <t>70 x 80 cm</t>
    </r>
  </si>
  <si>
    <r>
      <rPr>
        <sz val="11"/>
        <color indexed="8"/>
        <rFont val="Arial"/>
        <family val="2"/>
      </rPr>
      <t xml:space="preserve">Pościelowy komplet medyczny  jednorazowymi wykonany z włókniny   polipropylenowej  
o gramaturze min 30g/m² 
Poszwa             </t>
    </r>
    <r>
      <rPr>
        <b/>
        <sz val="11"/>
        <color indexed="8"/>
        <rFont val="Arial"/>
        <family val="2"/>
      </rPr>
      <t xml:space="preserve">210 x 160 cm
</t>
    </r>
    <r>
      <rPr>
        <sz val="11"/>
        <color indexed="8"/>
        <rFont val="Arial"/>
        <family val="2"/>
      </rPr>
      <t xml:space="preserve">Poszewka         </t>
    </r>
    <r>
      <rPr>
        <b/>
        <sz val="11"/>
        <color indexed="8"/>
        <rFont val="Arial"/>
        <family val="2"/>
      </rPr>
      <t xml:space="preserve">  80 x 70 cm
</t>
    </r>
    <r>
      <rPr>
        <sz val="11"/>
        <color indexed="8"/>
        <rFont val="Arial"/>
        <family val="2"/>
      </rPr>
      <t xml:space="preserve">Prześcieradło    </t>
    </r>
    <r>
      <rPr>
        <b/>
        <sz val="11"/>
        <color indexed="8"/>
        <rFont val="Arial"/>
        <family val="2"/>
      </rPr>
      <t>200 x 160 cm</t>
    </r>
  </si>
  <si>
    <t>komplet</t>
  </si>
  <si>
    <r>
      <rPr>
        <sz val="11"/>
        <rFont val="Arial"/>
        <family val="2"/>
      </rPr>
      <t xml:space="preserve">Prześcieradło na stół operacyjny, gładki o jednorodnej powierzchni niepowodujący uszkodzeń skóry pacjenta. Spodnia warstwa antybakteryjna, antypoślizgowa zapobiegająca przesuwaniu się podkładu wykonana z folii polietylenowej., chłonność min 5000 ml potwierdzona przez badania . Produkt zapakowany jednostkowo w torebkę foliową z identyfikacją producenta. Rozmiar całkowity: </t>
    </r>
    <r>
      <rPr>
        <b/>
        <sz val="11"/>
        <rFont val="Arial"/>
        <family val="2"/>
      </rPr>
      <t xml:space="preserve">101cm (+-2cm) x 225cm (+-2cm), </t>
    </r>
    <r>
      <rPr>
        <sz val="11"/>
        <rFont val="Arial"/>
        <family val="2"/>
      </rPr>
      <t>rozmiar rdzenia chłonnego 50cm (+-2cm ) x 225cm (+-2cm)</t>
    </r>
  </si>
  <si>
    <r>
      <rPr>
        <sz val="11"/>
        <rFont val="Arial"/>
        <family val="2"/>
      </rPr>
      <t xml:space="preserve">Prześcieradło na stół operacyjny,pięciowarstwowe , nieprzemakalne, wysokochłonne , ochronne
rozmiar </t>
    </r>
    <r>
      <rPr>
        <b/>
        <sz val="11"/>
        <rFont val="Arial"/>
        <family val="2"/>
      </rPr>
      <t>101 ( +- 2 cm )  x 225 ( +- 2 cm )</t>
    </r>
    <r>
      <rPr>
        <sz val="11"/>
        <rFont val="Arial"/>
        <family val="2"/>
      </rPr>
      <t xml:space="preserve"> powierzchnia wewnętrzna  chłonna , pikowana z logo producenta  o wymiarze 50 x 202 ( +- 2 ) , zakończona z czterech stron marginesami  zapobiegającymi wyciekowi płynów , powierzchnia zewnętrzna wykonana z niebieskiej antypoślizgowej  folii polietylenowej , chłonność min 9000 ml  potwierdzona  przez badania . Produkt zapakowany jednostkowo w torebkę foliową z identyfikacją producenta . </t>
    </r>
  </si>
  <si>
    <r>
      <rPr>
        <sz val="11"/>
        <color indexed="8"/>
        <rFont val="Arial"/>
        <family val="2"/>
      </rPr>
      <t xml:space="preserve">Prześcieradło ochronne jednorazowe z włókniny polipropylenowej  </t>
    </r>
    <r>
      <rPr>
        <b/>
        <sz val="11"/>
        <color indexed="8"/>
        <rFont val="Arial"/>
        <family val="2"/>
      </rPr>
      <t xml:space="preserve">SKŁADANE POJEDYNCZO </t>
    </r>
    <r>
      <rPr>
        <sz val="11"/>
        <color indexed="8"/>
        <rFont val="Arial"/>
        <family val="2"/>
      </rPr>
      <t xml:space="preserve">koloru niebieskiego lub zielonego, gramatura 25g/m2
Rozmiar: </t>
    </r>
    <r>
      <rPr>
        <b/>
        <sz val="11"/>
        <color indexed="8"/>
        <rFont val="Arial"/>
        <family val="2"/>
      </rPr>
      <t xml:space="preserve">150-160 cm x 210 cm
</t>
    </r>
    <r>
      <rPr>
        <sz val="11"/>
        <color indexed="8"/>
        <rFont val="Arial"/>
        <family val="2"/>
      </rPr>
      <t xml:space="preserve"> 
</t>
    </r>
  </si>
  <si>
    <r>
      <rPr>
        <sz val="11"/>
        <color indexed="8"/>
        <rFont val="Arial"/>
        <family val="2"/>
      </rPr>
      <t>Prześcieradło ochronne jednorazowe,</t>
    </r>
    <r>
      <rPr>
        <b/>
        <sz val="11"/>
        <color indexed="8"/>
        <rFont val="Arial"/>
        <family val="2"/>
      </rPr>
      <t xml:space="preserve"> SKŁADANE POJEDYŃCZO,</t>
    </r>
    <r>
      <rPr>
        <sz val="11"/>
        <color indexed="8"/>
        <rFont val="Arial"/>
        <family val="2"/>
      </rPr>
      <t>celulozowo-foliowe, kolor biały.Gramatura min 24g/m2 folia PE o grubości min 13 mikronow , pasek boczny zapobiegający przeciekani , chlonnośc min 300 ml,wzmocnione min 48 nitkami z poliestru . Rozmiar</t>
    </r>
    <r>
      <rPr>
        <b/>
        <sz val="11"/>
        <color indexed="8"/>
        <rFont val="Arial"/>
        <family val="2"/>
      </rPr>
      <t xml:space="preserve"> 80 cm x 210 cm</t>
    </r>
  </si>
  <si>
    <r>
      <rPr>
        <sz val="11"/>
        <color indexed="8"/>
        <rFont val="Arial"/>
        <family val="2"/>
      </rPr>
      <t xml:space="preserve">Prześcieradło z włókniny polipropylenowej  jednorazowego użytku, koloru niebieskiego lub zielonego, gramatura 25g/m2
Rozmiar: </t>
    </r>
    <r>
      <rPr>
        <b/>
        <sz val="11"/>
        <color indexed="8"/>
        <rFont val="Arial"/>
        <family val="2"/>
      </rPr>
      <t xml:space="preserve">210 cm x 80 cm
</t>
    </r>
    <r>
      <rPr>
        <sz val="11"/>
        <color indexed="8"/>
        <rFont val="Arial"/>
        <family val="2"/>
      </rPr>
      <t xml:space="preserve"> 
</t>
    </r>
  </si>
  <si>
    <r>
      <rPr>
        <sz val="11"/>
        <color indexed="8"/>
        <rFont val="Arial"/>
        <family val="2"/>
      </rPr>
      <t>Prześcieradło z włókniny wiskozowo-poliestrowej   jednorazowego użytku, koloru białego gramatura 45g/m2
Rozmiar:</t>
    </r>
    <r>
      <rPr>
        <b/>
        <sz val="11"/>
        <color indexed="8"/>
        <rFont val="Arial"/>
        <family val="2"/>
      </rPr>
      <t xml:space="preserve"> 170 cm x 80 cm
</t>
    </r>
    <r>
      <rPr>
        <sz val="11"/>
        <color indexed="8"/>
        <rFont val="Arial"/>
        <family val="2"/>
      </rPr>
      <t xml:space="preserve"> 
</t>
    </r>
  </si>
  <si>
    <r>
      <rPr>
        <sz val="11"/>
        <color indexed="8"/>
        <rFont val="Arial"/>
        <family val="2"/>
      </rPr>
      <t xml:space="preserve">Serweta bawełnopodobna / transportowa , miękka, chłonna, w kolorze białym. Gramatura min 55g/m2, rozmiar </t>
    </r>
    <r>
      <rPr>
        <b/>
        <sz val="11"/>
        <color indexed="8"/>
        <rFont val="Arial"/>
        <family val="2"/>
      </rPr>
      <t>102 x 152 cm</t>
    </r>
    <r>
      <rPr>
        <sz val="11"/>
        <color indexed="8"/>
        <rFont val="Arial"/>
        <family val="2"/>
      </rPr>
      <t xml:space="preserve"> ( +_ 2 cm ) , składana pojedynczo , opakowanie foliowe , na opakowaniu naklejka z identyfikacja producenta i numerem katalogowym . </t>
    </r>
  </si>
  <si>
    <r>
      <rPr>
        <sz val="11"/>
        <color indexed="8"/>
        <rFont val="Arial"/>
        <family val="2"/>
      </rPr>
      <t>Serweta bawełnopodobna,miękka, chłonna, w kolorze białym. Gramatura min 45g/m2,
rozmiar</t>
    </r>
    <r>
      <rPr>
        <b/>
        <sz val="11"/>
        <color indexed="8"/>
        <rFont val="Arial"/>
        <family val="2"/>
      </rPr>
      <t xml:space="preserve"> 90 x 80 cm</t>
    </r>
    <r>
      <rPr>
        <sz val="11"/>
        <color indexed="8"/>
        <rFont val="Arial"/>
        <family val="2"/>
      </rPr>
      <t>, składana pojedynczo , opakowanie foliowe , na opakowaniu naklejka z identyfikacja producenta i numerem katalogowym</t>
    </r>
  </si>
  <si>
    <r>
      <rPr>
        <sz val="11"/>
        <color indexed="8"/>
        <rFont val="Arial"/>
        <family val="2"/>
      </rPr>
      <t>Spodenki uniwersalne do badań typu szorty,</t>
    </r>
    <r>
      <rPr>
        <b/>
        <sz val="11"/>
        <color indexed="8"/>
        <rFont val="Arial"/>
        <family val="2"/>
      </rPr>
      <t xml:space="preserve"> z rozcięciem z tyłu, z zakładką zakrywającą otwór</t>
    </r>
    <r>
      <rPr>
        <sz val="11"/>
        <color indexed="8"/>
        <rFont val="Arial"/>
        <family val="2"/>
      </rPr>
      <t>, z włókniny poliestrowo-wiskozowej o gramaturze 45-55g/m2, obwód w pasie 120-130cm.</t>
    </r>
  </si>
  <si>
    <t>Spódnica z gumką do badań ginekologicznych nieprzezroczysta gwarantująca intymność,150 x 50 cm,  z włókniny polipropylenowej gramatura 25 g</t>
  </si>
  <si>
    <t xml:space="preserve">Szczotka jednorazowa do chirurgicznego mycia rąk,pakowana indywidualnie, z jednej strony miękkie nylonowe włosie, z drugiej gąbka nasączona chlorheksydyną . W zestawie plastikowy pilniczek do paznokci </t>
  </si>
  <si>
    <t>PAKIET 5.  BIELIZNA JEDNORAZOWEGO UŻYTKU 2</t>
  </si>
  <si>
    <t>Cena jednostkowa netto</t>
  </si>
  <si>
    <t>Cena jednostkowa brutto</t>
  </si>
  <si>
    <t>Bokserki   wykonane z nieprzezroczystej włókniny   poliestrowej   o gramaturze min. 45g/m², 
Rozmiar  L , XL,</t>
  </si>
  <si>
    <t>Koszule jednorazowe wykonane z nieprzezroczystej włókniny   poliestrowej   o gramaturze min 45g/m². Rozmiar  L , XL</t>
  </si>
  <si>
    <r>
      <rPr>
        <sz val="11"/>
        <color indexed="8"/>
        <rFont val="Arial"/>
        <family val="2"/>
      </rPr>
      <t xml:space="preserve">Podkład,   nieprzemakalny, wysokochłonny  wykonany z napowietrzanej celulozy (50g) laminowanej folią (15um) Kolor biały. </t>
    </r>
    <r>
      <rPr>
        <b/>
        <sz val="11"/>
        <color indexed="8"/>
        <rFont val="Arial"/>
        <family val="2"/>
      </rPr>
      <t xml:space="preserve">Szerokość 80cm x  długość 170cm,  . </t>
    </r>
  </si>
  <si>
    <t>Stringi damskie wykonane z nieprzezroczystej włókniny   poliestrowej   o gramaturze min 45g/m². Rozmiar  S .M ,L , XL  (op.100szt)</t>
  </si>
  <si>
    <t>PAKIET 6.  GĄBKI  JEDNORAZOWE  DO  MYCIA CIAŁA</t>
  </si>
  <si>
    <r>
      <rPr>
        <sz val="11"/>
        <rFont val="Arial"/>
        <family val="2"/>
      </rPr>
      <t xml:space="preserve">Pianka z hypoalergicznym żelem myjącym do jednorazowego użycia,wykonana z  poliuretanu o wymiarach </t>
    </r>
    <r>
      <rPr>
        <b/>
        <sz val="11"/>
        <rFont val="Arial"/>
        <family val="2"/>
      </rPr>
      <t>nie mniejszych niż
20 cm x 12cm x1cm</t>
    </r>
    <r>
      <rPr>
        <sz val="11"/>
        <rFont val="Arial"/>
        <family val="2"/>
      </rPr>
      <t xml:space="preserve">.Gramatura 170 g/m2 </t>
    </r>
    <r>
      <rPr>
        <sz val="11"/>
        <color indexed="8"/>
        <rFont val="Arial"/>
        <family val="2"/>
      </rPr>
      <t xml:space="preserve">.Opakowanie jednostkowe nie mniejsze niż 40  szt. </t>
    </r>
    <r>
      <rPr>
        <sz val="11"/>
        <rFont val="Arial"/>
        <family val="2"/>
      </rPr>
      <t>Instrukcja użytkowania w języku polskim. Informacja o hypoalergiczności żelu umieszczona na pojedynczym opakowaniu handlowym.</t>
    </r>
  </si>
  <si>
    <r>
      <rPr>
        <sz val="11"/>
        <rFont val="Arial"/>
        <family val="2"/>
      </rPr>
      <t xml:space="preserve">Gąbka z hypoalergicznym żelem myjącym do jednorazowego użycia,wykonana z włókna poliestrowego o wymiarach </t>
    </r>
    <r>
      <rPr>
        <b/>
        <sz val="11"/>
        <rFont val="Arial"/>
        <family val="2"/>
      </rPr>
      <t xml:space="preserve">nie mniejszych niż
20 cm x 24 cm x 0,5 cm. </t>
    </r>
    <r>
      <rPr>
        <sz val="11"/>
        <rFont val="Arial"/>
        <family val="2"/>
      </rPr>
      <t>Gramatura nie mniejsza niż 110 g/m². Opakowanie jednostkowe 12 szt. Instrukcja użytkowania w języku polskim.</t>
    </r>
    <r>
      <rPr>
        <sz val="11"/>
        <color indexed="8"/>
        <rFont val="Arial"/>
        <family val="2"/>
      </rPr>
      <t xml:space="preserve"> Informacja o hypoalergiczności żelu umieszczona na pojedynczym opakowaniu handlowym.</t>
    </r>
  </si>
  <si>
    <r>
      <rPr>
        <sz val="11"/>
        <rFont val="Arial"/>
        <family val="2"/>
      </rPr>
      <t>Gąbka z hypoalergicznym żelem myjącym do jednorazowego użycia,wykonana z włókna poliestrowego o wymiarach</t>
    </r>
    <r>
      <rPr>
        <b/>
        <sz val="11"/>
        <rFont val="Arial"/>
        <family val="2"/>
      </rPr>
      <t xml:space="preserve"> nie mniejszych niż 
20cm x 12 cm x 0,5 cm. </t>
    </r>
    <r>
      <rPr>
        <sz val="11"/>
        <rFont val="Arial"/>
        <family val="2"/>
      </rPr>
      <t xml:space="preserve">Gramatura nie mniejsza niż 110 g/m².  Opakowanie jednostkowe 24 szt. Instrukcja użytkowania w języku polskim. </t>
    </r>
    <r>
      <rPr>
        <sz val="11"/>
        <color indexed="8"/>
        <rFont val="Arial"/>
        <family val="2"/>
      </rPr>
      <t>Informacja o hypoalergiczności żelu umieszczona na pojedynczym opakowaniu handlowym.</t>
    </r>
  </si>
  <si>
    <t>Proszę o dołączenie Raportu Bezpieczeństwa Produktu Kosmetycznego dla żelu myjącego oraz badania dermatologiczne aplikacyjne przeprowadzone na minimum 30 osobach. Dotyczy punktu 1,2,3</t>
  </si>
  <si>
    <t>PAKIET 7.  IGŁY DO AKUPUNKTURY</t>
  </si>
  <si>
    <t xml:space="preserve">Jednorazowa igła do akupunktury 
0,25 mm x 40 mm x 1000 szt
</t>
  </si>
  <si>
    <t xml:space="preserve">Jednorazowa igła do akupunktury 
0,25 mm x 25 mm x 1000 szt
</t>
  </si>
  <si>
    <t xml:space="preserve">Jednorazowa igła do akupunktury silikonowana
0,18 mm x 15 mm x 100 szt
</t>
  </si>
  <si>
    <t>PAKIET 8.   MONOVETTE</t>
  </si>
  <si>
    <t xml:space="preserve">Próbówko strzykawka z EDTA, morfologia  S-Monovette 4,9 ml   </t>
  </si>
  <si>
    <t>Próbówko-strzykawka z Heparyną Litową Monovette 2 ml</t>
  </si>
  <si>
    <t>PAKIET 9.  AKCESORIA OPERACYJNE</t>
  </si>
  <si>
    <t>Bluza ogrzewająca z krótkim rękawem zakończonym ściągaczem z dzianiny. Bluza zapinana na napy,
3 kieszenie, wykończenie lamówką. Wykonane sms 45g/m².                                 Ciemnogranatowe. Rozmiar M- XXL</t>
  </si>
  <si>
    <t>Fartuch ochronny, kolor żółty,podfoliowany w części przedniej plus całe rękawy, z mankietem poliesterowym - szerokość 5 cm. Gramatura min. 30g/m2 . Fartuch w rozmiarze L- XL. Wyrób medyczny</t>
  </si>
  <si>
    <t>Koc jednorazowe do okrycia pacjenta pikowany na całości ,rozmiar 110 x 220 cm, 2 x włóknina PP 30 g/m kw. + wypełnienie Molton 60 g/m kw., niebiesko-zielone, pakowanie indywidualne</t>
  </si>
  <si>
    <t xml:space="preserve">Podkład,prześcieradło na łóżko 80 x 210 cm, wykonane z miękkiej bibuły i nieprzemakalnej folii ,wzmocnione 48 nitami z poliestru, chłonność 310 ml  </t>
  </si>
  <si>
    <r>
      <rPr>
        <sz val="11"/>
        <rFont val="Arial"/>
        <family val="2"/>
      </rPr>
      <t>Ręczniczki z celulozy typu Airlaid. Ręcznik  bardzo miękki, bardzo chłonny, delikatny dla skóry, o strukturze plastra miodu. Ręcznik nie rozrywa się po namoczeniu, nie pyli, bielony metodą bez chlorową. Gramatura ręcznika: 70 g/m2. Wymiar</t>
    </r>
    <r>
      <rPr>
        <b/>
        <sz val="11"/>
        <rFont val="Arial"/>
        <family val="2"/>
      </rPr>
      <t xml:space="preserve"> 27 x 60 cm, </t>
    </r>
    <r>
      <rPr>
        <sz val="11"/>
        <rFont val="Arial"/>
        <family val="2"/>
      </rPr>
      <t>pakowany po 50 szt .</t>
    </r>
  </si>
  <si>
    <r>
      <rPr>
        <sz val="11"/>
        <rFont val="Arial"/>
        <family val="2"/>
      </rPr>
      <t xml:space="preserve">Ręczniki z celulozy typu Airlaid, składane. Rozmiar min </t>
    </r>
    <r>
      <rPr>
        <b/>
        <sz val="11"/>
        <rFont val="Arial"/>
        <family val="2"/>
      </rPr>
      <t xml:space="preserve">19 x 30 cm </t>
    </r>
    <r>
      <rPr>
        <sz val="11"/>
        <rFont val="Arial"/>
        <family val="2"/>
      </rPr>
      <t>. Gramatura celulozy  min. 70 mg/m</t>
    </r>
    <r>
      <rPr>
        <sz val="11"/>
        <rFont val="Czcionka tekstu podstawowego"/>
        <family val="0"/>
      </rPr>
      <t>²</t>
    </r>
    <r>
      <rPr>
        <sz val="11"/>
        <rFont val="Arial"/>
        <family val="2"/>
      </rPr>
      <t xml:space="preserve">. </t>
    </r>
    <r>
      <rPr>
        <sz val="11"/>
        <color indexed="8"/>
        <rFont val="Arial"/>
        <family val="2"/>
      </rPr>
      <t>Opakowanie typu kartonik - dyspenser zawiera nie więcej niż 134 szt.</t>
    </r>
  </si>
  <si>
    <t>PAKIET NR 10    MASKI CHIRURGICZNE</t>
  </si>
  <si>
    <t>J.m.</t>
  </si>
  <si>
    <t>Ilość
B</t>
  </si>
  <si>
    <t>Ilość
K</t>
  </si>
  <si>
    <t>Ilość
P</t>
  </si>
  <si>
    <t>Suma
ilości</t>
  </si>
  <si>
    <r>
      <rPr>
        <sz val="11"/>
        <color indexed="63"/>
        <rFont val="Arial"/>
        <family val="2"/>
      </rPr>
      <t>Maska chirurgiczna na gumkę  trzywarstwowa wykonana z niepylącego materiału, zewnętrza i wewnętrzna   warstwa włóknina polipropylenowa Spunbond, warstwa środkowa włóknina filtrująca meltblown zapewniająca filtrację bakterii powyżej BFE ≥99%. Zgodny z normą EN 14683:2019, typ IIR.</t>
    </r>
    <r>
      <rPr>
        <sz val="11"/>
        <color indexed="8"/>
        <rFont val="Arial"/>
        <family val="2"/>
      </rPr>
      <t xml:space="preserve"> O</t>
    </r>
    <r>
      <rPr>
        <sz val="11"/>
        <color indexed="63"/>
        <rFont val="Arial"/>
        <family val="2"/>
      </rPr>
      <t xml:space="preserve">pakowanie: kartonik z otworem umożliwiającym wygodne wyjmowanie pojedynczych sztuk. Opakowanie 50 szt. </t>
    </r>
  </si>
  <si>
    <r>
      <rPr>
        <sz val="11"/>
        <color indexed="8"/>
        <rFont val="Arial"/>
        <family val="2"/>
      </rPr>
      <t xml:space="preserve">Maska chirurgiczna na troki trzywarstwowa, niebieska, posiadająca wkładkę dopasowującą kształt maski do nosa i twarzy bez zawartości niklu, zapewnia skuteczną filtracje bakterii BFE </t>
    </r>
    <r>
      <rPr>
        <sz val="11"/>
        <color indexed="63"/>
        <rFont val="Arial"/>
        <family val="2"/>
      </rPr>
      <t>≥ 98%, zapewnia swobodę oddychania, miękka, nie zawiera lateksu,</t>
    </r>
    <r>
      <rPr>
        <sz val="11"/>
        <color indexed="8"/>
        <rFont val="Arial"/>
        <family val="2"/>
      </rPr>
      <t xml:space="preserve"> </t>
    </r>
    <r>
      <rPr>
        <sz val="11"/>
        <color indexed="63"/>
        <rFont val="Arial"/>
        <family val="2"/>
      </rPr>
      <t>produkt opatrzony znakiem CE. Zgodny z normą EN 14683:2019, typ IIR</t>
    </r>
    <r>
      <rPr>
        <sz val="11"/>
        <color indexed="8"/>
        <rFont val="Arial"/>
        <family val="2"/>
      </rPr>
      <t xml:space="preserve">. Opakowanie: kartonik z otworem umożliwiającym wygodne wyjmowanie pojedynczych sztuk,
Rozmiar 17,5 x 9,5 cm. Opakowanie 50 szt. </t>
    </r>
  </si>
  <si>
    <t>PAKIET 11.  CZEPEK OPERACYJNY</t>
  </si>
  <si>
    <r>
      <rPr>
        <sz val="11"/>
        <rFont val="Arial"/>
        <family val="2"/>
      </rPr>
      <t>Czepek uniwersalny wiązany na troki, otok:  wykonany z włókniny  typu Spunlace 45 g/m2, denko: Polipropylen 25 g/m2,</t>
    </r>
    <r>
      <rPr>
        <b/>
        <sz val="11"/>
        <rFont val="Arial"/>
        <family val="2"/>
      </rPr>
      <t xml:space="preserve"> wkładka chłonąca pot wokół całej głowy</t>
    </r>
    <r>
      <rPr>
        <sz val="11"/>
        <rFont val="Arial"/>
        <family val="2"/>
      </rPr>
      <t xml:space="preserve">  Spunlace 38 g/m2, oddychający, niebieski, rozmiar  uniwersalny. Opakowanie</t>
    </r>
    <r>
      <rPr>
        <sz val="11"/>
        <color indexed="8"/>
        <rFont val="Arial"/>
        <family val="2"/>
      </rPr>
      <t>- 50 szt.</t>
    </r>
  </si>
  <si>
    <r>
      <rPr>
        <sz val="11"/>
        <rFont val="Arial"/>
        <family val="2"/>
      </rPr>
      <t>Czepek dla osób z dłuższymi włosami z gumką , otok: wykonany z włókniny typu Spunlace 45 g/m2, denko:  wykonane z włókniny Polipropylen 25 g/m2,</t>
    </r>
    <r>
      <rPr>
        <b/>
        <sz val="11"/>
        <rFont val="Arial"/>
        <family val="2"/>
      </rPr>
      <t xml:space="preserve"> wkładka chłonąca pot wokół całej głowy</t>
    </r>
    <r>
      <rPr>
        <sz val="11"/>
        <rFont val="Arial"/>
        <family val="2"/>
      </rPr>
      <t xml:space="preserve"> Spunlace 38 g/m2, oddychający, niebieski, rozmiar uniwersalny. Opakowani</t>
    </r>
    <r>
      <rPr>
        <sz val="11"/>
        <color indexed="8"/>
        <rFont val="Arial"/>
        <family val="2"/>
      </rPr>
      <t>e-50 szt.</t>
    </r>
  </si>
  <si>
    <r>
      <rPr>
        <sz val="11"/>
        <color indexed="8"/>
        <rFont val="Arial"/>
        <family val="2"/>
      </rPr>
      <t>Czepek okrągły ,zielony,typu beret, średnica min. 53 cm. Wykonany z miękkiej włókniny polipropylenowej o gramaturze min. 14 g/m</t>
    </r>
    <r>
      <rPr>
        <vertAlign val="superscript"/>
        <sz val="11"/>
        <color indexed="8"/>
        <rFont val="Arial"/>
        <family val="2"/>
      </rPr>
      <t>2</t>
    </r>
    <r>
      <rPr>
        <sz val="11"/>
        <color indexed="8"/>
        <rFont val="Arial"/>
        <family val="2"/>
      </rPr>
      <t>. Pakowane w higieniczne pudełko z otworem w górnej części, umożliwiającym pojedyncze wyjmowanie czepków.  Opakowanie -100 szt.</t>
    </r>
  </si>
  <si>
    <t>PAKIET 12.  POJEMNIK DO ZBIÓRKI MOCZU</t>
  </si>
  <si>
    <t>Pojemnik do 24 godzinowej zbiórki moczu, poj. 2000-2500 ml z nakrętką, z dodatkowym portem do pobierania próbek, z ergonomicznym uchwytem, skalowany od 200 do 2500 ml co 100 ml, wykonany z polietylenu</t>
  </si>
  <si>
    <t>PAKIET 13.  ZAMKNIĘTY SYSTEM DOSTĘPU NACZYNIOWEGO i  KANIULA "BEZPIECZNA"</t>
  </si>
  <si>
    <r>
      <rPr>
        <sz val="10"/>
        <rFont val="Arial"/>
        <family val="2"/>
      </rPr>
      <t xml:space="preserve">Igła tępa do bezpiecznego pobierania leków z </t>
    </r>
    <r>
      <rPr>
        <b/>
        <sz val="10"/>
        <rFont val="Arial"/>
        <family val="2"/>
      </rPr>
      <t xml:space="preserve">fiolek i szklanych ampułek </t>
    </r>
    <r>
      <rPr>
        <sz val="10"/>
        <rFont val="Arial"/>
        <family val="2"/>
      </rPr>
      <t>18G, 1,2 x 40 mm  z filtrem 5 μ, dla efektywnej filtracji drobin szkła, metalu , gumy czy innych zanieczyszczeń , z ostrzem ściętym pod kątem 45°, chroniącym personel przed ekspozycją zawodową (ryzykiem zakłucia), elektropolerowane w celu uzyskania gładkości, z nasadką w przeziernym kolorze purpurowym/fioletowym w celu łatwej identyfikacji tępej igły do pobrań z filtrem , nie krótszą niż 2,5 cm dla łatwego pobrania całości leku ze szklanej fiolki, sterylizowana R. Osłona czerwona. Opakowanie jednostkowe i zbiorcze oznaczone kolorem fioletowym.. Sterylizowana R. Opakowanie 100 szt</t>
    </r>
  </si>
  <si>
    <r>
      <rPr>
        <sz val="10"/>
        <rFont val="Arial"/>
        <family val="2"/>
      </rPr>
      <t xml:space="preserve">Igła tępa do bezpiecznego pobierania leków </t>
    </r>
    <r>
      <rPr>
        <b/>
        <sz val="10"/>
        <rFont val="Arial"/>
        <family val="2"/>
      </rPr>
      <t xml:space="preserve">z fiolek </t>
    </r>
    <r>
      <rPr>
        <sz val="10"/>
        <rFont val="Arial"/>
        <family val="2"/>
      </rPr>
      <t>wielodawkowych, 18G, 1,2 x 40 mm, 18G, 1,2 x 25mm( do fiolek wielodawkowych) z ostrzem ściętym pod kątem 45°, chroniącym personel przed ekspozycją zawodową (ryzykiem zakłucia), które zapobiega fragmentacji materiału korka, elektropolerowane w celu  uzyskania gładkości, z nasadką i osłoną w kolorze czerwonym dla łatwej identyfikacji igły tępej bez filtra. Opakowanie jednostkowe i zbiorcze oznaczone kolorem czerwonym. Opakowania 100 szt</t>
    </r>
  </si>
  <si>
    <r>
      <rPr>
        <b/>
        <sz val="10"/>
        <rFont val="Arial"/>
        <family val="2"/>
      </rPr>
      <t>Kaniula bezpieczna</t>
    </r>
    <r>
      <rPr>
        <sz val="10"/>
        <rFont val="Arial"/>
        <family val="2"/>
      </rPr>
      <t xml:space="preserve"> dożylna z samodomykającym się korkiem portu do wstrzyknięć, min. 5  pasków kontrastujących w promieniach RTG wtopionych w cewnik z poliuretanu, wyposażona w zastawkę antyzwrotną zapobiegającą wypływowi krwi w momencie wkłucia,  zabezpieczenie igły w postaci plastikowej osłonki z systemem kapilar zapobiegających zachlapaniu krwią, o gładkich krawędziach, w pełni zamykającej ostrze i światło igły. Pozbawiona jakichkolwiek ostrych elementów wchodzących w skład mechanizmu zabezpieczającego kaniulę. Pakowane pojedynczo. Opakowanie sztywne zabezpieczające przed utratą jałowości . Sterylizowana radiacyjnie.
 0,9mm - 22G ( niebieski )  dł. 25 mm , przepływ  min. 42 ml/min
 1,1mm - 20G ( różowy )  dł. 32 mm , przepływ  min. 67 ml/min
 1,3mm - 18G ( zielony )  dł. 32, przepływ  min. 103 ml/min 
 1,3mm - 18G ( zielony )  dł. 45 mm , przepływ min.  103 ml/min
 1,5mm - 17G ( biały)  dł. 45 mm , przepływ  min. 133 ml/min 
 1,8mm –16G ( szary) dł. 45 mm, przepływ min. 236 ml/min
 2,0 mm 14G (pomarańczowy), przepływ min. 270 ml/min
 Do oferty dołączone opublikowane badania kliniczne  (min. 3) potwierdzające zmniejszenie ryzyka wystąpienia zakrzepowego zapalenia żył związanego z materiałem z jakiego wykonany jest  cewnik oferowanych kaniul. </t>
    </r>
  </si>
  <si>
    <r>
      <rPr>
        <b/>
        <sz val="10"/>
        <rFont val="Arial"/>
        <family val="2"/>
      </rPr>
      <t>Kaniula bezpieczna</t>
    </r>
    <r>
      <rPr>
        <sz val="10"/>
        <rFont val="Arial"/>
        <family val="2"/>
      </rPr>
      <t xml:space="preserve"> dożylna wykonana z biokompatybilnego poliuretanu. Posiadająca dodatkowy, samodomykający się port do wstrzyknięć, min. 5 pasków kontrastujących w promieniach RTG. Możliwość identyfikacji radiologicznej położenia końca kaniuli. Posiadająca zawór zapobiegający wypływowi krwi. Posiadająca zabezpieczenie igły w postaci plastikowej osłonki o gładkich krawędziach, chroniące personel medyczny przed przypadkowym  zakłuciem, z systemem kapilar zapobiegających zachlapaniu krwią. Pozbawiona jakichkolwiek ostrych elementów wchodzących w skład mechanizmu zabezpieczającego kaniulę. Kaniula posiadająca dodatkowo otwór </t>
    </r>
    <r>
      <rPr>
        <b/>
        <sz val="10"/>
        <rFont val="Arial"/>
        <family val="2"/>
      </rPr>
      <t>(okienko</t>
    </r>
    <r>
      <rPr>
        <sz val="10"/>
        <rFont val="Arial"/>
        <family val="2"/>
      </rPr>
      <t>) przy ostrzu igły zapewniający natychmiastowe wzrokowe potwierdzenie skutecznej kaniulacji, co może redukować liczbę prób wprowadzenia kaniuli. Dostępność rozmiarów  w zależności od potrzeb klienta                                                                                         0,9mm - 22G dł. 25 mm, przepływ  min. 42 ml/min
1,1mm - 20G dł. 32 mm, przepływ  min. 67 ml/min
1,3mm - 18G dł. 32 mm, przepływ  min. 103 ml/min 
1,3mm - 18G dł.45 mm, przepływ min.  103 ml/min                  </t>
    </r>
  </si>
  <si>
    <t xml:space="preserve">Koreczek zamknięcie/zabezpieczenie strzykawki wypełnionej lekiem lub roztworem , zmniejsza ryzyko zanieczyszczenia przez dotyk, zapobiega wyciekowi leku przygotowanego w strzykawce. Zabezpieczenie może być stosowane do strzykawek Luer Lock  oraz Luer Slip. Taca z koreczkami do zabezpieczania strzykawek 10 szt, Sterylizowane EO. </t>
  </si>
  <si>
    <t>1 op.= tacka 10 szt. koreczków</t>
  </si>
  <si>
    <r>
      <rPr>
        <sz val="10"/>
        <rFont val="Arial"/>
        <family val="2"/>
      </rPr>
      <t>Strzykawka trzyczęściowa poj. 5ml napełniona fabrycznie roztworem NaCl 0,9%</t>
    </r>
    <r>
      <rPr>
        <b/>
        <sz val="10"/>
        <rFont val="Arial"/>
        <family val="2"/>
      </rPr>
      <t>.</t>
    </r>
    <r>
      <rPr>
        <sz val="10"/>
        <rFont val="Arial"/>
        <family val="2"/>
      </rPr>
      <t xml:space="preserve">(izotoniczny roztwór NaCl 0,9%). Strzykawka ma posiadać średnicę cylindra odpowiadającej strzykawce o pojemności 10ml. Ma posiadać długi korek zamykający o dł. min 12mm, posiadający gwintowane przedłużenie zamykające wejście do strzykawki Luer Lock.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Graficzne oznaczenie strefy sterylnej na korpusie strzykawki. Rejestracja jako wyrób klasy III zawierający substancję leczniczą. Sterylizacja parowa. Opakowanie 30 szt. </t>
    </r>
  </si>
  <si>
    <t>op.</t>
  </si>
  <si>
    <t>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533 ml/min, wysokość i waga: 2 cm, 1 g. Wytrzymały na ciśnienie płynu iniekcyjnego  45 PSI.  Uchwyt do trzymania zapobiegający kontaminacji podczas wyjmowania produktu z opakowania. Możliwość podłączenia u pacjenta do 100 aktywacji. Ten sam producent co kaniule. Dostosowany do użytku z krwią, lipidami, alkoholami oraz lekami chemioterapeutycznymi.</t>
  </si>
  <si>
    <t xml:space="preserve">Zamawiający, korzystając ze swoich uprawnień wynikających z § 13 ust. 1 pkt 1  Rozporządzenia Ministra Rozwoju z dnia 26 lipca 2016 r. w sprawie rodzajów dokumentów, jakich może żądać zamawiający od wykonawcy w postępowaniu o udzielenie zamówienia (Dz.U. z 2016 r. Nr 1126) wymaga, aby każdy z Wykonawców ubiegający się o zamówienie posiadał: </t>
  </si>
  <si>
    <t>a/ karty danych technicznych, katalogi informacyjne (producenta przedmiotu zamówienia), zawierające dokładny opis parametrów oferowanego przedmiotu zamówienia ze wskazaniem wszystkich parametrów, których wymaga Zamawiający w treści SWZ (w opisie przedmiotu zamówienia).</t>
  </si>
  <si>
    <t>b/Zamawiający wymaga aby na opakowaniu jednostkowym była widoczna data ważności i numer katalogowy. Jeżeli nie ma możliwości zamieszczenia tych danych na opakowaniu jednostkowym to powinno znajdować się na opakowaniu zbiorczym.</t>
  </si>
  <si>
    <t>PAKIET 14.  AKCESORIA DO APARATURY MEDYCZNEJ</t>
  </si>
  <si>
    <t>Nazwa</t>
  </si>
  <si>
    <t>Wielorazowy pojemnik pochłaniacza CO2 typ Carestation 2071165-001s</t>
  </si>
  <si>
    <t>Przewód do pomiaru NIBP 2058203-002 DINACLICK</t>
  </si>
  <si>
    <t>Filtr Uni-Filter/S 2106570-007 50 szt/op</t>
  </si>
  <si>
    <t>M1182629 Pułapki wodne D-Fend Pro-stalowoszare 10szt/op</t>
  </si>
  <si>
    <t>M1200227 Pułapki wodne D-Frend Pro+-zielone 10szt./op</t>
  </si>
  <si>
    <t>Linie spirometryczne z linią próbkującą gazy 3m,8004382 20 szt./op</t>
  </si>
  <si>
    <t>Wielorazowy pojemnik pochłaniacza CO2 
typ ABS 1407-7004-000</t>
  </si>
  <si>
    <t>Filtr do pojemnika pochłaniacza 2105489-001 40szt./op</t>
  </si>
  <si>
    <t>Czujnik przepływu 2089610-001-S</t>
  </si>
  <si>
    <t>Mankiet pediatryczny Dura-Cuf, 12-19cm wielorazowy, 2-tubowyDUR-P2-2A-5S, Dinaclick 5 szt/op</t>
  </si>
  <si>
    <t>Mankiet dl dorosłych,standardDura-Cuf,23-33cm wielorazowy DUR-A2 -2A-5S 5 szt/op</t>
  </si>
  <si>
    <t>Mankiet dla dorosłych,standard Dura-Cuf,23-33cm wielorazowy, wersja long DUR-A2-2A-L-5S 5 szt/op</t>
  </si>
  <si>
    <t>Mankiet dla dorosłych, duży,Dura-Cuf, 31-40 cm wielorazowy długi, 2 tubowy DUR-A3-2A-5S,DINACLICK 5szt/op</t>
  </si>
  <si>
    <t>Mankiet dl dorosłych ,duży Dura-Cuf, 31-40 cm wielorazowy długi,2-tubowy DUR-A3-2A-L-5S DINACLICK 5 szt/op</t>
  </si>
  <si>
    <t>Mankiet dla dorosłych udowy Dura-Cuf, 38-50 cm wielorazowy długi,2 tubowy DUR-T1-2A-5S,DINACLICK 5szt/op</t>
  </si>
  <si>
    <t>Mankiet dla pacjentów otyłych na przedramię Soft-cuf DINACLICK SFT-F1-2D-5S 20 szt/op</t>
  </si>
  <si>
    <t>Filtr przeciwbakteryjny ze sztucznym nosem HMEF 2106570-010 biały 50 szt/op</t>
  </si>
  <si>
    <t>Filtr przeciwbakteryjny ze sztucznym nosem HEPA, niebieski 2106570-008 50 szt/op</t>
  </si>
  <si>
    <t>Linia próbkująca do gazów anestetycznych PVC/PE, 10 szt/op</t>
  </si>
  <si>
    <t>Przewód EKG Multi-Link 3/5 odpr. 3,6m IEC 2106305-002</t>
  </si>
  <si>
    <t>Odprowadzenia EKG 3-odpr.,dł 74 cm IEC 2106390-003</t>
  </si>
  <si>
    <t>Czujnik saturacji wielorazowy TruSignal gumowy na palec 
TS-SA-D</t>
  </si>
  <si>
    <t>Czujnik saturacji wielorazowy TruSignal gumowy na palec 
TS-F-D</t>
  </si>
  <si>
    <t>Czujnik saturacji wielorazowy TruSignal gumowy na ucho
 TS-E-D</t>
  </si>
  <si>
    <t>Czujnik saturacji wielorazowy TruSignal gumowy na palec pediatryczny TS-SP-D</t>
  </si>
  <si>
    <t>Przewód połączeniowy TruSignal 3m TS-G3</t>
  </si>
  <si>
    <t xml:space="preserve">Czujnik tlenowy do aparatów do znieczulenia </t>
  </si>
  <si>
    <t>896952 Czujnik D-lite do spiromerii jednorazowy op.50szt.</t>
  </si>
  <si>
    <t xml:space="preserve">2105489-006 Jednorazowe pojemniki z wapnem bezsodowym Amsorb Care-Can 1.4L do aparatów Carestation, 8szt./Op. </t>
  </si>
  <si>
    <t xml:space="preserve">2105489-003 Jednorazowe pojemniki z wapnem bezsodowym Amsorb G-Can do aparatów z układem ABS, 8szt./Op. </t>
  </si>
  <si>
    <t>PAKIET 15.  FARTUCH CHIRURGICZNY JEDNORAZOWY PEŁNOBARIEROWY</t>
  </si>
  <si>
    <t>Wzmocniony Fartuch jałowy chirurgiczny pełnobarierowy zgodny z EN 13795 1-3 z włókniny polipropylenowej typu SMS; gramatura materiału bazowego  40g/m2. Gramatura wzmocnienia 42 g/m2. Fartuch zapinany u góry za pomocą jednoczęściowej taśmy z możliwością zapięcia w dowolnym miejscu na plecach. Rękaw zakończony elastycznym mankietem z dzianiny poliestrowej o długości 8 cm (+/- 1 cm). Pod szyją kolorowa lamówka pozwalająca na szybką identyfikację rodzaju fartucha w zależności od typu wzmocnienia lub jego braku.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Rozmiar M - XXL. Odporność na przesiąkanie płynów 165 cm H2O (wg ISO EN 20811). Wytrzymałość na wypychanie - na sucho: min 303 kPa (wg ISO EN ISO 13938-1). Wytrzymałość na wypychanie - na mokro: min 217 kPa (wg ISO EN ISO 13938-1). Fartuch zapakowany w opakowanie typu papier folia i we włókninę SMS zabezpieczającą przed przypadkowym zabrudzeniem w trakcie otwierania.  Do każdego fartucha chirurgicznego dołączone są dwa ręczniki celulozowe. Każdy fartuch musi posiadać 2 etykiety identyfikacyjne (do wklejania do dokumentacji medycznej) zawierającą datę ważności i nr serii umieszczoną na zewnątrz opakowania jednostkowego.</t>
  </si>
  <si>
    <t>ROZMIAR M</t>
  </si>
  <si>
    <t>ROZMIAR L</t>
  </si>
  <si>
    <t>ROZMIAR XL</t>
  </si>
  <si>
    <t>ROZMIAR XXL</t>
  </si>
  <si>
    <t>PAKIET 16.   KANIULA DO PODAWANIA PŁYNÓW</t>
  </si>
  <si>
    <r>
      <rPr>
        <b/>
        <sz val="11"/>
        <rFont val="Arial"/>
        <family val="2"/>
      </rPr>
      <t>Kaniula</t>
    </r>
    <r>
      <rPr>
        <sz val="11"/>
        <rFont val="Arial"/>
        <family val="2"/>
      </rPr>
      <t xml:space="preserve"> do żył obwodowych z dodatkowym portem do iniekcji zabezpieczonym okrągłym koreczkiem, wykonana z PUR, cienkościenna z 4 paskami cieniującymi  w rtg na całej długości, port górny położony bezpośrednio nad skrzydełkami mocującymi - nie wystający poza ich obręb, sterylna, nazwa producenta umieszczona na kaniuli, Rozmiary
16G x 50mm - 196ml/min
17G x 45mm - 128ml/min
18G x 45mm - 96ml/min
18G x 33mm – 103ml/min                                      20G x 33mm - 59ml/min
20G x 25mm - 65ml/min
22G x 25mm - 36ml/min
Do oferty należy dołączyć badania labolatoryjne potwierdzające biokompatybilność materiału z którego zostały wykonane kaniule.</t>
    </r>
  </si>
  <si>
    <r>
      <rPr>
        <b/>
        <sz val="11"/>
        <rFont val="Arial"/>
        <family val="2"/>
      </rPr>
      <t>Kaniula bezpieczna</t>
    </r>
    <r>
      <rPr>
        <sz val="11"/>
        <rFont val="Arial"/>
        <family val="2"/>
      </rPr>
      <t xml:space="preserve"> do żył obwodowych  z dodatkowym portem do iniekcji zabezpieczonym okrągłym koreczkiem, wykonana z PUR, cienkościenna z 4 paskami cieniującymi  w rtg na całej długości, port górny położony bezpośrednio nad skrzydełkami mocującymi - nie wystający poza ich obręb, sterylna, nazwa producenta umieszczona na kaniuli, Rozmiary
16G x 50mm - 196ml/min
17G x 45mm - 128ml/min
18G x 45mm - 96ml/min
18G x 33mm – 103ml/min                                      20G x 33mm - 59ml/min
20G x 25mm - 65ml/min
22G x 25mm - 36ml/min
Do oferty należy dołączyć badania labolatoryjne potwierdzające biokompatybilność materiału z którego zostały wykonane kaniule.</t>
    </r>
  </si>
  <si>
    <t>PAKIET 17.  RĘKAWICZKI DIAGNOSTYCZNE Z PRZEDŁUŻONYM MANKIETEM I CHIRURGICZNE LATEKSOWE</t>
  </si>
  <si>
    <r>
      <rPr>
        <b/>
        <sz val="11"/>
        <rFont val="Arial"/>
        <family val="2"/>
      </rPr>
      <t>Rękawice diagnostyczne nitrylowe niejałowe z przedłużonym mankietem</t>
    </r>
    <r>
      <rPr>
        <sz val="11"/>
        <rFont val="Arial"/>
        <family val="2"/>
      </rPr>
      <t xml:space="preserve"> do wysokiego ryzyka koloru niebieskiego o długości min. 290 mm (tolerancja +/- 0,03). Średnia grubość na pojedynczej ściance palca 0,14 mm, dłoni 0,10 mm, mankiecie 0,08 mm. AQL 1.0 (fabrycznie naniesiona informacja na opakowaniu). Siła zrywania min. 8 N, zgodnie z EN 455-2. Kształt uniwersalny pasujący na prawą i lewą dłoń. Równomiernie rolowany brzeg mankietu. Powierzchnia zewnętrzna teksturowana na końcach palców. Dające się łatwo i pojedynczo wyciągać z opakowania. Otwór dozujący zabezpieczony dodatkową folią bakteriobójczą chroniącą zawartość przed kontaminacją. Zarejestrowane jako wyrób medyczny w klasie I oraz środek ochrony osobistej w kategorii III. Typ B wg EN ISO 374-1. Odporne na przenikanie min. 20 substancji chemicznych zgodnie z EN 374-3, ASTM F 739 i EN 16523-1 oraz przebadane na penetrację min. 12 cytostatyków zgodnie z ASTM D 6978. Odporne na penetrację wirusów zgodnie z EN ISO 374-5. Produkowane zgodnie z normą ISO 13485, ISO 9001, ISO 14001 potwierdzone certyfikatami jednostki notyfikowanej. Okres ważności 35 miesięcy od daty produkcji. Rozmiary XS-XL,</t>
    </r>
    <r>
      <rPr>
        <sz val="11"/>
        <color indexed="8"/>
        <rFont val="Arial"/>
        <family val="2"/>
      </rPr>
      <t xml:space="preserve"> pakowane po maks. 100 sztuk.</t>
    </r>
  </si>
  <si>
    <r>
      <rPr>
        <b/>
        <sz val="11"/>
        <color indexed="8"/>
        <rFont val="Arial"/>
        <family val="2"/>
      </rPr>
      <t>Rękawice chirurgiczne, lateksowe bezpudrowe</t>
    </r>
    <r>
      <rPr>
        <sz val="11"/>
        <color indexed="8"/>
        <rFont val="Arial"/>
        <family val="2"/>
      </rPr>
      <t xml:space="preserve"> z wewnętrzną warstwą polimerową o strukturze sieci, powierzchnia zewnętrzna mikroteksturowana, średnia grubość na palcu max. 0,27 mm, na dłoni 0,21 mm, na mankiecie 0,18 mm, średnia siła zrywania przed starzeniem 20 N, AQL max. 0,65, sterylizowane radiacyjnie, anatomiczne z poszerzoną częścią grzbietową dłoni, poziom protein &lt; 10 ug/g rękawicy (badania niezależnego laboratorium wg EN 455-3 z podaną nazwą rękawic, których ono dotyczy), mankiet rolowany, opakowanie zewnętrzne hermetyczne foliowe z wycięciem w listku ułatwiającym otwieranie, długość min. 270-285 mm dopasowana do rozmiaru, badania na przenikalność dla wirusów zgodnie z ASTM F 1671 oraz EN ISO 374-5. Wyrób medyczny klasy IIa i Środek ochrony indywidualnej kategorii III, typ B wg EN ISO 374-1. Odporne na przenikanie co najmniej 4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umieszczoną fabrycznie na opakowaniu zbiorczym (dyspenserze). Badania na przenikalność min. 25 cytostatyków zgodnie z ASTM D6978 oraz (raporty z wynikami badań) oraz badania na przenikalność min. 20 substancji chemicznych zgodnie z EN-374-3 oraz EN 16523-1 (raport z wynikami badań). Produkowane w zakładach posiadających wdrożone i certyfikowane systemy zarządzania jakości ISO 13485, ISO 9001, ISO 14001 i ISO 45001. Na rękawicy fabrycznie nadrukowany min. rozmiar rękawicy oraz oznaczenie L i P.</t>
    </r>
    <r>
      <rPr>
        <sz val="11"/>
        <color indexed="25"/>
        <rFont val="Arial"/>
        <family val="2"/>
      </rPr>
      <t xml:space="preserve"> </t>
    </r>
    <r>
      <rPr>
        <sz val="11"/>
        <color indexed="8"/>
        <rFont val="Arial"/>
        <family val="2"/>
      </rPr>
      <t>Opakowanie 50 par. Rozmiary 5,5-9,0.</t>
    </r>
  </si>
  <si>
    <t>para</t>
  </si>
  <si>
    <t>PAKIET 18. RĘKAWICE CHIRURGICZNE: PÓŁSYNTETYCZNE LATEKSOWO-NITRYLOWE i BEZLATEKSOWE</t>
  </si>
  <si>
    <r>
      <rPr>
        <b/>
        <sz val="11"/>
        <rFont val="Arial"/>
        <family val="2"/>
      </rPr>
      <t>Rękawice chirurgiczne, Półsyntetyczne: lateksowo-nitrylowe, trójwarstwowe</t>
    </r>
    <r>
      <rPr>
        <sz val="11"/>
        <rFont val="Arial"/>
        <family val="2"/>
      </rPr>
      <t xml:space="preserve">, warstwa wew. 100% nitryl, bezpudrowe, wewnątrz silikonowane, pokryte przeciwdrobnoustrojowym CPC, średnia grubość: na palcu 0,25 mm, na dłoni ≥ 0,20 mm, na mankiecie 0,19 mm, długość min. 280-295 mm (w zależności od rozmiaru), średnia siła zrywania min. 20 N; AQL po zapakowaniu 0,65, sterylizowane radiacyjnie, anatomiczne, jasnobrązowe, poziom protein &lt; 50 ug/g rękawicy. Mankiet rolowany z widocznymi podłużnymi i poprzecznymi wzmocnieniami, opakowanie zewnętrzne hermetyczne foliowe podciśnieniowe z dodatkowymi tłoczeniami w listkach ułatwiającymi otwieranie. Odporne na przenikanie co najmniej 3 substancji na poziomie co najmniej 5 zgodnie z EN 16523-1:2015, w stężeniach wymienionych w normie EN ISO 374-1 (dokument z wynikami badań wydany przez jednostkę notyfikowaną) oraz odporne na przenikalność cytostatyków zgodnie z ASTM F 739 (raport z wynikami badań). Wyrób medyczny klasy IIa i Środek ochrony indywidualnej kategorii III. Opakowanie 50par. Na rękawicy fabrycznie nadrukowany min. rozmiar rękawicy oraz oznaczenie L i P. Rozmiary 5,5- 9,0.
</t>
    </r>
  </si>
  <si>
    <r>
      <rPr>
        <b/>
        <sz val="11"/>
        <rFont val="Arial"/>
        <family val="2"/>
      </rPr>
      <t xml:space="preserve">Rękawice chirurgiczne, bezlateksowe,syntetyczne neoprenowe, </t>
    </r>
    <r>
      <rPr>
        <sz val="11"/>
        <rFont val="Arial"/>
        <family val="2"/>
      </rPr>
      <t>bezpudrowe z syntetyczną wielowarstwową powłoką polimerową z poliakrylanem i surfaktantem, powierzchnia zewnętrzna antypoślizgowa. Średnia grubość: na palcu 0,19 mm, dłoń 0,16 mm, na mankiecie 0,14 mm, AQL 0,65, sterylizowane radiacyjnie, anatomiczne, jasnobrązowe, długość min. 290 mm. Mankiet rolowany z taśmą adhezyjną, opakowanie zewnętrzne hermetyczne foliowe podciśnieniowe z dodatkowymi tłoczeniami w listkach ułatwiającymi otwieranie. Certyfikat CE jednostki notyfikowanej dla środka ochrony osobistej kategorii III, typ A wg EN ISO 374-1. Badania na przenikalność min. 15 substancji chemicznych wg EN 16523-1 w tym co najmniej 5 używanych w środkach dezynfekcyjnych tj. min. przyspieszony tlenek wodoru, 70% IPA, powidon jodu, kwas paraoctowy, podchloryn sodowy oraz min. 24 leków cytostatycznych wg ASTM D 6978 (załączyć raport z wynikami badań). Opakowanie zewnętrzne hermetyczne foliowe podciśnieniowe z teksturowaniem listka, Certyfikat CE jednostki notyfikowanej dla środka ochrony osobistej kategorii III. Produkowane zgodnie z ISO 13485, ISO 9001 i ISO 14001 potwierdzone certyfikatami jednostki notyfikowanej. Na rękawicy fabrycznie nadrukowany min. rozmiar rękawicy oraz oznaczenie L i P. Opakowanie 50 par. Rozmiary 5,5-9,0.</t>
    </r>
  </si>
  <si>
    <t xml:space="preserve"> PAKIET 19.   RĘKAWICE CHIRURGICZNE SPECJALISTYCZNE (ORTOPEDYCZNE)                                                                                                                                             </t>
  </si>
  <si>
    <r>
      <rPr>
        <b/>
        <sz val="11"/>
        <rFont val="Arial"/>
        <family val="2"/>
      </rPr>
      <t xml:space="preserve">Rękawice chirurgiczne, lateksowe bezpudrowe </t>
    </r>
    <r>
      <rPr>
        <sz val="11"/>
        <rFont val="Arial"/>
        <family val="2"/>
      </rPr>
      <t>z</t>
    </r>
    <r>
      <rPr>
        <b/>
        <sz val="11"/>
        <rFont val="Arial"/>
        <family val="2"/>
      </rPr>
      <t xml:space="preserve"> </t>
    </r>
    <r>
      <rPr>
        <sz val="11"/>
        <rFont val="Arial"/>
        <family val="2"/>
      </rPr>
      <t>wewnętrzną warstwą polimerową o strukturze sieci, powierzchnia zewnętrzna mikroteksturowana, średnia grubość na palcu max. 0,27 mm, na dłoni 0,21 mm, na mankiecie 0,18 mm, średnia siła zrywania przed starzeniem 20 N, AQL max. 0,65, sterylizowane radiacyjnie, anatomiczne z poszerzoną częścią grzbietową dłoni, poziom protein &lt; 10 ug/g rękawicy (badania niezależnego laboratorium wg EN 455-3 z podaną nazwą rękawic, których ono dotyczy), mankiet rolowany, opakowanie zewnętrzne hermetyczne foliowe z wycięciem w listku ułatwiającym otwieranie, długość min. 270-285 mm dopasowana do rozmiaru, badania na przenikalność dla wirusów zgodnie z ASTM F 1671 oraz EN ISO 374-5. Wyrób medyczny klasy IIa i Środek ochrony indywidualnej kategorii III, typ B wg EN ISO 374-1. Odporne na przenikanie co najmniej 4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umieszczoną fabrycznie na opakowaniu zbiorczym (dyspenserze). Badania na przenikalność min. 25 cytostatyków zgodnie z ASTM D6978 oraz (raporty z wynikami badań) oraz badania na przenikalność min. 20 substancji chemicznych zgodnie z EN-374-3 oraz EN 16523-1 (raport z wynikami badań). Produkowane w zakładach posiadających wdrożone i certyfikowane systemy zarządzania jakości ISO 13485, ISO 9001, ISO 14001 i ISO 45001. Na rękawicy fabrycznie nadrukowany min. rozmiar rękawicy oraz oznaczenie L i P. Opakowanie 50 par. Rozmiary 5,5-9,0.</t>
    </r>
  </si>
  <si>
    <r>
      <rPr>
        <b/>
        <sz val="11"/>
        <rFont val="Arial"/>
        <family val="2"/>
      </rPr>
      <t>Rękawice chirurgiczne, lateksowe bezpudrowe do systemu podwójnego zakładania jako rękawice spodnie w wyraźnie kontrastującym kolorze (zielony)</t>
    </r>
    <r>
      <rPr>
        <sz val="11"/>
        <rFont val="Arial"/>
        <family val="2"/>
      </rPr>
      <t>, z wewnętrzną warstwą polimerową o strukturze sieci, powierzchnia zewnętrzna mikroteksturowana. Średnia grubość na palcu 0,20 mm, na dłoni 0,20 mm, na mankiecie 0,17 mm, AQL max. 0,65, sterylizowane radiacyjnie, anatomiczne z poszerzoną częścią grzbietową dłoni, poziom protein &lt; 10 ug/g rękawicy (badania niezależnego laboratorium wg EN 455-3 z podaną nazwą rękawic, których ono dotyczy), mankiet rolowany, opakowanie zewnętrzne hermetyczne foliowe z wycięciem w listku ułatwiającym otwieranie, długość min. 270-285 mm dopasowana do rozmiaru, badania na przenikalność dla wirusów zgodnie z ASTM F 1671 oraz EN ISO 374-5. Wyrób medyczny klasy IIa i Środek ochrony indywidualnej kategorii III, typ B wg EN ISO 374-1. Odporne na przenikanie co najmniej 3 substancji na poziomie 6, w stężeniach wymienionych w normie EN ISO 374-1. Rękawice chroniące przed promieniowaniem jonizującym i skażeniami promieniotwórczymi, zgodnie z EN 421, potwierdzone certyfikatem jednostki notyfikowanej oraz informacją umieszczona fabrycznie na opakowaniu zbiorczym (dyspenserze). Badania na przenikalność min. 25 cytostatyków zgodnie z ASTM D6978 oraz (raporty z wynikami badań) oraz badania na przenikalność min. 18 substancji chemicznych zgodnie z EN-374-3 oraz EN 16523-1 (raport z wynikami badań). Produkowane w zakładach posiadających wdrożone i certyfikowane systemy zarządzania jakości ISO 13485, ISO 9001, ISO 14001 i ISO 45001. Na rękawicy fabrycznie nadrukowany min. rozmiar rękawicy oraz oznaczenie L i P. Opakowanie 50 par. Rozmiary 5,5-9,0.</t>
    </r>
  </si>
  <si>
    <t>PAKIET  20   TESTY UREAZOWE</t>
  </si>
  <si>
    <t xml:space="preserve">Lp. </t>
  </si>
  <si>
    <t>Jedn. wymag</t>
  </si>
  <si>
    <t>Cena netto jednostkowa</t>
  </si>
  <si>
    <t>Cena brutto jednostkowa</t>
  </si>
  <si>
    <t xml:space="preserve">Wartość Netto </t>
  </si>
  <si>
    <t xml:space="preserve">Wartość brutto </t>
  </si>
  <si>
    <r>
      <rPr>
        <sz val="11"/>
        <rFont val="Arial"/>
        <family val="2"/>
      </rPr>
      <t xml:space="preserve">Szybki test ureazowy </t>
    </r>
    <r>
      <rPr>
        <b/>
        <sz val="11"/>
        <rFont val="Arial"/>
        <family val="2"/>
      </rPr>
      <t xml:space="preserve">suchy </t>
    </r>
    <r>
      <rPr>
        <sz val="11"/>
        <rFont val="Arial"/>
        <family val="2"/>
      </rPr>
      <t xml:space="preserve">do oznaczania Helicobacter pylori z łatwym i wygodnym dostępem do studzienki testowej </t>
    </r>
    <r>
      <rPr>
        <b/>
        <sz val="11"/>
        <rFont val="Arial"/>
        <family val="2"/>
      </rPr>
      <t xml:space="preserve">zamykany ruchomym okienkiem </t>
    </r>
    <r>
      <rPr>
        <sz val="11"/>
        <rFont val="Arial"/>
        <family val="2"/>
      </rPr>
      <t>zabezpieczonym przed samoczynnym przesunięciem i wypadaniem specjalnym ogranicznikiem.</t>
    </r>
  </si>
  <si>
    <t>PAKIET 21  PASKI DO GLUKOMETRU I JEDNORAZOWY NAKŁUWACZ</t>
  </si>
  <si>
    <t>Cena jednostowa netto</t>
  </si>
  <si>
    <t xml:space="preserve">Vat </t>
  </si>
  <si>
    <t>Cena jednostowa brutto</t>
  </si>
  <si>
    <t xml:space="preserve">Wartość netto </t>
  </si>
  <si>
    <t xml:space="preserve">Paski do glukometrów
- oferowane glukometry są fabrycznie nowe
- nie wymagają kodowania, 
-z kapilarą do automatycznego zasysania próbki krwi  na szczycie paska,
- automatyczny wyrzut paska
- czas pomiaru nie dłuższy niż 8s
- wynik oznaczenia przedstawiony jako wartość stężenia glukozy w osoczu krwi w mg/dl.
- objętość próbki nie większa niż 0,5 - 0,8 µl
- minimalny zakres pomiaru: 20 – 500 mg/dl 
- zastosowany enzym na paskach GOD (oksydaza glukozowa) lub GDH-FAD (dehydrogenaza glukozy)
- zakres temperatury roboczej 5-45°C 
- zakres wilgotności przechowywania 0-100%
-termin ważności po otwarciu pasków i płynów kontrolnych-min.  6 miesięcy
- zakres hematokrytu 15 - 65%
-wyniki zgodne z normą ISO 15197 i zaleceniami PTD. Opakowanie 50 pasków.
</t>
  </si>
  <si>
    <r>
      <rPr>
        <sz val="11"/>
        <rFont val="Arial"/>
        <family val="2"/>
      </rPr>
      <t xml:space="preserve">Jednorazowy nakłuwacz igłowy do nakłuwania skóry palca o głębokości nakłucia 1,8-2,0 mm, ostrze trzypłaszczyznowe o śr. 0,6-0,8mm  ze stali nierdzewnej, rodzaj grzybka uderzeniowy. Zamawiający dopuszcza o kształcie prostopadłościaniu, z mechanizmem uwalniającym igłę poprzez dociśnięcie nakłuwacza do powierzchni. Zamawiający dopuszcza nakłuwacze różniące się jedynie kształtem. Opakowanie </t>
    </r>
    <r>
      <rPr>
        <sz val="11"/>
        <color indexed="8"/>
        <rFont val="Arial"/>
        <family val="2"/>
      </rPr>
      <t>maks. 200 szt.</t>
    </r>
  </si>
  <si>
    <t xml:space="preserve">
Uwaga ! Zamawiający w momencie wygrania wymaga dostarczenie nieodpłatnie 90 glukometrów kompatybilnych z paskami oraz  instrukcji w języku polskim dotyczących obsługi: pasków, glukometrów i płynów kontrolnych, na potwierdzenie spełnienia parametrów  zawartych w SWZ.</t>
  </si>
  <si>
    <t>PAKIET 22  ZESTAW DO AUTOTRANSFUZJI KRWI</t>
  </si>
  <si>
    <r>
      <rPr>
        <sz val="11"/>
        <rFont val="Arial"/>
        <family val="2"/>
      </rPr>
      <t>Zestaw do autotransfuzji krwi - zamknięty bez sprężyny z dwustopniową wewnętrzną filtracją. W skład zestawu wchodzi: silikonowy mieszek o pojemności minimum 400ml krwi z zastawką przeciwzrwotną i filtrem 200 mikronów zintegrowany z drenem, z portem samouszczelniającym i zintegrowanym schodkowym łącznikiem Y do połączenia z drenami Redona. Worek na krew z filtrem 40 mikronów o pojemności minimum 1000ml z portem do pobierania próbek lub podania antykolugantu. Dren łączący o długości 150 mm umożliwiający przetaczanie krwi do pacjenta za pomocą standardowe</t>
    </r>
    <r>
      <rPr>
        <sz val="11"/>
        <color indexed="8"/>
        <rFont val="Arial"/>
        <family val="2"/>
      </rPr>
      <t>j linii do</t>
    </r>
    <r>
      <rPr>
        <sz val="11"/>
        <rFont val="Arial"/>
        <family val="2"/>
      </rPr>
      <t xml:space="preserve"> przetaczania bez konieczności rozłączania silikonowego mieszka i worka do autotrasfuzji. Dwa dreny typu Redon z troakarami w rozmiarze 14 Ch lub 16 Ch.</t>
    </r>
  </si>
  <si>
    <t xml:space="preserve">Dodatkowy standardowy worek na krew o rozmiarze 600 ml </t>
  </si>
  <si>
    <t>Lp</t>
  </si>
  <si>
    <t>Nazwa pakietu</t>
  </si>
  <si>
    <t xml:space="preserve"> PODSTAWOWY SPRZĘT MEDYCZNY JEDNORAZOWEGO UŻYTKU </t>
  </si>
  <si>
    <t>POJEMNIKI NA ODPADY MEDYCZNE</t>
  </si>
  <si>
    <t>SYSTEM DO ODSYSANIA</t>
  </si>
  <si>
    <t xml:space="preserve">BIELIZNA JEDNORAZOWEGO UŻYTKU 1 </t>
  </si>
  <si>
    <t>BIELIZNA JEDNORAZOWEGO UŻYTKU 2</t>
  </si>
  <si>
    <t>GĄBKI  JEDNORAZOWE  DO  MYCIA CIAŁA</t>
  </si>
  <si>
    <t>IGŁY DO AKUPUNKTURY</t>
  </si>
  <si>
    <t>MONOVETTE</t>
  </si>
  <si>
    <t>AKCESORIA OPERACYJNE</t>
  </si>
  <si>
    <t>MASKI CHIRURGICZNE</t>
  </si>
  <si>
    <t>CZEPEK OPERACYJNY</t>
  </si>
  <si>
    <t>POJEMNIK DO ZBIÓRKI MOCZU</t>
  </si>
  <si>
    <t>ZAMKNIĘTY SYSTEM DOSTĘPU NACZYNIOWEGO i  KANIULA "BEZPIECZNA"</t>
  </si>
  <si>
    <t>AKCESORIA DO APARATURY MEDYCZNEJ</t>
  </si>
  <si>
    <t>FARTUCH CHIRURGICZNY JEDNORAZOWY PEŁNOBARIEROWY</t>
  </si>
  <si>
    <t>KANIULA DO PODAWANIA PŁYNÓW</t>
  </si>
  <si>
    <t>RĘKAWICZKI DIAGNOSTYCZNE Z PRZEDŁUŻONYM MANKIETEM I CHIRURGICZNE LATEKSOWE</t>
  </si>
  <si>
    <t>RĘKAWICE CHIRURGICZNE: PÓŁSYNTETYCZNE LATEKSOWO-NITRYLOWE i BEZLATEKSOWE</t>
  </si>
  <si>
    <t xml:space="preserve">RĘKAWICE CHIRURGICZNE SPECJALISTYCZNE (ORTOPEDYCZNE)      </t>
  </si>
  <si>
    <t>TESTY UREAZOWE</t>
  </si>
  <si>
    <t>PASKI DO GLUKOMETRU I JEDNORAZOWY NAKŁUWACZ</t>
  </si>
  <si>
    <t>ZESTAW DO AUTOTRANSFUZJI KRWI</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</si>
</sst>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yy\-mm"/>
    <numFmt numFmtId="166" formatCode="\ #,##0.00&quot;      &quot;;\-#,##0.00&quot;      &quot;;&quot; -&quot;#&quot;      &quot;;@\ "/>
    <numFmt numFmtId="167" formatCode="#,##0.00&quot; zł&quot;"/>
  </numFmts>
  <fonts count="101">
    <font>
      <sz val="11"/>
      <color indexed="8"/>
      <name val="Czcionka tekstu podstawowego"/>
      <family val="2"/>
    </font>
    <font>
      <sz val="10"/>
      <name val="Arial"/>
      <family val="0"/>
    </font>
    <font>
      <sz val="11"/>
      <color indexed="8"/>
      <name val="Calibri"/>
      <family val="2"/>
    </font>
    <font>
      <sz val="11"/>
      <color indexed="9"/>
      <name val="Calibri"/>
      <family val="2"/>
    </font>
    <font>
      <sz val="10"/>
      <color indexed="9"/>
      <name val="Czcionka tekstu podstawowego"/>
      <family val="2"/>
    </font>
    <font>
      <b/>
      <sz val="10"/>
      <color indexed="8"/>
      <name val="Czcionka tekstu podstawowego"/>
      <family val="2"/>
    </font>
    <font>
      <sz val="10"/>
      <color indexed="16"/>
      <name val="Czcionka tekstu podstawowego"/>
      <family val="2"/>
    </font>
    <font>
      <sz val="11"/>
      <color indexed="17"/>
      <name val="Calibri"/>
      <family val="2"/>
    </font>
    <font>
      <b/>
      <sz val="10"/>
      <color indexed="9"/>
      <name val="Czcionka tekstu podstawowego"/>
      <family val="2"/>
    </font>
    <font>
      <i/>
      <sz val="10"/>
      <color indexed="23"/>
      <name val="Czcionka tekstu podstawowego"/>
      <family val="2"/>
    </font>
    <font>
      <sz val="10"/>
      <color indexed="17"/>
      <name val="Czcionka tekstu podstawowego"/>
      <family val="2"/>
    </font>
    <font>
      <sz val="18"/>
      <color indexed="8"/>
      <name val="Czcionka tekstu podstawowego"/>
      <family val="2"/>
    </font>
    <font>
      <sz val="12"/>
      <color indexed="8"/>
      <name val="Czcionka tekstu podstawowego"/>
      <family val="2"/>
    </font>
    <font>
      <b/>
      <sz val="24"/>
      <color indexed="8"/>
      <name val="Czcionka tekstu podstawowego"/>
      <family val="2"/>
    </font>
    <font>
      <sz val="10"/>
      <color indexed="19"/>
      <name val="Czcionka tekstu podstawowego"/>
      <family val="2"/>
    </font>
    <font>
      <sz val="11"/>
      <color indexed="19"/>
      <name val="Calibri"/>
      <family val="2"/>
    </font>
    <font>
      <sz val="10"/>
      <name val="Arial CE"/>
      <family val="2"/>
    </font>
    <font>
      <sz val="10"/>
      <color indexed="63"/>
      <name val="Czcionka tekstu podstawowego"/>
      <family val="2"/>
    </font>
    <font>
      <sz val="11"/>
      <color indexed="20"/>
      <name val="Calibri"/>
      <family val="2"/>
    </font>
    <font>
      <sz val="11"/>
      <name val="Czcionka tekstu podstawowego"/>
      <family val="2"/>
    </font>
    <font>
      <b/>
      <sz val="11"/>
      <color indexed="8"/>
      <name val="Czcionka tekstu podstawowego"/>
      <family val="2"/>
    </font>
    <font>
      <b/>
      <sz val="14"/>
      <name val="Times New Roman"/>
      <family val="1"/>
    </font>
    <font>
      <sz val="14"/>
      <name val="Czcionka tekstu podstawowego"/>
      <family val="2"/>
    </font>
    <font>
      <b/>
      <sz val="9"/>
      <name val="Arial"/>
      <family val="2"/>
    </font>
    <font>
      <b/>
      <sz val="11"/>
      <name val="Arial"/>
      <family val="2"/>
    </font>
    <font>
      <b/>
      <sz val="9"/>
      <color indexed="8"/>
      <name val="Arial"/>
      <family val="2"/>
    </font>
    <font>
      <b/>
      <sz val="11"/>
      <color indexed="8"/>
      <name val="Arial"/>
      <family val="2"/>
    </font>
    <font>
      <sz val="11"/>
      <name val="Arial"/>
      <family val="2"/>
    </font>
    <font>
      <sz val="11"/>
      <color indexed="8"/>
      <name val="Arial"/>
      <family val="2"/>
    </font>
    <font>
      <sz val="11"/>
      <color indexed="15"/>
      <name val="Czcionka tekstu podstawowego"/>
      <family val="2"/>
    </font>
    <font>
      <sz val="11"/>
      <color indexed="60"/>
      <name val="Czcionka tekstu podstawowego"/>
      <family val="2"/>
    </font>
    <font>
      <sz val="11"/>
      <name val="Arial CE"/>
      <family val="2"/>
    </font>
    <font>
      <sz val="11"/>
      <color indexed="8"/>
      <name val="Arial CE"/>
      <family val="2"/>
    </font>
    <font>
      <sz val="11"/>
      <color indexed="10"/>
      <name val="Czcionka tekstu podstawowego"/>
      <family val="2"/>
    </font>
    <font>
      <b/>
      <sz val="14"/>
      <color indexed="8"/>
      <name val="Times New Roman"/>
      <family val="1"/>
    </font>
    <font>
      <sz val="14"/>
      <color indexed="8"/>
      <name val="Times New Roman"/>
      <family val="1"/>
    </font>
    <font>
      <b/>
      <sz val="9"/>
      <color indexed="8"/>
      <name val="Czcionka tekstu podstawowego"/>
      <family val="0"/>
    </font>
    <font>
      <b/>
      <sz val="9"/>
      <name val="Czcionka tekstu podstawowego"/>
      <family val="0"/>
    </font>
    <font>
      <b/>
      <sz val="9"/>
      <color indexed="8"/>
      <name val="Tahoma"/>
      <family val="2"/>
    </font>
    <font>
      <b/>
      <sz val="18"/>
      <color indexed="8"/>
      <name val="Times New Roman"/>
      <family val="1"/>
    </font>
    <font>
      <b/>
      <sz val="14"/>
      <name val="Arial"/>
      <family val="2"/>
    </font>
    <font>
      <b/>
      <sz val="14"/>
      <color indexed="8"/>
      <name val="Arial"/>
      <family val="2"/>
    </font>
    <font>
      <sz val="12"/>
      <name val="Arial"/>
      <family val="2"/>
    </font>
    <font>
      <sz val="14"/>
      <name val="Arial"/>
      <family val="2"/>
    </font>
    <font>
      <b/>
      <sz val="12"/>
      <name val="Arial"/>
      <family val="2"/>
    </font>
    <font>
      <b/>
      <sz val="14"/>
      <color indexed="8"/>
      <name val="Czcionka tekstu podstawowego"/>
      <family val="0"/>
    </font>
    <font>
      <b/>
      <sz val="12"/>
      <color indexed="8"/>
      <name val="Arial"/>
      <family val="2"/>
    </font>
    <font>
      <b/>
      <sz val="10"/>
      <name val="Arial"/>
      <family val="2"/>
    </font>
    <font>
      <sz val="10"/>
      <color indexed="8"/>
      <name val="Arial"/>
      <family val="2"/>
    </font>
    <font>
      <sz val="10"/>
      <color indexed="8"/>
      <name val="Czcionka tekstu podstawowego"/>
      <family val="2"/>
    </font>
    <font>
      <sz val="10"/>
      <name val="Czcionka tekstu podstawowego"/>
      <family val="0"/>
    </font>
    <font>
      <sz val="14"/>
      <color indexed="8"/>
      <name val="Czcionka tekstu podstawowego"/>
      <family val="2"/>
    </font>
    <font>
      <b/>
      <sz val="11"/>
      <color indexed="8"/>
      <name val="Arial CE"/>
      <family val="2"/>
    </font>
    <font>
      <b/>
      <sz val="11"/>
      <name val="Arial CE"/>
      <family val="2"/>
    </font>
    <font>
      <b/>
      <sz val="10"/>
      <color indexed="8"/>
      <name val="Arial"/>
      <family val="2"/>
    </font>
    <font>
      <sz val="11"/>
      <color indexed="40"/>
      <name val="Czcionka tekstu podstawowego"/>
      <family val="2"/>
    </font>
    <font>
      <sz val="11"/>
      <color indexed="63"/>
      <name val="Arial"/>
      <family val="2"/>
    </font>
    <font>
      <b/>
      <sz val="12"/>
      <color indexed="8"/>
      <name val="Czcionka tekstu podstawowego"/>
      <family val="0"/>
    </font>
    <font>
      <b/>
      <sz val="9"/>
      <color indexed="8"/>
      <name val="Arial CE"/>
      <family val="2"/>
    </font>
    <font>
      <vertAlign val="superscript"/>
      <sz val="11"/>
      <color indexed="8"/>
      <name val="Arial"/>
      <family val="2"/>
    </font>
    <font>
      <b/>
      <sz val="11"/>
      <name val="Czcionka tekstu podstawowego"/>
      <family val="2"/>
    </font>
    <font>
      <sz val="11"/>
      <color indexed="8"/>
      <name val="Cambria"/>
      <family val="1"/>
    </font>
    <font>
      <sz val="9"/>
      <name val="Czcionka tekstu podstawowego"/>
      <family val="2"/>
    </font>
    <font>
      <sz val="9"/>
      <color indexed="8"/>
      <name val="Czcionka tekstu podstawowego"/>
      <family val="2"/>
    </font>
    <font>
      <sz val="9"/>
      <color indexed="8"/>
      <name val="Arial"/>
      <family val="2"/>
    </font>
    <font>
      <sz val="11"/>
      <name val="Times New Roman"/>
      <family val="1"/>
    </font>
    <font>
      <sz val="12"/>
      <color indexed="8"/>
      <name val="Arial"/>
      <family val="2"/>
    </font>
    <font>
      <sz val="11"/>
      <color indexed="25"/>
      <name val="Arial"/>
      <family val="2"/>
    </font>
    <font>
      <sz val="11"/>
      <color indexed="8"/>
      <name val="Times New Roman"/>
      <family val="1"/>
    </font>
    <font>
      <b/>
      <sz val="16"/>
      <color indexed="8"/>
      <name val="Times New Roman"/>
      <family val="1"/>
    </font>
    <font>
      <sz val="16"/>
      <color indexed="8"/>
      <name val="Times New Roman"/>
      <family val="1"/>
    </font>
    <font>
      <sz val="14"/>
      <color indexed="8"/>
      <name val="Arial"/>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8"/>
      <name val="Czcionka tekstu podstawowego"/>
      <family val="2"/>
    </font>
  </fonts>
  <fills count="31">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8"/>
        <bgColor indexed="64"/>
      </patternFill>
    </fill>
    <fill>
      <patternFill patternType="solid">
        <fgColor indexed="2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thin">
        <color indexed="8"/>
      </left>
      <right>
        <color indexed="63"/>
      </right>
      <top>
        <color indexed="63"/>
      </top>
      <bottom style="thin">
        <color indexed="8"/>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4" borderId="0" applyNumberFormat="0" applyBorder="0" applyAlignment="0" applyProtection="0"/>
    <xf numFmtId="0" fontId="5" fillId="0" borderId="0" applyNumberFormat="0" applyFill="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6" fillId="3" borderId="0" applyNumberFormat="0" applyBorder="0" applyAlignment="0" applyProtection="0"/>
    <xf numFmtId="0" fontId="85" fillId="21" borderId="1" applyNumberFormat="0" applyAlignment="0" applyProtection="0"/>
    <xf numFmtId="0" fontId="86" fillId="22" borderId="2" applyNumberFormat="0" applyAlignment="0" applyProtection="0"/>
    <xf numFmtId="0" fontId="87" fillId="23" borderId="0" applyNumberFormat="0" applyBorder="0" applyAlignment="0" applyProtection="0"/>
    <xf numFmtId="0" fontId="7" fillId="7" borderId="0" applyNumberFormat="0" applyBorder="0" applyAlignment="0" applyProtection="0"/>
    <xf numFmtId="164"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8" fillId="24" borderId="0" applyNumberFormat="0" applyBorder="0" applyAlignment="0" applyProtection="0"/>
    <xf numFmtId="0" fontId="1" fillId="0" borderId="0">
      <alignment/>
      <protection/>
    </xf>
    <xf numFmtId="0" fontId="72" fillId="0" borderId="0" applyNumberFormat="0" applyFill="0" applyBorder="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8" fillId="0" borderId="3" applyNumberFormat="0" applyFill="0" applyAlignment="0" applyProtection="0"/>
    <xf numFmtId="0" fontId="89" fillId="25" borderId="4" applyNumberFormat="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14" fillId="5" borderId="0" applyNumberFormat="0" applyBorder="0" applyAlignment="0" applyProtection="0"/>
    <xf numFmtId="0" fontId="93" fillId="26" borderId="0" applyNumberFormat="0" applyBorder="0" applyAlignment="0" applyProtection="0"/>
    <xf numFmtId="0" fontId="15" fillId="9" borderId="0" applyNumberFormat="0" applyBorder="0" applyAlignment="0" applyProtection="0"/>
    <xf numFmtId="0" fontId="2" fillId="0" borderId="0">
      <alignment/>
      <protection/>
    </xf>
    <xf numFmtId="0" fontId="16" fillId="0" borderId="0">
      <alignment/>
      <protection/>
    </xf>
    <xf numFmtId="0" fontId="0" fillId="0" borderId="0">
      <alignment/>
      <protection/>
    </xf>
    <xf numFmtId="0" fontId="0" fillId="0" borderId="0">
      <alignment/>
      <protection/>
    </xf>
    <xf numFmtId="0" fontId="17" fillId="5" borderId="8" applyNumberFormat="0" applyAlignment="0" applyProtection="0"/>
    <xf numFmtId="0" fontId="94" fillId="22" borderId="1"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0" fillId="0" borderId="0" applyNumberFormat="0" applyFill="0" applyBorder="0" applyAlignment="0" applyProtection="0"/>
    <xf numFmtId="0" fontId="98" fillId="0" borderId="0" applyNumberFormat="0" applyFill="0" applyBorder="0" applyAlignment="0" applyProtection="0"/>
    <xf numFmtId="0" fontId="0" fillId="27"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6" fillId="0" borderId="0" applyNumberFormat="0" applyFill="0" applyBorder="0" applyAlignment="0" applyProtection="0"/>
    <xf numFmtId="0" fontId="99" fillId="28" borderId="0" applyNumberFormat="0" applyBorder="0" applyAlignment="0" applyProtection="0"/>
    <xf numFmtId="0" fontId="18" fillId="29" borderId="0" applyNumberFormat="0" applyBorder="0" applyAlignment="0" applyProtection="0"/>
  </cellStyleXfs>
  <cellXfs count="394">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0" xfId="0" applyFont="1" applyAlignment="1">
      <alignment/>
    </xf>
    <xf numFmtId="0" fontId="19" fillId="0" borderId="0" xfId="0" applyFont="1" applyAlignment="1">
      <alignment/>
    </xf>
    <xf numFmtId="0" fontId="20" fillId="0" borderId="0" xfId="0" applyFont="1" applyAlignment="1">
      <alignment/>
    </xf>
    <xf numFmtId="49" fontId="0" fillId="0" borderId="0" xfId="0" applyNumberFormat="1" applyAlignment="1">
      <alignment/>
    </xf>
    <xf numFmtId="2" fontId="0" fillId="0" borderId="0" xfId="0" applyNumberFormat="1" applyAlignment="1">
      <alignment vertical="center"/>
    </xf>
    <xf numFmtId="0" fontId="22" fillId="0" borderId="0" xfId="0" applyFont="1" applyAlignment="1">
      <alignment vertical="center"/>
    </xf>
    <xf numFmtId="0" fontId="23" fillId="0" borderId="11" xfId="0" applyFont="1" applyBorder="1" applyAlignment="1">
      <alignment horizontal="center" vertical="center"/>
    </xf>
    <xf numFmtId="0" fontId="24"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25" fillId="0" borderId="11" xfId="0" applyFont="1" applyBorder="1" applyAlignment="1">
      <alignment horizontal="center" vertical="center" wrapText="1"/>
    </xf>
    <xf numFmtId="49" fontId="23" fillId="0" borderId="12" xfId="0" applyNumberFormat="1" applyFont="1" applyBorder="1" applyAlignment="1">
      <alignment horizontal="center" vertical="center" wrapText="1"/>
    </xf>
    <xf numFmtId="2" fontId="23" fillId="0" borderId="12" xfId="0" applyNumberFormat="1"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6" fillId="0" borderId="0" xfId="0" applyFont="1" applyAlignment="1">
      <alignment horizontal="center" vertical="center"/>
    </xf>
    <xf numFmtId="0" fontId="19" fillId="0" borderId="11" xfId="0" applyFont="1" applyBorder="1" applyAlignment="1">
      <alignment horizontal="center" vertical="center"/>
    </xf>
    <xf numFmtId="0" fontId="27" fillId="0" borderId="11" xfId="0" applyFont="1" applyBorder="1" applyAlignment="1">
      <alignment vertical="center" wrapText="1"/>
    </xf>
    <xf numFmtId="0" fontId="27" fillId="0" borderId="11" xfId="0" applyFont="1" applyBorder="1" applyAlignment="1">
      <alignment horizontal="center" vertical="center" wrapText="1"/>
    </xf>
    <xf numFmtId="0" fontId="27" fillId="0" borderId="11" xfId="0" applyFont="1" applyBorder="1" applyAlignment="1">
      <alignment horizontal="center" vertical="center"/>
    </xf>
    <xf numFmtId="0" fontId="24" fillId="0" borderId="14" xfId="0" applyNumberFormat="1" applyFont="1" applyBorder="1" applyAlignment="1">
      <alignment horizontal="center" vertical="center"/>
    </xf>
    <xf numFmtId="2" fontId="27" fillId="0" borderId="11" xfId="0" applyNumberFormat="1" applyFont="1" applyBorder="1" applyAlignment="1">
      <alignment horizontal="center" vertical="center"/>
    </xf>
    <xf numFmtId="4" fontId="27" fillId="0" borderId="11" xfId="0" applyNumberFormat="1" applyFont="1" applyBorder="1" applyAlignment="1">
      <alignment horizontal="center" vertical="center" wrapText="1"/>
    </xf>
    <xf numFmtId="4" fontId="27" fillId="0" borderId="11" xfId="0" applyNumberFormat="1" applyFont="1" applyBorder="1" applyAlignment="1">
      <alignment horizontal="center" vertical="center"/>
    </xf>
    <xf numFmtId="4" fontId="19" fillId="0" borderId="11" xfId="0" applyNumberFormat="1" applyFont="1" applyBorder="1" applyAlignment="1">
      <alignment horizontal="center" vertical="center"/>
    </xf>
    <xf numFmtId="0" fontId="27" fillId="0" borderId="11" xfId="0" applyFont="1" applyBorder="1" applyAlignment="1">
      <alignment vertical="center"/>
    </xf>
    <xf numFmtId="2" fontId="27" fillId="0" borderId="11" xfId="0" applyNumberFormat="1" applyFont="1" applyBorder="1" applyAlignment="1">
      <alignment horizontal="center" vertical="center" wrapText="1"/>
    </xf>
    <xf numFmtId="0" fontId="28" fillId="0" borderId="11" xfId="0" applyFont="1" applyBorder="1" applyAlignment="1">
      <alignment horizontal="center" vertical="center"/>
    </xf>
    <xf numFmtId="0" fontId="29" fillId="0" borderId="0" xfId="0" applyFont="1" applyAlignment="1">
      <alignment/>
    </xf>
    <xf numFmtId="0" fontId="27" fillId="0" borderId="15" xfId="0" applyFont="1" applyBorder="1" applyAlignment="1">
      <alignment horizontal="left" vertical="center" wrapText="1"/>
    </xf>
    <xf numFmtId="0" fontId="27" fillId="0" borderId="11" xfId="0" applyFont="1" applyBorder="1" applyAlignment="1">
      <alignment wrapText="1"/>
    </xf>
    <xf numFmtId="49" fontId="27" fillId="0" borderId="11" xfId="0" applyNumberFormat="1" applyFont="1" applyBorder="1" applyAlignment="1">
      <alignment horizontal="center" vertical="center" wrapText="1"/>
    </xf>
    <xf numFmtId="0" fontId="30" fillId="0" borderId="0" xfId="0" applyFont="1" applyAlignment="1">
      <alignment/>
    </xf>
    <xf numFmtId="0" fontId="27" fillId="0" borderId="11" xfId="0" applyNumberFormat="1" applyFont="1" applyBorder="1" applyAlignment="1" applyProtection="1">
      <alignment vertical="center" wrapText="1"/>
      <protection/>
    </xf>
    <xf numFmtId="0" fontId="31" fillId="0" borderId="11" xfId="0" applyNumberFormat="1" applyFont="1" applyBorder="1" applyAlignment="1" applyProtection="1">
      <alignment horizontal="center" vertical="center"/>
      <protection/>
    </xf>
    <xf numFmtId="0" fontId="32" fillId="0" borderId="11" xfId="0" applyNumberFormat="1" applyFont="1" applyBorder="1" applyAlignment="1" applyProtection="1">
      <alignment horizontal="center" vertical="center"/>
      <protection/>
    </xf>
    <xf numFmtId="0" fontId="31" fillId="30" borderId="11" xfId="0" applyNumberFormat="1" applyFont="1" applyFill="1" applyBorder="1" applyAlignment="1" applyProtection="1">
      <alignment horizontal="center" vertical="center"/>
      <protection/>
    </xf>
    <xf numFmtId="2" fontId="31" fillId="0" borderId="11" xfId="0" applyNumberFormat="1" applyFont="1" applyBorder="1" applyAlignment="1" applyProtection="1">
      <alignment horizontal="center" vertical="center"/>
      <protection/>
    </xf>
    <xf numFmtId="0" fontId="27" fillId="0" borderId="11" xfId="69" applyFont="1" applyBorder="1" applyAlignment="1">
      <alignment horizontal="left" vertical="center" wrapText="1"/>
      <protection/>
    </xf>
    <xf numFmtId="0" fontId="19" fillId="0" borderId="11" xfId="0" applyFont="1" applyBorder="1" applyAlignment="1">
      <alignment/>
    </xf>
    <xf numFmtId="0" fontId="0" fillId="0" borderId="11" xfId="0" applyFont="1" applyBorder="1" applyAlignment="1">
      <alignment horizontal="center" vertical="center"/>
    </xf>
    <xf numFmtId="2" fontId="19" fillId="0" borderId="11" xfId="0" applyNumberFormat="1" applyFont="1" applyBorder="1" applyAlignment="1">
      <alignment horizontal="center" vertical="center"/>
    </xf>
    <xf numFmtId="0" fontId="33" fillId="0" borderId="0" xfId="0" applyFont="1" applyAlignment="1">
      <alignment/>
    </xf>
    <xf numFmtId="0" fontId="27" fillId="0" borderId="11" xfId="52" applyFont="1" applyBorder="1" applyAlignment="1">
      <alignment vertical="center" wrapText="1"/>
      <protection/>
    </xf>
    <xf numFmtId="0" fontId="19" fillId="0" borderId="11" xfId="52" applyFont="1" applyBorder="1" applyAlignment="1">
      <alignment wrapText="1"/>
      <protection/>
    </xf>
    <xf numFmtId="0" fontId="19" fillId="0" borderId="11" xfId="52" applyFont="1" applyBorder="1" applyAlignment="1">
      <alignment horizontal="center" vertical="center" wrapText="1"/>
      <protection/>
    </xf>
    <xf numFmtId="0" fontId="0" fillId="0" borderId="11" xfId="52" applyFont="1" applyBorder="1" applyAlignment="1">
      <alignment horizontal="center" vertical="center" wrapText="1"/>
      <protection/>
    </xf>
    <xf numFmtId="0" fontId="27" fillId="30" borderId="11" xfId="52" applyFont="1" applyFill="1" applyBorder="1" applyAlignment="1">
      <alignment horizontal="center" vertical="center" wrapText="1"/>
      <protection/>
    </xf>
    <xf numFmtId="2" fontId="19" fillId="0" borderId="11" xfId="52" applyNumberFormat="1" applyFont="1" applyBorder="1" applyAlignment="1">
      <alignment horizontal="center" vertical="center" wrapText="1"/>
      <protection/>
    </xf>
    <xf numFmtId="0" fontId="27" fillId="30" borderId="11" xfId="0" applyFont="1" applyFill="1" applyBorder="1" applyAlignment="1">
      <alignment horizontal="left" vertical="center" wrapText="1"/>
    </xf>
    <xf numFmtId="0" fontId="27" fillId="30" borderId="11" xfId="0" applyFont="1" applyFill="1" applyBorder="1" applyAlignment="1">
      <alignment vertical="center" wrapText="1"/>
    </xf>
    <xf numFmtId="0" fontId="27" fillId="30" borderId="12" xfId="0" applyFont="1" applyFill="1" applyBorder="1" applyAlignment="1">
      <alignment horizontal="left" vertical="center" wrapText="1"/>
    </xf>
    <xf numFmtId="0" fontId="19" fillId="0" borderId="12" xfId="52" applyFont="1" applyBorder="1" applyAlignment="1">
      <alignment wrapText="1"/>
      <protection/>
    </xf>
    <xf numFmtId="0" fontId="19" fillId="0" borderId="12" xfId="52" applyFont="1" applyBorder="1" applyAlignment="1">
      <alignment horizontal="center" vertical="center" wrapText="1"/>
      <protection/>
    </xf>
    <xf numFmtId="0" fontId="27" fillId="30" borderId="12" xfId="52" applyFont="1" applyFill="1" applyBorder="1" applyAlignment="1">
      <alignment horizontal="center" vertical="center" wrapText="1"/>
      <protection/>
    </xf>
    <xf numFmtId="2" fontId="19" fillId="0" borderId="12" xfId="52" applyNumberFormat="1" applyFont="1" applyBorder="1" applyAlignment="1">
      <alignment horizontal="center" vertical="center" wrapText="1"/>
      <protection/>
    </xf>
    <xf numFmtId="2" fontId="27" fillId="0" borderId="12" xfId="0" applyNumberFormat="1" applyFont="1" applyBorder="1" applyAlignment="1">
      <alignment horizontal="center" vertical="center" wrapText="1"/>
    </xf>
    <xf numFmtId="165" fontId="27" fillId="0" borderId="11" xfId="0" applyNumberFormat="1" applyFont="1" applyBorder="1" applyAlignment="1">
      <alignment vertical="center"/>
    </xf>
    <xf numFmtId="0" fontId="27" fillId="0" borderId="12" xfId="0" applyFont="1" applyBorder="1" applyAlignment="1">
      <alignment vertical="center" wrapText="1"/>
    </xf>
    <xf numFmtId="0" fontId="27" fillId="0" borderId="12" xfId="0" applyFont="1" applyBorder="1" applyAlignment="1">
      <alignment vertical="center"/>
    </xf>
    <xf numFmtId="0" fontId="27" fillId="0" borderId="12" xfId="0" applyFont="1" applyBorder="1" applyAlignment="1">
      <alignment horizontal="center" vertical="center"/>
    </xf>
    <xf numFmtId="0" fontId="28" fillId="0" borderId="12" xfId="0" applyFont="1" applyBorder="1" applyAlignment="1">
      <alignment horizontal="center" vertical="center"/>
    </xf>
    <xf numFmtId="2" fontId="27" fillId="0" borderId="12" xfId="0" applyNumberFormat="1" applyFont="1" applyBorder="1" applyAlignment="1">
      <alignment horizontal="center" vertical="center"/>
    </xf>
    <xf numFmtId="4" fontId="27" fillId="0" borderId="12" xfId="0" applyNumberFormat="1" applyFont="1" applyBorder="1" applyAlignment="1">
      <alignment horizontal="center" vertical="center"/>
    </xf>
    <xf numFmtId="4" fontId="19" fillId="0" borderId="12" xfId="0" applyNumberFormat="1" applyFont="1" applyBorder="1" applyAlignment="1">
      <alignment horizontal="center" vertical="center"/>
    </xf>
    <xf numFmtId="4" fontId="26" fillId="0" borderId="11" xfId="0" applyNumberFormat="1" applyFont="1" applyBorder="1" applyAlignment="1">
      <alignment horizontal="center" vertical="center"/>
    </xf>
    <xf numFmtId="4" fontId="20" fillId="0" borderId="11" xfId="0" applyNumberFormat="1" applyFont="1" applyBorder="1" applyAlignment="1">
      <alignment horizontal="center" vertical="center"/>
    </xf>
    <xf numFmtId="0" fontId="35" fillId="0" borderId="0" xfId="0" applyFont="1" applyAlignment="1">
      <alignment vertical="center"/>
    </xf>
    <xf numFmtId="0" fontId="36" fillId="0" borderId="11" xfId="0" applyFont="1" applyBorder="1" applyAlignment="1">
      <alignment horizontal="center" vertical="center"/>
    </xf>
    <xf numFmtId="0" fontId="37" fillId="0" borderId="11" xfId="0" applyFont="1" applyBorder="1" applyAlignment="1">
      <alignment horizontal="center" vertical="center"/>
    </xf>
    <xf numFmtId="0" fontId="37" fillId="0" borderId="11" xfId="0" applyFont="1" applyBorder="1" applyAlignment="1">
      <alignment horizontal="center" vertical="center" wrapText="1"/>
    </xf>
    <xf numFmtId="49" fontId="37" fillId="0" borderId="11" xfId="0" applyNumberFormat="1" applyFont="1" applyBorder="1" applyAlignment="1">
      <alignment horizontal="center" vertical="center" wrapText="1"/>
    </xf>
    <xf numFmtId="0" fontId="20" fillId="0" borderId="0" xfId="0" applyFont="1" applyAlignment="1">
      <alignment horizontal="center" vertical="center"/>
    </xf>
    <xf numFmtId="0" fontId="27" fillId="0" borderId="11" xfId="0" applyFont="1" applyBorder="1" applyAlignment="1">
      <alignment/>
    </xf>
    <xf numFmtId="0" fontId="24" fillId="0" borderId="11" xfId="0" applyNumberFormat="1" applyFont="1" applyBorder="1" applyAlignment="1">
      <alignment horizontal="center" vertical="center"/>
    </xf>
    <xf numFmtId="0" fontId="20" fillId="0" borderId="0" xfId="0" applyFont="1" applyAlignment="1">
      <alignment vertical="center"/>
    </xf>
    <xf numFmtId="0" fontId="11" fillId="0" borderId="0" xfId="0" applyFont="1" applyAlignment="1">
      <alignment vertical="center"/>
    </xf>
    <xf numFmtId="0" fontId="40" fillId="0" borderId="16" xfId="0" applyFont="1" applyBorder="1" applyAlignment="1">
      <alignment horizontal="center" vertical="center"/>
    </xf>
    <xf numFmtId="0" fontId="40" fillId="0" borderId="11" xfId="0" applyFont="1" applyBorder="1" applyAlignment="1">
      <alignment horizontal="center" vertical="center" wrapText="1"/>
    </xf>
    <xf numFmtId="0" fontId="40" fillId="0" borderId="16" xfId="0" applyFont="1" applyBorder="1" applyAlignment="1">
      <alignment horizontal="center" vertical="center" wrapText="1"/>
    </xf>
    <xf numFmtId="49" fontId="40" fillId="0" borderId="16" xfId="0" applyNumberFormat="1" applyFont="1" applyBorder="1" applyAlignment="1">
      <alignment horizontal="center" vertical="center" wrapText="1"/>
    </xf>
    <xf numFmtId="0" fontId="41" fillId="0" borderId="0" xfId="0" applyFont="1" applyAlignment="1">
      <alignment horizontal="center" vertical="center"/>
    </xf>
    <xf numFmtId="0" fontId="1" fillId="0" borderId="11" xfId="0" applyFont="1" applyBorder="1" applyAlignment="1">
      <alignment horizontal="center" vertical="center" wrapText="1"/>
    </xf>
    <xf numFmtId="0" fontId="42" fillId="0" borderId="11" xfId="0" applyFont="1" applyBorder="1" applyAlignment="1">
      <alignment horizontal="left" vertical="top" wrapText="1"/>
    </xf>
    <xf numFmtId="0" fontId="1" fillId="0" borderId="11" xfId="0" applyFont="1" applyBorder="1" applyAlignment="1">
      <alignment/>
    </xf>
    <xf numFmtId="0" fontId="43" fillId="0" borderId="11" xfId="0" applyFont="1" applyBorder="1" applyAlignment="1">
      <alignment horizontal="center" vertical="center"/>
    </xf>
    <xf numFmtId="0" fontId="43" fillId="30" borderId="11" xfId="0" applyFont="1" applyFill="1" applyBorder="1" applyAlignment="1">
      <alignment horizontal="center" vertical="center"/>
    </xf>
    <xf numFmtId="0" fontId="40" fillId="0" borderId="11" xfId="0" applyNumberFormat="1" applyFont="1" applyBorder="1" applyAlignment="1">
      <alignment horizontal="center" vertical="center"/>
    </xf>
    <xf numFmtId="4" fontId="43" fillId="0" borderId="11" xfId="0" applyNumberFormat="1" applyFont="1" applyBorder="1" applyAlignment="1">
      <alignment horizontal="center" vertical="center"/>
    </xf>
    <xf numFmtId="0" fontId="43" fillId="0" borderId="11" xfId="0" applyNumberFormat="1" applyFont="1" applyBorder="1" applyAlignment="1">
      <alignment horizontal="center" vertical="center"/>
    </xf>
    <xf numFmtId="4" fontId="43" fillId="0" borderId="11" xfId="0" applyNumberFormat="1" applyFont="1" applyBorder="1" applyAlignment="1">
      <alignment horizontal="center" vertical="center" wrapText="1"/>
    </xf>
    <xf numFmtId="2" fontId="0" fillId="0" borderId="0" xfId="0" applyNumberFormat="1" applyAlignment="1">
      <alignment/>
    </xf>
    <xf numFmtId="0" fontId="42" fillId="0" borderId="17" xfId="0" applyFont="1" applyBorder="1" applyAlignment="1">
      <alignment vertical="top" wrapText="1"/>
    </xf>
    <xf numFmtId="0" fontId="1" fillId="0" borderId="14" xfId="0" applyFont="1" applyBorder="1" applyAlignment="1">
      <alignment horizontal="center" vertical="center" wrapText="1"/>
    </xf>
    <xf numFmtId="0" fontId="1" fillId="0" borderId="18" xfId="0" applyFont="1" applyBorder="1" applyAlignment="1">
      <alignment/>
    </xf>
    <xf numFmtId="0" fontId="1" fillId="0" borderId="14" xfId="0" applyFont="1" applyBorder="1" applyAlignment="1">
      <alignment horizontal="center" vertical="center"/>
    </xf>
    <xf numFmtId="0" fontId="42" fillId="0" borderId="16" xfId="0" applyFont="1" applyBorder="1" applyAlignment="1">
      <alignment horizontal="left" vertical="top" wrapText="1"/>
    </xf>
    <xf numFmtId="0" fontId="1" fillId="0" borderId="11" xfId="0" applyFont="1" applyBorder="1" applyAlignment="1">
      <alignment horizontal="center" vertical="center"/>
    </xf>
    <xf numFmtId="4" fontId="41" fillId="0" borderId="14" xfId="0" applyNumberFormat="1" applyFont="1" applyBorder="1" applyAlignment="1">
      <alignment horizontal="center" vertical="center"/>
    </xf>
    <xf numFmtId="4" fontId="45" fillId="0" borderId="11" xfId="0" applyNumberFormat="1" applyFont="1" applyBorder="1" applyAlignment="1">
      <alignment horizontal="center" vertical="center"/>
    </xf>
    <xf numFmtId="0" fontId="45" fillId="0" borderId="0" xfId="0" applyFont="1" applyAlignment="1">
      <alignment vertical="center"/>
    </xf>
    <xf numFmtId="0" fontId="26" fillId="0" borderId="16" xfId="0" applyFont="1" applyBorder="1" applyAlignment="1">
      <alignment horizontal="center" vertical="center"/>
    </xf>
    <xf numFmtId="0" fontId="24" fillId="0" borderId="16" xfId="0" applyFont="1" applyBorder="1" applyAlignment="1">
      <alignment horizontal="center" vertical="center"/>
    </xf>
    <xf numFmtId="2" fontId="26" fillId="0" borderId="16" xfId="0" applyNumberFormat="1" applyFont="1" applyBorder="1" applyAlignment="1">
      <alignment horizontal="center" vertical="center" wrapText="1"/>
    </xf>
    <xf numFmtId="0" fontId="26" fillId="0" borderId="16" xfId="0" applyFont="1" applyBorder="1" applyAlignment="1">
      <alignment horizontal="center" vertical="center" wrapText="1"/>
    </xf>
    <xf numFmtId="0" fontId="0" fillId="0" borderId="0" xfId="0" applyFont="1" applyAlignment="1">
      <alignment horizontal="center" vertical="center"/>
    </xf>
    <xf numFmtId="0" fontId="28" fillId="0" borderId="11" xfId="0" applyFont="1" applyBorder="1" applyAlignment="1">
      <alignment vertical="center" wrapText="1"/>
    </xf>
    <xf numFmtId="0" fontId="0" fillId="0" borderId="11" xfId="0" applyFont="1" applyBorder="1" applyAlignment="1">
      <alignment horizontal="center" vertical="top" wrapText="1"/>
    </xf>
    <xf numFmtId="0" fontId="28" fillId="0" borderId="11" xfId="0" applyFont="1" applyFill="1" applyBorder="1" applyAlignment="1">
      <alignment horizontal="center" vertical="center"/>
    </xf>
    <xf numFmtId="0" fontId="27" fillId="0" borderId="11" xfId="0" applyFont="1" applyFill="1" applyBorder="1" applyAlignment="1">
      <alignment horizontal="center" vertical="center"/>
    </xf>
    <xf numFmtId="0" fontId="27" fillId="30" borderId="11" xfId="0" applyFont="1" applyFill="1" applyBorder="1" applyAlignment="1">
      <alignment horizontal="center" vertical="center"/>
    </xf>
    <xf numFmtId="0" fontId="20" fillId="0" borderId="11" xfId="0" applyNumberFormat="1" applyFont="1" applyBorder="1" applyAlignment="1">
      <alignment horizontal="center" vertical="center"/>
    </xf>
    <xf numFmtId="2" fontId="28" fillId="0" borderId="11" xfId="0" applyNumberFormat="1" applyFont="1" applyFill="1" applyBorder="1" applyAlignment="1">
      <alignment horizontal="center" vertical="center"/>
    </xf>
    <xf numFmtId="2" fontId="28" fillId="0" borderId="11" xfId="0" applyNumberFormat="1" applyFont="1" applyBorder="1" applyAlignment="1">
      <alignment horizontal="center" vertical="center"/>
    </xf>
    <xf numFmtId="0" fontId="28" fillId="0" borderId="11" xfId="0" applyFont="1" applyBorder="1" applyAlignment="1">
      <alignment horizontal="center" vertical="top" wrapText="1"/>
    </xf>
    <xf numFmtId="2" fontId="28" fillId="30" borderId="11" xfId="0" applyNumberFormat="1" applyFont="1" applyFill="1" applyBorder="1" applyAlignment="1">
      <alignment horizontal="center" vertical="center"/>
    </xf>
    <xf numFmtId="0" fontId="0" fillId="0" borderId="0" xfId="0" applyAlignment="1">
      <alignment horizontal="center" vertical="center"/>
    </xf>
    <xf numFmtId="0" fontId="0" fillId="0" borderId="11" xfId="0" applyFont="1" applyBorder="1" applyAlignment="1">
      <alignment vertical="top" wrapText="1"/>
    </xf>
    <xf numFmtId="0" fontId="28" fillId="0" borderId="11" xfId="0" applyFont="1" applyFill="1" applyBorder="1" applyAlignment="1">
      <alignment horizontal="center" vertical="top" wrapText="1"/>
    </xf>
    <xf numFmtId="0" fontId="28" fillId="0" borderId="12" xfId="0" applyFont="1" applyBorder="1" applyAlignment="1">
      <alignment vertical="center" wrapText="1"/>
    </xf>
    <xf numFmtId="0" fontId="20" fillId="0" borderId="19" xfId="0" applyFont="1" applyBorder="1" applyAlignment="1">
      <alignment vertical="center"/>
    </xf>
    <xf numFmtId="0" fontId="0" fillId="0" borderId="12" xfId="0" applyFont="1" applyBorder="1" applyAlignment="1">
      <alignment horizontal="center" vertical="center"/>
    </xf>
    <xf numFmtId="0" fontId="19" fillId="0" borderId="12" xfId="0" applyFont="1" applyBorder="1" applyAlignment="1">
      <alignment horizontal="center" vertical="center"/>
    </xf>
    <xf numFmtId="2" fontId="0" fillId="0" borderId="12" xfId="0" applyNumberFormat="1" applyFont="1" applyBorder="1" applyAlignment="1">
      <alignment horizontal="center" vertical="center"/>
    </xf>
    <xf numFmtId="2" fontId="0" fillId="30" borderId="11" xfId="0" applyNumberFormat="1" applyFont="1" applyFill="1" applyBorder="1" applyAlignment="1">
      <alignment horizontal="center" vertical="center"/>
    </xf>
    <xf numFmtId="0" fontId="19" fillId="0" borderId="11" xfId="0" applyFont="1" applyBorder="1" applyAlignment="1">
      <alignment horizontal="center" vertical="top" wrapText="1"/>
    </xf>
    <xf numFmtId="2" fontId="19" fillId="30" borderId="11" xfId="0" applyNumberFormat="1" applyFont="1" applyFill="1" applyBorder="1" applyAlignment="1">
      <alignment horizontal="center" vertical="center"/>
    </xf>
    <xf numFmtId="0" fontId="28" fillId="0" borderId="11" xfId="0" applyFont="1" applyFill="1" applyBorder="1" applyAlignment="1">
      <alignment vertical="center" wrapText="1"/>
    </xf>
    <xf numFmtId="0" fontId="19" fillId="0" borderId="0" xfId="0" applyFont="1" applyAlignment="1">
      <alignment vertical="center"/>
    </xf>
    <xf numFmtId="0" fontId="28" fillId="0" borderId="0" xfId="0" applyFont="1" applyAlignment="1">
      <alignment vertical="center" wrapText="1"/>
    </xf>
    <xf numFmtId="0" fontId="28" fillId="0" borderId="12" xfId="0" applyFont="1" applyBorder="1" applyAlignment="1">
      <alignment horizontal="center" vertical="top" wrapText="1"/>
    </xf>
    <xf numFmtId="0" fontId="27" fillId="30" borderId="12" xfId="0" applyFont="1" applyFill="1" applyBorder="1" applyAlignment="1">
      <alignment horizontal="center" vertical="center"/>
    </xf>
    <xf numFmtId="2" fontId="28" fillId="30" borderId="12" xfId="0" applyNumberFormat="1" applyFont="1" applyFill="1" applyBorder="1" applyAlignment="1">
      <alignment horizontal="center" vertical="center"/>
    </xf>
    <xf numFmtId="0" fontId="20" fillId="0" borderId="0" xfId="0" applyFont="1" applyAlignment="1">
      <alignment/>
    </xf>
    <xf numFmtId="4" fontId="46" fillId="0" borderId="11" xfId="0" applyNumberFormat="1" applyFont="1" applyBorder="1" applyAlignment="1">
      <alignment horizontal="center" vertical="center"/>
    </xf>
    <xf numFmtId="0" fontId="35" fillId="0" borderId="0" xfId="0" applyFont="1" applyAlignment="1">
      <alignment/>
    </xf>
    <xf numFmtId="0" fontId="47" fillId="0" borderId="20" xfId="52" applyFont="1" applyBorder="1" applyAlignment="1">
      <alignment horizontal="center" vertical="center" wrapText="1"/>
      <protection/>
    </xf>
    <xf numFmtId="0" fontId="47" fillId="0" borderId="16" xfId="52" applyFont="1" applyBorder="1" applyAlignment="1">
      <alignment horizontal="center" vertical="center" wrapText="1"/>
      <protection/>
    </xf>
    <xf numFmtId="0" fontId="0" fillId="0" borderId="18" xfId="52" applyFont="1" applyBorder="1" applyAlignment="1">
      <alignment wrapText="1"/>
      <protection/>
    </xf>
    <xf numFmtId="0" fontId="47" fillId="0" borderId="11" xfId="52" applyNumberFormat="1" applyFont="1" applyBorder="1" applyAlignment="1">
      <alignment horizontal="center" vertical="center" wrapText="1"/>
      <protection/>
    </xf>
    <xf numFmtId="2" fontId="0" fillId="0" borderId="11" xfId="52" applyNumberFormat="1" applyFont="1" applyBorder="1" applyAlignment="1">
      <alignment horizontal="center" vertical="center" wrapText="1"/>
      <protection/>
    </xf>
    <xf numFmtId="166" fontId="0" fillId="0" borderId="11" xfId="48" applyNumberFormat="1" applyFont="1" applyFill="1" applyBorder="1" applyAlignment="1" applyProtection="1">
      <alignment horizontal="center" vertical="center" wrapText="1"/>
      <protection/>
    </xf>
    <xf numFmtId="0" fontId="0" fillId="0" borderId="18" xfId="52" applyFont="1" applyBorder="1" applyAlignment="1">
      <alignment vertical="center" wrapText="1"/>
      <protection/>
    </xf>
    <xf numFmtId="4" fontId="24" fillId="0" borderId="11" xfId="52" applyNumberFormat="1" applyFont="1" applyBorder="1" applyAlignment="1">
      <alignment horizontal="center" vertical="center" wrapText="1"/>
      <protection/>
    </xf>
    <xf numFmtId="0" fontId="0" fillId="0" borderId="0" xfId="0" applyFont="1" applyAlignment="1">
      <alignment/>
    </xf>
    <xf numFmtId="0" fontId="19" fillId="0" borderId="0" xfId="0" applyFont="1" applyAlignment="1">
      <alignment/>
    </xf>
    <xf numFmtId="0" fontId="34" fillId="0" borderId="0" xfId="0" applyFont="1" applyAlignment="1">
      <alignment vertical="center"/>
    </xf>
    <xf numFmtId="0" fontId="36" fillId="0" borderId="16" xfId="0" applyFont="1" applyBorder="1" applyAlignment="1">
      <alignment horizontal="center" vertical="center"/>
    </xf>
    <xf numFmtId="0" fontId="37" fillId="0" borderId="16" xfId="0" applyFont="1" applyBorder="1" applyAlignment="1">
      <alignment horizontal="center" vertical="center"/>
    </xf>
    <xf numFmtId="0" fontId="36" fillId="0" borderId="16" xfId="0" applyFont="1" applyBorder="1" applyAlignment="1">
      <alignment horizontal="center" vertical="center" wrapText="1"/>
    </xf>
    <xf numFmtId="0" fontId="48" fillId="0" borderId="11" xfId="0" applyFont="1" applyBorder="1" applyAlignment="1">
      <alignment horizontal="center" vertical="center" wrapText="1"/>
    </xf>
    <xf numFmtId="0" fontId="49" fillId="0" borderId="11" xfId="0" applyFont="1" applyBorder="1" applyAlignment="1">
      <alignment vertical="top"/>
    </xf>
    <xf numFmtId="0" fontId="26" fillId="0" borderId="11" xfId="0" applyNumberFormat="1" applyFont="1" applyBorder="1" applyAlignment="1">
      <alignment horizontal="center" vertical="center"/>
    </xf>
    <xf numFmtId="2" fontId="28" fillId="0" borderId="11" xfId="0" applyNumberFormat="1" applyFont="1" applyBorder="1" applyAlignment="1">
      <alignment horizontal="center" vertical="center" wrapText="1"/>
    </xf>
    <xf numFmtId="0" fontId="46" fillId="0" borderId="0" xfId="0" applyFont="1" applyAlignment="1">
      <alignment vertical="center"/>
    </xf>
    <xf numFmtId="0" fontId="49" fillId="0" borderId="0" xfId="0" applyFont="1" applyAlignment="1">
      <alignment vertical="top"/>
    </xf>
    <xf numFmtId="0" fontId="49" fillId="0" borderId="0" xfId="0" applyFont="1" applyAlignment="1">
      <alignment vertical="top"/>
    </xf>
    <xf numFmtId="0" fontId="50" fillId="0" borderId="0" xfId="0" applyFont="1" applyAlignment="1">
      <alignment vertical="top"/>
    </xf>
    <xf numFmtId="0" fontId="49" fillId="0" borderId="0" xfId="0" applyFont="1" applyAlignment="1">
      <alignment vertical="center"/>
    </xf>
    <xf numFmtId="0" fontId="51" fillId="0" borderId="0" xfId="0" applyFont="1" applyAlignment="1">
      <alignment vertical="center"/>
    </xf>
    <xf numFmtId="0" fontId="20" fillId="0" borderId="11" xfId="0" applyNumberFormat="1" applyFont="1" applyBorder="1" applyAlignment="1">
      <alignment horizontal="center" vertical="center"/>
    </xf>
    <xf numFmtId="0" fontId="20" fillId="0" borderId="11" xfId="0" applyFont="1" applyBorder="1" applyAlignment="1">
      <alignment horizontal="center" vertical="center" wrapText="1"/>
    </xf>
    <xf numFmtId="2" fontId="20"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justify" wrapText="1"/>
    </xf>
    <xf numFmtId="0" fontId="0" fillId="0" borderId="11" xfId="0" applyFont="1" applyBorder="1" applyAlignment="1">
      <alignment/>
    </xf>
    <xf numFmtId="2" fontId="0" fillId="0" borderId="11" xfId="0" applyNumberFormat="1" applyFont="1" applyBorder="1" applyAlignment="1">
      <alignment horizontal="center" vertical="center"/>
    </xf>
    <xf numFmtId="2" fontId="0" fillId="0" borderId="11" xfId="0" applyNumberFormat="1" applyFont="1" applyBorder="1" applyAlignment="1">
      <alignment horizontal="center" vertical="center" wrapText="1"/>
    </xf>
    <xf numFmtId="0" fontId="28" fillId="0" borderId="11" xfId="0" applyFont="1" applyBorder="1" applyAlignment="1">
      <alignment wrapText="1"/>
    </xf>
    <xf numFmtId="0" fontId="26" fillId="0" borderId="0" xfId="0" applyFont="1" applyAlignment="1">
      <alignment vertical="center"/>
    </xf>
    <xf numFmtId="0" fontId="52" fillId="0" borderId="12" xfId="0" applyNumberFormat="1" applyFont="1" applyBorder="1" applyAlignment="1" applyProtection="1">
      <alignment horizontal="center" vertical="center"/>
      <protection/>
    </xf>
    <xf numFmtId="0" fontId="53" fillId="0" borderId="12" xfId="0" applyNumberFormat="1" applyFont="1" applyBorder="1" applyAlignment="1" applyProtection="1">
      <alignment horizontal="center" vertical="center"/>
      <protection/>
    </xf>
    <xf numFmtId="0" fontId="52" fillId="0" borderId="13" xfId="0" applyNumberFormat="1" applyFont="1" applyBorder="1" applyAlignment="1" applyProtection="1">
      <alignment horizontal="center" vertical="center" wrapText="1"/>
      <protection/>
    </xf>
    <xf numFmtId="0" fontId="52" fillId="0" borderId="11" xfId="0" applyNumberFormat="1" applyFont="1" applyBorder="1" applyAlignment="1" applyProtection="1">
      <alignment horizontal="center" vertical="center" wrapText="1"/>
      <protection/>
    </xf>
    <xf numFmtId="0" fontId="32" fillId="0" borderId="11" xfId="0" applyNumberFormat="1" applyFont="1" applyBorder="1" applyAlignment="1" applyProtection="1">
      <alignment horizontal="left" vertical="center" wrapText="1"/>
      <protection/>
    </xf>
    <xf numFmtId="0" fontId="32" fillId="0" borderId="11" xfId="0" applyNumberFormat="1" applyFont="1" applyBorder="1" applyAlignment="1" applyProtection="1">
      <alignment vertical="center"/>
      <protection/>
    </xf>
    <xf numFmtId="0" fontId="52" fillId="0" borderId="11" xfId="0" applyNumberFormat="1" applyFont="1" applyBorder="1" applyAlignment="1" applyProtection="1">
      <alignment horizontal="center" vertical="center"/>
      <protection/>
    </xf>
    <xf numFmtId="0" fontId="32" fillId="0" borderId="14" xfId="0" applyNumberFormat="1" applyFont="1" applyBorder="1" applyAlignment="1" applyProtection="1">
      <alignment horizontal="center" vertical="center" wrapText="1"/>
      <protection/>
    </xf>
    <xf numFmtId="2" fontId="32" fillId="0" borderId="14" xfId="0" applyNumberFormat="1" applyFont="1" applyBorder="1" applyAlignment="1" applyProtection="1">
      <alignment horizontal="center" vertical="center" wrapText="1"/>
      <protection/>
    </xf>
    <xf numFmtId="2" fontId="32" fillId="0" borderId="11" xfId="0" applyNumberFormat="1" applyFont="1" applyBorder="1" applyAlignment="1" applyProtection="1">
      <alignment horizontal="center" vertical="center"/>
      <protection/>
    </xf>
    <xf numFmtId="0" fontId="0" fillId="0" borderId="21" xfId="0" applyBorder="1" applyAlignment="1">
      <alignment vertical="top"/>
    </xf>
    <xf numFmtId="0" fontId="0" fillId="0" borderId="0" xfId="0" applyAlignment="1">
      <alignment vertical="top"/>
    </xf>
    <xf numFmtId="0" fontId="32" fillId="0" borderId="20" xfId="0" applyNumberFormat="1" applyFont="1" applyBorder="1" applyAlignment="1" applyProtection="1">
      <alignment horizontal="center" vertical="center"/>
      <protection/>
    </xf>
    <xf numFmtId="0" fontId="32" fillId="0" borderId="21" xfId="0" applyNumberFormat="1" applyFont="1" applyBorder="1" applyAlignment="1" applyProtection="1">
      <alignment horizontal="left" vertical="center" wrapText="1"/>
      <protection/>
    </xf>
    <xf numFmtId="0" fontId="32" fillId="0" borderId="20" xfId="0" applyNumberFormat="1" applyFont="1" applyBorder="1" applyAlignment="1" applyProtection="1">
      <alignment/>
      <protection/>
    </xf>
    <xf numFmtId="0" fontId="32" fillId="0" borderId="20" xfId="0" applyNumberFormat="1" applyFont="1" applyBorder="1" applyAlignment="1" applyProtection="1">
      <alignment vertical="center"/>
      <protection/>
    </xf>
    <xf numFmtId="0" fontId="31" fillId="0" borderId="20" xfId="0" applyNumberFormat="1" applyFont="1" applyBorder="1" applyAlignment="1" applyProtection="1">
      <alignment horizontal="center" vertical="center"/>
      <protection/>
    </xf>
    <xf numFmtId="2" fontId="32" fillId="0" borderId="20" xfId="0" applyNumberFormat="1" applyFont="1" applyBorder="1" applyAlignment="1" applyProtection="1">
      <alignment horizontal="center" vertical="center"/>
      <protection/>
    </xf>
    <xf numFmtId="4" fontId="20" fillId="0" borderId="0" xfId="0" applyNumberFormat="1" applyFont="1" applyAlignment="1">
      <alignment vertical="center"/>
    </xf>
    <xf numFmtId="4" fontId="52" fillId="0" borderId="18" xfId="0" applyNumberFormat="1" applyFont="1" applyBorder="1" applyAlignment="1" applyProtection="1">
      <alignment horizontal="center" vertical="center"/>
      <protection/>
    </xf>
    <xf numFmtId="0" fontId="54" fillId="0" borderId="12" xfId="0" applyNumberFormat="1" applyFont="1" applyBorder="1" applyAlignment="1" applyProtection="1">
      <alignment horizontal="center" vertical="center"/>
      <protection/>
    </xf>
    <xf numFmtId="0" fontId="47"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NumberFormat="1" applyFont="1" applyBorder="1" applyAlignment="1" applyProtection="1">
      <alignment horizontal="center" vertical="center"/>
      <protection/>
    </xf>
    <xf numFmtId="0" fontId="54" fillId="0" borderId="12" xfId="0" applyNumberFormat="1" applyFont="1" applyBorder="1" applyAlignment="1" applyProtection="1">
      <alignment horizontal="center" vertical="center" wrapText="1"/>
      <protection/>
    </xf>
    <xf numFmtId="0" fontId="48" fillId="0" borderId="0" xfId="0" applyFont="1" applyAlignment="1">
      <alignment/>
    </xf>
    <xf numFmtId="0" fontId="28" fillId="0" borderId="11" xfId="0" applyNumberFormat="1" applyFont="1" applyBorder="1" applyAlignment="1" applyProtection="1">
      <alignment horizontal="center" vertical="center"/>
      <protection/>
    </xf>
    <xf numFmtId="0" fontId="27" fillId="0" borderId="11" xfId="0" applyNumberFormat="1" applyFont="1" applyBorder="1" applyAlignment="1" applyProtection="1">
      <alignment horizontal="left" vertical="center" wrapText="1"/>
      <protection/>
    </xf>
    <xf numFmtId="0" fontId="27" fillId="0" borderId="11" xfId="0" applyNumberFormat="1" applyFont="1" applyBorder="1" applyAlignment="1" applyProtection="1">
      <alignment/>
      <protection/>
    </xf>
    <xf numFmtId="0" fontId="27" fillId="0" borderId="11" xfId="0" applyNumberFormat="1" applyFont="1" applyBorder="1" applyAlignment="1" applyProtection="1">
      <alignment horizontal="center" vertical="center"/>
      <protection/>
    </xf>
    <xf numFmtId="0" fontId="27" fillId="30" borderId="11" xfId="0" applyNumberFormat="1" applyFont="1" applyFill="1" applyBorder="1" applyAlignment="1" applyProtection="1">
      <alignment horizontal="center" vertical="center"/>
      <protection/>
    </xf>
    <xf numFmtId="0" fontId="24" fillId="0" borderId="11" xfId="0" applyNumberFormat="1" applyFont="1" applyBorder="1" applyAlignment="1" applyProtection="1">
      <alignment horizontal="center" vertical="center"/>
      <protection/>
    </xf>
    <xf numFmtId="2" fontId="27" fillId="0" borderId="11" xfId="0" applyNumberFormat="1" applyFont="1" applyBorder="1" applyAlignment="1" applyProtection="1">
      <alignment horizontal="center" vertical="center" wrapText="1"/>
      <protection/>
    </xf>
    <xf numFmtId="2" fontId="27" fillId="0" borderId="11" xfId="0" applyNumberFormat="1" applyFont="1" applyBorder="1" applyAlignment="1" applyProtection="1">
      <alignment horizontal="center" vertical="center"/>
      <protection/>
    </xf>
    <xf numFmtId="0" fontId="55" fillId="0" borderId="0" xfId="0" applyFont="1" applyAlignment="1">
      <alignment/>
    </xf>
    <xf numFmtId="0" fontId="31" fillId="0" borderId="11" xfId="0" applyNumberFormat="1" applyFont="1" applyBorder="1" applyAlignment="1" applyProtection="1">
      <alignment horizontal="left" vertical="top" wrapText="1"/>
      <protection/>
    </xf>
    <xf numFmtId="0" fontId="31" fillId="0" borderId="11" xfId="0" applyNumberFormat="1" applyFont="1" applyBorder="1" applyAlignment="1" applyProtection="1">
      <alignment/>
      <protection/>
    </xf>
    <xf numFmtId="0" fontId="31" fillId="0" borderId="11" xfId="0" applyNumberFormat="1" applyFont="1" applyBorder="1" applyAlignment="1" applyProtection="1">
      <alignment horizontal="center" vertical="center" wrapText="1"/>
      <protection/>
    </xf>
    <xf numFmtId="164" fontId="27" fillId="0" borderId="11" xfId="48" applyNumberFormat="1" applyFont="1" applyFill="1" applyBorder="1" applyAlignment="1" applyProtection="1">
      <alignment horizontal="center" vertical="center" wrapText="1"/>
      <protection/>
    </xf>
    <xf numFmtId="0" fontId="26" fillId="0" borderId="0" xfId="0" applyFont="1" applyFill="1" applyAlignment="1">
      <alignment vertical="center"/>
    </xf>
    <xf numFmtId="0" fontId="24" fillId="0" borderId="11" xfId="0" applyNumberFormat="1" applyFont="1" applyBorder="1" applyAlignment="1" applyProtection="1">
      <alignment horizontal="center" vertical="center" wrapText="1"/>
      <protection/>
    </xf>
    <xf numFmtId="0" fontId="27" fillId="0" borderId="11" xfId="0" applyFont="1" applyFill="1" applyBorder="1" applyAlignment="1">
      <alignment vertical="center" wrapText="1"/>
    </xf>
    <xf numFmtId="0" fontId="27" fillId="0" borderId="11" xfId="0" applyNumberFormat="1" applyFont="1" applyFill="1" applyBorder="1" applyAlignment="1" applyProtection="1">
      <alignment horizontal="center" vertical="center"/>
      <protection/>
    </xf>
    <xf numFmtId="2" fontId="27" fillId="0" borderId="11" xfId="0" applyNumberFormat="1" applyFont="1" applyFill="1" applyBorder="1" applyAlignment="1" applyProtection="1">
      <alignment horizontal="center" vertical="center" wrapText="1"/>
      <protection/>
    </xf>
    <xf numFmtId="0" fontId="27" fillId="0" borderId="11" xfId="0" applyNumberFormat="1" applyFont="1" applyBorder="1" applyAlignment="1" applyProtection="1">
      <alignment horizontal="center" vertical="center" wrapText="1"/>
      <protection/>
    </xf>
    <xf numFmtId="4" fontId="20" fillId="0" borderId="11" xfId="0" applyNumberFormat="1" applyFont="1" applyBorder="1" applyAlignment="1">
      <alignment horizontal="center" vertical="center"/>
    </xf>
    <xf numFmtId="0" fontId="0" fillId="30" borderId="0" xfId="0" applyFill="1" applyAlignment="1">
      <alignment/>
    </xf>
    <xf numFmtId="0" fontId="46" fillId="0" borderId="11" xfId="69" applyNumberFormat="1" applyFont="1" applyBorder="1" applyAlignment="1" applyProtection="1">
      <alignment horizontal="center" vertical="center" wrapText="1"/>
      <protection/>
    </xf>
    <xf numFmtId="0" fontId="24" fillId="0" borderId="12" xfId="0" applyFont="1" applyBorder="1" applyAlignment="1">
      <alignment horizontal="center" vertical="center" wrapText="1"/>
    </xf>
    <xf numFmtId="0" fontId="44" fillId="0" borderId="11" xfId="69" applyNumberFormat="1" applyFont="1" applyBorder="1" applyAlignment="1" applyProtection="1">
      <alignment horizontal="center" vertical="center" wrapText="1"/>
      <protection/>
    </xf>
    <xf numFmtId="0" fontId="0" fillId="0" borderId="14" xfId="0" applyFont="1" applyBorder="1" applyAlignment="1">
      <alignment horizontal="center" vertical="center"/>
    </xf>
    <xf numFmtId="0" fontId="56" fillId="0" borderId="11" xfId="0" applyFont="1" applyBorder="1" applyAlignment="1">
      <alignment horizontal="left" vertical="center" wrapText="1"/>
    </xf>
    <xf numFmtId="0" fontId="28" fillId="0" borderId="18" xfId="0" applyFont="1" applyBorder="1" applyAlignment="1">
      <alignment horizontal="center" vertical="center"/>
    </xf>
    <xf numFmtId="2" fontId="28" fillId="0" borderId="11" xfId="48" applyNumberFormat="1" applyFont="1" applyFill="1" applyBorder="1" applyAlignment="1" applyProtection="1">
      <alignment horizontal="center" vertical="center"/>
      <protection/>
    </xf>
    <xf numFmtId="0" fontId="28" fillId="0" borderId="11" xfId="0" applyFont="1" applyBorder="1" applyAlignment="1">
      <alignment horizontal="left" vertical="center" wrapText="1"/>
    </xf>
    <xf numFmtId="4" fontId="57" fillId="0" borderId="11" xfId="0" applyNumberFormat="1" applyFont="1" applyBorder="1" applyAlignment="1">
      <alignment horizontal="center" vertical="center"/>
    </xf>
    <xf numFmtId="0" fontId="58" fillId="0" borderId="11" xfId="0" applyNumberFormat="1" applyFont="1" applyBorder="1" applyAlignment="1" applyProtection="1">
      <alignment horizontal="center" vertical="center"/>
      <protection/>
    </xf>
    <xf numFmtId="0" fontId="25" fillId="0" borderId="11" xfId="0" applyNumberFormat="1" applyFont="1" applyBorder="1" applyAlignment="1" applyProtection="1">
      <alignment horizontal="center" vertical="center"/>
      <protection/>
    </xf>
    <xf numFmtId="0" fontId="23" fillId="0" borderId="11" xfId="0" applyNumberFormat="1" applyFont="1" applyBorder="1" applyAlignment="1" applyProtection="1">
      <alignment horizontal="center" vertical="center"/>
      <protection/>
    </xf>
    <xf numFmtId="0" fontId="25" fillId="0" borderId="11" xfId="0" applyNumberFormat="1" applyFont="1" applyBorder="1" applyAlignment="1" applyProtection="1">
      <alignment horizontal="center" vertical="center" wrapText="1"/>
      <protection/>
    </xf>
    <xf numFmtId="0" fontId="28" fillId="0" borderId="11" xfId="0" applyNumberFormat="1" applyFont="1" applyBorder="1" applyAlignment="1" applyProtection="1">
      <alignment/>
      <protection/>
    </xf>
    <xf numFmtId="0" fontId="26" fillId="0" borderId="11" xfId="0" applyNumberFormat="1" applyFont="1" applyBorder="1" applyAlignment="1" applyProtection="1">
      <alignment horizontal="center" vertical="center"/>
      <protection/>
    </xf>
    <xf numFmtId="2" fontId="28" fillId="0" borderId="11" xfId="0" applyNumberFormat="1" applyFont="1" applyBorder="1" applyAlignment="1" applyProtection="1">
      <alignment horizontal="center" vertical="center" wrapText="1"/>
      <protection/>
    </xf>
    <xf numFmtId="2" fontId="28" fillId="0" borderId="11" xfId="0" applyNumberFormat="1" applyFont="1" applyBorder="1" applyAlignment="1" applyProtection="1">
      <alignment horizontal="center" vertical="center"/>
      <protection/>
    </xf>
    <xf numFmtId="0" fontId="27" fillId="30" borderId="18" xfId="0" applyNumberFormat="1" applyFont="1" applyFill="1" applyBorder="1" applyAlignment="1" applyProtection="1">
      <alignment horizontal="center" vertical="center"/>
      <protection/>
    </xf>
    <xf numFmtId="0" fontId="54" fillId="0" borderId="11" xfId="52" applyFont="1" applyBorder="1" applyAlignment="1">
      <alignment horizontal="center" vertical="center" wrapText="1"/>
      <protection/>
    </xf>
    <xf numFmtId="0" fontId="27" fillId="30" borderId="11" xfId="0" applyFont="1" applyFill="1" applyBorder="1" applyAlignment="1">
      <alignment horizontal="left" vertical="top" wrapText="1"/>
    </xf>
    <xf numFmtId="0" fontId="0" fillId="0" borderId="11" xfId="52" applyFont="1" applyBorder="1" applyAlignment="1">
      <alignment wrapText="1"/>
      <protection/>
    </xf>
    <xf numFmtId="0" fontId="1" fillId="30" borderId="11" xfId="52" applyFont="1" applyFill="1" applyBorder="1" applyAlignment="1">
      <alignment horizontal="center" vertical="center" wrapText="1"/>
      <protection/>
    </xf>
    <xf numFmtId="0" fontId="47" fillId="0" borderId="12" xfId="52" applyFont="1" applyBorder="1" applyAlignment="1">
      <alignment horizontal="center" vertical="center" wrapText="1"/>
      <protection/>
    </xf>
    <xf numFmtId="0" fontId="19" fillId="0" borderId="14" xfId="52" applyFont="1" applyBorder="1" applyAlignment="1">
      <alignment horizontal="center" vertical="center" wrapText="1"/>
      <protection/>
    </xf>
    <xf numFmtId="0" fontId="1" fillId="0" borderId="11" xfId="71" applyNumberFormat="1" applyFont="1" applyBorder="1" applyAlignment="1">
      <alignment vertical="top" wrapText="1"/>
      <protection/>
    </xf>
    <xf numFmtId="0" fontId="27" fillId="0" borderId="11" xfId="52" applyFont="1" applyBorder="1" applyAlignment="1">
      <alignment horizontal="center" vertical="center" wrapText="1"/>
      <protection/>
    </xf>
    <xf numFmtId="0" fontId="19" fillId="0" borderId="18" xfId="52" applyFont="1" applyBorder="1" applyAlignment="1">
      <alignment horizontal="center" vertical="center" wrapText="1"/>
      <protection/>
    </xf>
    <xf numFmtId="166" fontId="19" fillId="0" borderId="11" xfId="50" applyNumberFormat="1" applyFont="1" applyFill="1" applyBorder="1" applyAlignment="1" applyProtection="1">
      <alignment horizontal="center" vertical="center" wrapText="1"/>
      <protection/>
    </xf>
    <xf numFmtId="0" fontId="47" fillId="0" borderId="11" xfId="71" applyFont="1" applyBorder="1" applyAlignment="1">
      <alignment vertical="top" wrapText="1"/>
      <protection/>
    </xf>
    <xf numFmtId="0" fontId="19" fillId="0" borderId="11" xfId="71" applyFont="1" applyBorder="1">
      <alignment/>
      <protection/>
    </xf>
    <xf numFmtId="0" fontId="19" fillId="0" borderId="11" xfId="71" applyFont="1" applyBorder="1" applyAlignment="1">
      <alignment horizontal="center" vertical="center"/>
      <protection/>
    </xf>
    <xf numFmtId="0" fontId="0" fillId="0" borderId="11" xfId="71" applyFont="1" applyBorder="1" applyAlignment="1">
      <alignment horizontal="center" vertical="center"/>
      <protection/>
    </xf>
    <xf numFmtId="4" fontId="19" fillId="0" borderId="11" xfId="71" applyNumberFormat="1" applyFont="1" applyBorder="1" applyAlignment="1">
      <alignment horizontal="center" vertical="center"/>
      <protection/>
    </xf>
    <xf numFmtId="0" fontId="47" fillId="0" borderId="12" xfId="71" applyFont="1" applyBorder="1" applyAlignment="1">
      <alignment vertical="top" wrapText="1"/>
      <protection/>
    </xf>
    <xf numFmtId="0" fontId="19" fillId="0" borderId="12" xfId="71" applyFont="1" applyBorder="1">
      <alignment/>
      <protection/>
    </xf>
    <xf numFmtId="0" fontId="19" fillId="0" borderId="12" xfId="71" applyFont="1" applyBorder="1" applyAlignment="1">
      <alignment horizontal="center" vertical="center"/>
      <protection/>
    </xf>
    <xf numFmtId="0" fontId="19" fillId="0" borderId="19" xfId="71" applyFont="1" applyBorder="1" applyAlignment="1">
      <alignment horizontal="center" vertical="center"/>
      <protection/>
    </xf>
    <xf numFmtId="0" fontId="0" fillId="0" borderId="12" xfId="71" applyFont="1" applyBorder="1" applyAlignment="1">
      <alignment horizontal="center" vertical="center"/>
      <protection/>
    </xf>
    <xf numFmtId="4" fontId="19" fillId="0" borderId="12" xfId="71" applyNumberFormat="1" applyFont="1" applyBorder="1" applyAlignment="1">
      <alignment horizontal="center" vertical="center"/>
      <protection/>
    </xf>
    <xf numFmtId="0" fontId="28" fillId="0" borderId="11" xfId="71" applyFont="1" applyBorder="1" applyAlignment="1">
      <alignment horizontal="left" vertical="center" wrapText="1"/>
      <protection/>
    </xf>
    <xf numFmtId="0" fontId="1" fillId="0" borderId="12" xfId="71" applyFont="1" applyBorder="1" applyAlignment="1">
      <alignment vertical="top" wrapText="1"/>
      <protection/>
    </xf>
    <xf numFmtId="0" fontId="19" fillId="0" borderId="12" xfId="71" applyFont="1" applyBorder="1" applyAlignment="1">
      <alignment horizontal="center" vertical="center" wrapText="1"/>
      <protection/>
    </xf>
    <xf numFmtId="4" fontId="60" fillId="0" borderId="11" xfId="52" applyNumberFormat="1" applyFont="1" applyBorder="1" applyAlignment="1">
      <alignment horizontal="center" vertical="center" wrapText="1"/>
      <protection/>
    </xf>
    <xf numFmtId="0" fontId="0" fillId="0" borderId="0" xfId="71">
      <alignment/>
      <protection/>
    </xf>
    <xf numFmtId="0" fontId="0" fillId="0" borderId="0" xfId="0" applyAlignment="1">
      <alignment wrapText="1"/>
    </xf>
    <xf numFmtId="2" fontId="47" fillId="0" borderId="11" xfId="52" applyNumberFormat="1" applyFont="1" applyBorder="1" applyAlignment="1">
      <alignment horizontal="center" vertical="center" wrapText="1"/>
      <protection/>
    </xf>
    <xf numFmtId="0" fontId="47" fillId="0" borderId="18" xfId="52" applyFont="1" applyBorder="1" applyAlignment="1">
      <alignment horizontal="center" vertical="center" wrapText="1"/>
      <protection/>
    </xf>
    <xf numFmtId="0" fontId="19" fillId="30" borderId="11" xfId="0" applyFont="1" applyFill="1" applyBorder="1" applyAlignment="1">
      <alignment horizontal="center" vertical="center"/>
    </xf>
    <xf numFmtId="0" fontId="1" fillId="30" borderId="11" xfId="0" applyFont="1" applyFill="1" applyBorder="1" applyAlignment="1">
      <alignment horizontal="left" vertical="center" wrapText="1"/>
    </xf>
    <xf numFmtId="0" fontId="62" fillId="30" borderId="11" xfId="0" applyFont="1" applyFill="1" applyBorder="1" applyAlignment="1">
      <alignment horizontal="left" wrapText="1"/>
    </xf>
    <xf numFmtId="0" fontId="27" fillId="30" borderId="11" xfId="0" applyFont="1" applyFill="1" applyBorder="1" applyAlignment="1">
      <alignment horizontal="center" vertical="center" shrinkToFit="1"/>
    </xf>
    <xf numFmtId="0" fontId="27" fillId="30" borderId="11" xfId="0" applyFont="1" applyFill="1" applyBorder="1" applyAlignment="1">
      <alignment horizontal="center" vertical="center" wrapText="1"/>
    </xf>
    <xf numFmtId="0" fontId="28" fillId="30" borderId="11" xfId="0" applyNumberFormat="1" applyFont="1" applyFill="1" applyBorder="1" applyAlignment="1">
      <alignment horizontal="center" vertical="center" shrinkToFit="1"/>
    </xf>
    <xf numFmtId="2" fontId="28" fillId="30" borderId="11" xfId="0" applyNumberFormat="1" applyFont="1" applyFill="1" applyBorder="1" applyAlignment="1">
      <alignment horizontal="center" vertical="center" shrinkToFit="1"/>
    </xf>
    <xf numFmtId="2" fontId="28" fillId="30" borderId="11" xfId="0" applyNumberFormat="1" applyFont="1" applyFill="1" applyBorder="1" applyAlignment="1">
      <alignment horizontal="center" vertical="center" wrapText="1"/>
    </xf>
    <xf numFmtId="2" fontId="0" fillId="0" borderId="18" xfId="52" applyNumberFormat="1" applyFont="1" applyBorder="1" applyAlignment="1">
      <alignment horizontal="center" vertical="center" wrapText="1"/>
      <protection/>
    </xf>
    <xf numFmtId="0" fontId="63" fillId="0" borderId="11" xfId="0" applyFont="1" applyBorder="1" applyAlignment="1">
      <alignment horizontal="center" vertical="center"/>
    </xf>
    <xf numFmtId="0" fontId="48" fillId="0" borderId="11" xfId="0" applyFont="1" applyBorder="1" applyAlignment="1">
      <alignment vertical="center" wrapText="1"/>
    </xf>
    <xf numFmtId="0" fontId="63" fillId="0" borderId="11" xfId="0" applyFont="1" applyBorder="1" applyAlignment="1">
      <alignment wrapText="1"/>
    </xf>
    <xf numFmtId="2" fontId="28" fillId="0" borderId="11" xfId="0" applyNumberFormat="1" applyFont="1" applyBorder="1" applyAlignment="1">
      <alignment horizontal="center" vertical="center" shrinkToFit="1"/>
    </xf>
    <xf numFmtId="0" fontId="63" fillId="0" borderId="11" xfId="0" applyFont="1" applyBorder="1" applyAlignment="1">
      <alignment wrapText="1"/>
    </xf>
    <xf numFmtId="0" fontId="48" fillId="0" borderId="11" xfId="0" applyFont="1" applyBorder="1" applyAlignment="1">
      <alignment vertical="center" wrapText="1"/>
    </xf>
    <xf numFmtId="0" fontId="64" fillId="0" borderId="11" xfId="0" applyFont="1" applyBorder="1" applyAlignment="1">
      <alignment vertical="center" wrapText="1"/>
    </xf>
    <xf numFmtId="0" fontId="28" fillId="0" borderId="11" xfId="0" applyFont="1" applyBorder="1" applyAlignment="1">
      <alignment horizontal="center" vertical="center"/>
    </xf>
    <xf numFmtId="0" fontId="27" fillId="0" borderId="11" xfId="0" applyFont="1" applyBorder="1" applyAlignment="1">
      <alignment horizontal="center" vertical="center"/>
    </xf>
    <xf numFmtId="2" fontId="28" fillId="0" borderId="11" xfId="0" applyNumberFormat="1" applyFont="1" applyBorder="1" applyAlignment="1">
      <alignment horizontal="center" vertical="center"/>
    </xf>
    <xf numFmtId="4" fontId="26" fillId="0" borderId="11" xfId="52" applyNumberFormat="1" applyFont="1" applyBorder="1" applyAlignment="1">
      <alignment horizontal="center" vertical="center" wrapText="1"/>
      <protection/>
    </xf>
    <xf numFmtId="4" fontId="26" fillId="0" borderId="18" xfId="52" applyNumberFormat="1" applyFont="1" applyBorder="1" applyAlignment="1">
      <alignment horizontal="center" vertical="center" wrapText="1"/>
      <protection/>
    </xf>
    <xf numFmtId="0" fontId="26" fillId="0" borderId="0" xfId="0" applyFont="1" applyAlignment="1">
      <alignment horizontal="left" vertical="center"/>
    </xf>
    <xf numFmtId="0" fontId="26" fillId="0" borderId="11" xfId="69" applyNumberFormat="1" applyFont="1" applyBorder="1" applyAlignment="1" applyProtection="1">
      <alignment horizontal="center" vertical="center" wrapText="1"/>
      <protection/>
    </xf>
    <xf numFmtId="0" fontId="24" fillId="0" borderId="11" xfId="69" applyNumberFormat="1" applyFont="1" applyBorder="1" applyAlignment="1" applyProtection="1">
      <alignment horizontal="center" vertical="center" wrapText="1"/>
      <protection/>
    </xf>
    <xf numFmtId="2" fontId="26" fillId="0" borderId="11" xfId="69" applyNumberFormat="1" applyFont="1" applyBorder="1" applyAlignment="1" applyProtection="1">
      <alignment horizontal="center" vertical="center" wrapText="1"/>
      <protection/>
    </xf>
    <xf numFmtId="0" fontId="28" fillId="0" borderId="0" xfId="0" applyFont="1" applyAlignment="1">
      <alignment/>
    </xf>
    <xf numFmtId="49" fontId="1" fillId="0" borderId="11" xfId="69" applyNumberFormat="1" applyFont="1" applyBorder="1" applyAlignment="1">
      <alignment horizontal="center" vertical="center" wrapText="1"/>
      <protection/>
    </xf>
    <xf numFmtId="0" fontId="0" fillId="0" borderId="11" xfId="0" applyBorder="1" applyAlignment="1">
      <alignment/>
    </xf>
    <xf numFmtId="4" fontId="0" fillId="0" borderId="11" xfId="0" applyNumberFormat="1" applyBorder="1" applyAlignment="1">
      <alignment horizontal="center" vertical="center"/>
    </xf>
    <xf numFmtId="0" fontId="65" fillId="0" borderId="0" xfId="0" applyFont="1" applyAlignment="1">
      <alignment/>
    </xf>
    <xf numFmtId="0" fontId="66" fillId="0" borderId="11" xfId="69" applyNumberFormat="1" applyFont="1" applyBorder="1" applyAlignment="1" applyProtection="1">
      <alignment horizontal="center" vertical="center" wrapText="1"/>
      <protection/>
    </xf>
    <xf numFmtId="0" fontId="24" fillId="0" borderId="19" xfId="69" applyFont="1" applyBorder="1" applyAlignment="1">
      <alignment horizontal="left" vertical="center" wrapText="1"/>
      <protection/>
    </xf>
    <xf numFmtId="0" fontId="46" fillId="0" borderId="11" xfId="69" applyNumberFormat="1" applyFont="1" applyBorder="1" applyAlignment="1" applyProtection="1">
      <alignment vertical="center" wrapText="1"/>
      <protection/>
    </xf>
    <xf numFmtId="0" fontId="42" fillId="0" borderId="11" xfId="69" applyNumberFormat="1" applyFont="1" applyBorder="1" applyAlignment="1" applyProtection="1">
      <alignment horizontal="center" vertical="center" wrapText="1"/>
      <protection/>
    </xf>
    <xf numFmtId="4" fontId="66" fillId="0" borderId="11" xfId="69" applyNumberFormat="1" applyFont="1" applyBorder="1" applyAlignment="1" applyProtection="1">
      <alignment horizontal="center" vertical="center" wrapText="1"/>
      <protection/>
    </xf>
    <xf numFmtId="0" fontId="24" fillId="0" borderId="19" xfId="69" applyFont="1" applyBorder="1" applyAlignment="1">
      <alignment horizontal="left" vertical="top" wrapText="1"/>
      <protection/>
    </xf>
    <xf numFmtId="0" fontId="66" fillId="0" borderId="11" xfId="0" applyFont="1" applyBorder="1" applyAlignment="1">
      <alignment horizontal="center" vertical="center"/>
    </xf>
    <xf numFmtId="0" fontId="24" fillId="0" borderId="11" xfId="69" applyFont="1" applyBorder="1" applyAlignment="1">
      <alignment horizontal="left" vertical="center" wrapText="1"/>
      <protection/>
    </xf>
    <xf numFmtId="0" fontId="28" fillId="0" borderId="11" xfId="0" applyFont="1" applyBorder="1" applyAlignment="1">
      <alignment/>
    </xf>
    <xf numFmtId="0" fontId="26" fillId="0" borderId="0" xfId="70" applyFont="1" applyAlignment="1">
      <alignment horizontal="justify" vertical="center"/>
      <protection/>
    </xf>
    <xf numFmtId="0" fontId="68" fillId="0" borderId="0" xfId="0" applyFont="1" applyAlignment="1">
      <alignment/>
    </xf>
    <xf numFmtId="0" fontId="24" fillId="0" borderId="11" xfId="69" applyFont="1" applyBorder="1" applyAlignment="1">
      <alignment horizontal="left" vertical="top" wrapText="1"/>
      <protection/>
    </xf>
    <xf numFmtId="2" fontId="0" fillId="0" borderId="11" xfId="48" applyNumberFormat="1" applyFont="1" applyFill="1" applyBorder="1" applyAlignment="1" applyProtection="1">
      <alignment horizontal="center" vertical="center"/>
      <protection/>
    </xf>
    <xf numFmtId="0" fontId="24" fillId="0" borderId="11" xfId="69" applyFont="1" applyBorder="1" applyAlignment="1">
      <alignment vertical="top" wrapText="1"/>
      <protection/>
    </xf>
    <xf numFmtId="0" fontId="70" fillId="0" borderId="0" xfId="0" applyFont="1" applyAlignment="1">
      <alignment/>
    </xf>
    <xf numFmtId="0" fontId="44" fillId="0" borderId="11" xfId="0" applyFont="1" applyBorder="1" applyAlignment="1">
      <alignment horizontal="center" vertical="center" wrapText="1"/>
    </xf>
    <xf numFmtId="0" fontId="12" fillId="0" borderId="0" xfId="0" applyFont="1" applyAlignment="1">
      <alignment/>
    </xf>
    <xf numFmtId="0" fontId="71" fillId="0" borderId="11" xfId="0" applyFont="1" applyBorder="1" applyAlignment="1">
      <alignment horizontal="center" vertical="center"/>
    </xf>
    <xf numFmtId="0" fontId="41" fillId="0" borderId="11" xfId="0" applyNumberFormat="1" applyFont="1" applyBorder="1" applyAlignment="1">
      <alignment horizontal="center" vertical="center"/>
    </xf>
    <xf numFmtId="2" fontId="71" fillId="0" borderId="11" xfId="0" applyNumberFormat="1" applyFont="1" applyBorder="1" applyAlignment="1">
      <alignment horizontal="center" vertical="center"/>
    </xf>
    <xf numFmtId="2" fontId="71" fillId="0" borderId="11" xfId="48" applyNumberFormat="1" applyFont="1" applyFill="1" applyBorder="1" applyAlignment="1" applyProtection="1">
      <alignment horizontal="center" vertical="center"/>
      <protection/>
    </xf>
    <xf numFmtId="4" fontId="41" fillId="0" borderId="11" xfId="0" applyNumberFormat="1" applyFont="1" applyBorder="1" applyAlignment="1">
      <alignment horizontal="center" vertical="center"/>
    </xf>
    <xf numFmtId="0" fontId="51" fillId="0" borderId="0" xfId="0" applyFont="1" applyAlignment="1">
      <alignment/>
    </xf>
    <xf numFmtId="0" fontId="21" fillId="0" borderId="0" xfId="0" applyFont="1" applyAlignment="1">
      <alignment/>
    </xf>
    <xf numFmtId="2" fontId="24" fillId="0" borderId="11" xfId="0" applyNumberFormat="1" applyFont="1" applyBorder="1" applyAlignment="1">
      <alignment horizontal="center" vertical="center" wrapText="1"/>
    </xf>
    <xf numFmtId="0" fontId="27" fillId="0" borderId="11" xfId="0" applyFont="1" applyBorder="1" applyAlignment="1">
      <alignment vertical="top" wrapText="1"/>
    </xf>
    <xf numFmtId="4" fontId="24" fillId="0" borderId="11" xfId="0" applyNumberFormat="1" applyFont="1" applyBorder="1" applyAlignment="1">
      <alignment horizontal="center" vertical="center" wrapText="1"/>
    </xf>
    <xf numFmtId="0" fontId="46" fillId="0" borderId="11" xfId="0" applyFont="1" applyBorder="1" applyAlignment="1">
      <alignment horizontal="center" vertical="center" wrapText="1"/>
    </xf>
    <xf numFmtId="2" fontId="44" fillId="0" borderId="11" xfId="0" applyNumberFormat="1" applyFont="1" applyBorder="1" applyAlignment="1">
      <alignment horizontal="center" vertical="center" wrapText="1"/>
    </xf>
    <xf numFmtId="0" fontId="0" fillId="0" borderId="13" xfId="0" applyFont="1" applyBorder="1" applyAlignment="1">
      <alignment horizontal="center" vertical="center" wrapText="1"/>
    </xf>
    <xf numFmtId="164" fontId="27" fillId="0" borderId="11" xfId="48" applyFont="1" applyFill="1" applyBorder="1" applyAlignment="1" applyProtection="1">
      <alignment horizontal="center" vertical="center" wrapText="1"/>
      <protection/>
    </xf>
    <xf numFmtId="164" fontId="27" fillId="0" borderId="11" xfId="0" applyNumberFormat="1" applyFont="1" applyBorder="1" applyAlignment="1">
      <alignment horizontal="center" vertical="center" wrapText="1"/>
    </xf>
    <xf numFmtId="0" fontId="0" fillId="0" borderId="14" xfId="53" applyNumberFormat="1" applyFont="1" applyFill="1" applyBorder="1" applyAlignment="1" applyProtection="1">
      <alignment horizontal="center" vertical="center" wrapText="1"/>
      <protection/>
    </xf>
    <xf numFmtId="0" fontId="27" fillId="0" borderId="11" xfId="0" applyFont="1" applyBorder="1" applyAlignment="1">
      <alignment horizontal="left" vertical="center" wrapText="1"/>
    </xf>
    <xf numFmtId="0" fontId="0" fillId="0" borderId="11" xfId="53" applyNumberFormat="1" applyFont="1" applyFill="1" applyBorder="1" applyAlignment="1" applyProtection="1">
      <alignment vertical="top" wrapText="1"/>
      <protection/>
    </xf>
    <xf numFmtId="0" fontId="27" fillId="0" borderId="11" xfId="53" applyNumberFormat="1" applyFont="1" applyFill="1" applyBorder="1" applyAlignment="1" applyProtection="1">
      <alignment horizontal="center" vertical="center" wrapText="1"/>
      <protection/>
    </xf>
    <xf numFmtId="0" fontId="28" fillId="0" borderId="11" xfId="53" applyNumberFormat="1" applyFont="1" applyFill="1" applyBorder="1" applyAlignment="1" applyProtection="1">
      <alignment horizontal="center" vertical="center" wrapText="1"/>
      <protection/>
    </xf>
    <xf numFmtId="0" fontId="24" fillId="0" borderId="11" xfId="53" applyNumberFormat="1" applyFont="1" applyFill="1" applyBorder="1" applyAlignment="1" applyProtection="1">
      <alignment horizontal="center" vertical="center" wrapText="1"/>
      <protection/>
    </xf>
    <xf numFmtId="2" fontId="27" fillId="0" borderId="11" xfId="53" applyNumberFormat="1" applyFont="1" applyFill="1" applyBorder="1" applyAlignment="1" applyProtection="1">
      <alignment horizontal="center" vertical="center" wrapText="1"/>
      <protection/>
    </xf>
    <xf numFmtId="4" fontId="44" fillId="0" borderId="11" xfId="0" applyNumberFormat="1" applyFont="1" applyBorder="1" applyAlignment="1">
      <alignment horizontal="center" vertical="center"/>
    </xf>
    <xf numFmtId="0" fontId="47" fillId="0" borderId="0" xfId="0" applyFont="1" applyAlignment="1">
      <alignment/>
    </xf>
    <xf numFmtId="0" fontId="27" fillId="0" borderId="21" xfId="0" applyFont="1" applyBorder="1" applyAlignment="1">
      <alignment vertical="center" wrapText="1"/>
    </xf>
    <xf numFmtId="0" fontId="27" fillId="0" borderId="21" xfId="0" applyFont="1" applyBorder="1" applyAlignment="1">
      <alignment horizontal="center" vertical="center" wrapText="1"/>
    </xf>
    <xf numFmtId="0" fontId="27" fillId="0" borderId="12" xfId="0" applyNumberFormat="1" applyFont="1" applyBorder="1" applyAlignment="1">
      <alignment horizontal="center" vertical="center" wrapText="1"/>
    </xf>
    <xf numFmtId="2" fontId="28" fillId="0" borderId="0" xfId="0" applyNumberFormat="1" applyFont="1" applyAlignment="1">
      <alignment horizontal="center" vertical="center"/>
    </xf>
    <xf numFmtId="4" fontId="27" fillId="0" borderId="12" xfId="0" applyNumberFormat="1" applyFont="1" applyBorder="1" applyAlignment="1">
      <alignment horizontal="center" vertical="center" wrapText="1"/>
    </xf>
    <xf numFmtId="0" fontId="27" fillId="0" borderId="14" xfId="0" applyFont="1" applyBorder="1" applyAlignment="1">
      <alignment horizontal="center" vertical="center" wrapText="1"/>
    </xf>
    <xf numFmtId="2" fontId="28" fillId="0" borderId="14" xfId="0" applyNumberFormat="1" applyFont="1" applyBorder="1" applyAlignment="1">
      <alignment horizontal="center" vertical="center"/>
    </xf>
    <xf numFmtId="4" fontId="27" fillId="0" borderId="18" xfId="0" applyNumberFormat="1" applyFont="1" applyBorder="1" applyAlignment="1">
      <alignment horizontal="center" vertical="center" wrapText="1"/>
    </xf>
    <xf numFmtId="4" fontId="44" fillId="0" borderId="22" xfId="0" applyNumberFormat="1" applyFont="1" applyBorder="1" applyAlignment="1">
      <alignment horizontal="center" vertical="center"/>
    </xf>
    <xf numFmtId="0" fontId="20" fillId="0" borderId="11" xfId="0" applyFont="1" applyBorder="1" applyAlignment="1">
      <alignment/>
    </xf>
    <xf numFmtId="0" fontId="0" fillId="0" borderId="11" xfId="0" applyFont="1" applyBorder="1" applyAlignment="1">
      <alignment horizontal="left" vertical="center" wrapText="1"/>
    </xf>
    <xf numFmtId="0" fontId="0" fillId="0" borderId="11" xfId="0" applyFont="1" applyBorder="1" applyAlignment="1">
      <alignment horizontal="left" vertical="center"/>
    </xf>
    <xf numFmtId="0" fontId="0" fillId="0" borderId="11" xfId="0" applyFont="1" applyBorder="1" applyAlignment="1">
      <alignment vertical="center" wrapText="1"/>
    </xf>
    <xf numFmtId="0" fontId="0" fillId="0" borderId="11" xfId="0" applyFont="1" applyFill="1" applyBorder="1" applyAlignment="1">
      <alignment horizontal="left" vertical="center" wrapText="1"/>
    </xf>
    <xf numFmtId="167" fontId="20" fillId="0" borderId="11" xfId="0" applyNumberFormat="1" applyFont="1" applyBorder="1" applyAlignment="1">
      <alignment horizontal="center" vertical="center"/>
    </xf>
    <xf numFmtId="0" fontId="21" fillId="0" borderId="0" xfId="0" applyFont="1" applyBorder="1" applyAlignment="1">
      <alignment vertical="center"/>
    </xf>
    <xf numFmtId="0" fontId="20" fillId="0" borderId="14" xfId="0" applyFont="1" applyBorder="1" applyAlignment="1">
      <alignment vertical="center"/>
    </xf>
    <xf numFmtId="0" fontId="34" fillId="0" borderId="11" xfId="0" applyFont="1" applyBorder="1" applyAlignment="1">
      <alignment horizontal="left" vertical="center"/>
    </xf>
    <xf numFmtId="0" fontId="26" fillId="0" borderId="11" xfId="0" applyFont="1" applyBorder="1" applyAlignment="1">
      <alignment vertical="center"/>
    </xf>
    <xf numFmtId="0" fontId="39" fillId="0" borderId="11" xfId="0" applyFont="1" applyBorder="1" applyAlignment="1">
      <alignment horizontal="left" vertical="center" wrapText="1"/>
    </xf>
    <xf numFmtId="0" fontId="41" fillId="0" borderId="11" xfId="0" applyFont="1" applyBorder="1" applyAlignment="1">
      <alignment vertical="center"/>
    </xf>
    <xf numFmtId="0" fontId="0" fillId="0" borderId="0" xfId="0" applyBorder="1" applyAlignment="1">
      <alignment vertical="center"/>
    </xf>
    <xf numFmtId="0" fontId="20" fillId="0" borderId="11" xfId="0" applyFont="1" applyBorder="1" applyAlignment="1">
      <alignment vertical="center"/>
    </xf>
    <xf numFmtId="0" fontId="34" fillId="0" borderId="11" xfId="0" applyFont="1" applyBorder="1" applyAlignment="1">
      <alignment vertical="center" wrapText="1"/>
    </xf>
    <xf numFmtId="0" fontId="33" fillId="0" borderId="21" xfId="0" applyFont="1" applyBorder="1" applyAlignment="1">
      <alignment horizontal="center" vertical="top"/>
    </xf>
    <xf numFmtId="0" fontId="29" fillId="0" borderId="0" xfId="0" applyFont="1" applyBorder="1" applyAlignment="1">
      <alignment vertical="center"/>
    </xf>
    <xf numFmtId="0" fontId="19" fillId="0" borderId="0" xfId="0" applyFont="1" applyBorder="1" applyAlignment="1">
      <alignment vertical="center"/>
    </xf>
    <xf numFmtId="0" fontId="21" fillId="0" borderId="11" xfId="52" applyFont="1" applyBorder="1" applyAlignment="1">
      <alignment vertical="center"/>
      <protection/>
    </xf>
    <xf numFmtId="0" fontId="24" fillId="0" borderId="16" xfId="52" applyFont="1" applyBorder="1" applyAlignment="1">
      <alignment vertical="center" wrapText="1"/>
      <protection/>
    </xf>
    <xf numFmtId="0" fontId="34" fillId="0" borderId="11" xfId="0" applyFont="1" applyBorder="1" applyAlignment="1">
      <alignment vertical="center"/>
    </xf>
    <xf numFmtId="0" fontId="46" fillId="0" borderId="11" xfId="0" applyFont="1" applyBorder="1" applyAlignment="1">
      <alignment vertical="center"/>
    </xf>
    <xf numFmtId="0" fontId="5" fillId="0" borderId="11" xfId="0" applyFont="1" applyBorder="1" applyAlignment="1">
      <alignment vertical="center" wrapText="1"/>
    </xf>
    <xf numFmtId="0" fontId="34" fillId="0" borderId="23" xfId="0" applyFont="1" applyBorder="1" applyAlignment="1">
      <alignment vertical="center" wrapText="1"/>
    </xf>
    <xf numFmtId="0" fontId="34" fillId="0" borderId="23" xfId="0" applyNumberFormat="1" applyFont="1" applyBorder="1" applyAlignment="1" applyProtection="1">
      <alignment vertical="center"/>
      <protection/>
    </xf>
    <xf numFmtId="4" fontId="52" fillId="0" borderId="11" xfId="0" applyNumberFormat="1" applyFont="1" applyBorder="1" applyAlignment="1" applyProtection="1">
      <alignment vertical="center"/>
      <protection/>
    </xf>
    <xf numFmtId="0" fontId="21" fillId="0" borderId="0" xfId="0" applyNumberFormat="1" applyFont="1" applyBorder="1" applyAlignment="1" applyProtection="1">
      <alignment vertical="center"/>
      <protection/>
    </xf>
    <xf numFmtId="0" fontId="20" fillId="0" borderId="11" xfId="0" applyFont="1" applyBorder="1" applyAlignment="1">
      <alignment horizontal="left" vertical="center"/>
    </xf>
    <xf numFmtId="0" fontId="34" fillId="0" borderId="23" xfId="0" applyFont="1" applyBorder="1" applyAlignment="1">
      <alignment vertical="center"/>
    </xf>
    <xf numFmtId="0" fontId="34" fillId="0" borderId="0" xfId="0" applyNumberFormat="1" applyFont="1" applyBorder="1" applyAlignment="1" applyProtection="1">
      <alignment vertical="center"/>
      <protection/>
    </xf>
    <xf numFmtId="0" fontId="21" fillId="0" borderId="23" xfId="52" applyFont="1" applyBorder="1" applyAlignment="1">
      <alignment vertical="center"/>
      <protection/>
    </xf>
    <xf numFmtId="0" fontId="47" fillId="0" borderId="11" xfId="52" applyFont="1" applyBorder="1" applyAlignment="1">
      <alignment vertical="center" wrapText="1"/>
      <protection/>
    </xf>
    <xf numFmtId="0" fontId="24" fillId="0" borderId="11" xfId="52" applyFont="1" applyBorder="1" applyAlignment="1">
      <alignment vertical="center" wrapText="1"/>
      <protection/>
    </xf>
    <xf numFmtId="0" fontId="61" fillId="0" borderId="11" xfId="71" applyFont="1" applyBorder="1" applyAlignment="1">
      <alignment vertical="center" wrapText="1"/>
      <protection/>
    </xf>
    <xf numFmtId="0" fontId="61" fillId="0" borderId="11" xfId="0" applyFont="1" applyBorder="1" applyAlignment="1">
      <alignment vertical="center" wrapText="1"/>
    </xf>
    <xf numFmtId="0" fontId="26" fillId="0" borderId="11" xfId="0" applyFont="1" applyBorder="1" applyAlignment="1">
      <alignment horizontal="left" vertical="center"/>
    </xf>
    <xf numFmtId="0" fontId="34" fillId="0" borderId="24" xfId="69" applyFont="1" applyBorder="1" applyAlignment="1">
      <alignment horizontal="left" vertical="center"/>
      <protection/>
    </xf>
    <xf numFmtId="0" fontId="26" fillId="0" borderId="11" xfId="69" applyNumberFormat="1" applyFont="1" applyBorder="1" applyAlignment="1" applyProtection="1">
      <alignment horizontal="center" vertical="center" wrapText="1"/>
      <protection/>
    </xf>
    <xf numFmtId="0" fontId="0" fillId="0" borderId="11" xfId="0" applyBorder="1" applyAlignment="1">
      <alignment horizontal="center" vertical="center"/>
    </xf>
    <xf numFmtId="0" fontId="27" fillId="0" borderId="11" xfId="69" applyFont="1" applyBorder="1" applyAlignment="1">
      <alignment horizontal="left" vertical="center" wrapText="1"/>
      <protection/>
    </xf>
    <xf numFmtId="0" fontId="21" fillId="0" borderId="24" xfId="69" applyFont="1" applyBorder="1" applyAlignment="1">
      <alignment horizontal="left" vertical="center"/>
      <protection/>
    </xf>
    <xf numFmtId="0" fontId="69" fillId="0" borderId="24" xfId="69" applyFont="1" applyBorder="1" applyAlignment="1">
      <alignment horizontal="left" vertical="center"/>
      <protection/>
    </xf>
    <xf numFmtId="0" fontId="21" fillId="0" borderId="23" xfId="0" applyFont="1" applyBorder="1" applyAlignment="1">
      <alignment vertical="center"/>
    </xf>
    <xf numFmtId="0" fontId="24" fillId="0" borderId="11" xfId="0" applyFont="1" applyBorder="1" applyAlignment="1">
      <alignment vertical="center" wrapText="1"/>
    </xf>
    <xf numFmtId="0" fontId="24" fillId="0" borderId="11" xfId="0" applyFont="1" applyBorder="1" applyAlignment="1">
      <alignment horizontal="left" vertical="center"/>
    </xf>
    <xf numFmtId="0" fontId="47" fillId="0" borderId="11" xfId="0" applyFont="1" applyBorder="1" applyAlignment="1">
      <alignment vertical="top" wrapText="1"/>
    </xf>
    <xf numFmtId="0" fontId="24" fillId="0" borderId="25" xfId="0" applyFont="1" applyBorder="1" applyAlignment="1">
      <alignment horizontal="left" vertical="center"/>
    </xf>
    <xf numFmtId="0" fontId="20" fillId="0" borderId="11" xfId="0" applyFont="1" applyBorder="1" applyAlignment="1">
      <alignment/>
    </xf>
  </cellXfs>
  <cellStyles count="7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Dobry 1" xfId="47"/>
    <cellStyle name="Comma" xfId="48"/>
    <cellStyle name="Comma [0]" xfId="49"/>
    <cellStyle name="Dziesiętny 2" xfId="50"/>
    <cellStyle name="Error 1" xfId="51"/>
    <cellStyle name="Excel Built-in Normal" xfId="52"/>
    <cellStyle name="Excel_BuiltIn_Tekst objaśnienia 1" xfId="53"/>
    <cellStyle name="Footnote 1" xfId="54"/>
    <cellStyle name="Good 1" xfId="55"/>
    <cellStyle name="Heading 1 1" xfId="56"/>
    <cellStyle name="Heading 2 1" xfId="57"/>
    <cellStyle name="Heading 3" xfId="58"/>
    <cellStyle name="Komórka połączona" xfId="59"/>
    <cellStyle name="Komórka zaznaczona" xfId="60"/>
    <cellStyle name="Nagłówek 1" xfId="61"/>
    <cellStyle name="Nagłówek 2" xfId="62"/>
    <cellStyle name="Nagłówek 3" xfId="63"/>
    <cellStyle name="Nagłówek 4" xfId="64"/>
    <cellStyle name="Neutral 1" xfId="65"/>
    <cellStyle name="Neutralny" xfId="66"/>
    <cellStyle name="Neutralny 1" xfId="67"/>
    <cellStyle name="Normal 3" xfId="68"/>
    <cellStyle name="Normalny 2" xfId="69"/>
    <cellStyle name="Normalny 3" xfId="70"/>
    <cellStyle name="Normalny 4" xfId="71"/>
    <cellStyle name="Note 1" xfId="72"/>
    <cellStyle name="Obliczenia" xfId="73"/>
    <cellStyle name="Percent" xfId="74"/>
    <cellStyle name="Status 1" xfId="75"/>
    <cellStyle name="Suma" xfId="76"/>
    <cellStyle name="Tekst objaśnienia" xfId="77"/>
    <cellStyle name="Tekst ostrzeżenia" xfId="78"/>
    <cellStyle name="Text 1" xfId="79"/>
    <cellStyle name="Tytuł" xfId="80"/>
    <cellStyle name="Uwaga" xfId="81"/>
    <cellStyle name="Currency" xfId="82"/>
    <cellStyle name="Currency [0]" xfId="83"/>
    <cellStyle name="Warning 1" xfId="84"/>
    <cellStyle name="Zły" xfId="85"/>
    <cellStyle name="Zły 1"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C9211E"/>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CC"/>
      <rgbColor rgb="00FF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M33"/>
  <sheetViews>
    <sheetView zoomScaleSheetLayoutView="100" zoomScalePageLayoutView="0" workbookViewId="0" topLeftCell="A31">
      <selection activeCell="B3" sqref="B3"/>
    </sheetView>
  </sheetViews>
  <sheetFormatPr defaultColWidth="8.796875" defaultRowHeight="14.25"/>
  <cols>
    <col min="1" max="1" width="4" style="1" customWidth="1"/>
    <col min="2" max="2" width="40.8984375" style="0" customWidth="1"/>
    <col min="3" max="3" width="11.8984375" style="0" customWidth="1"/>
    <col min="4" max="4" width="6" style="2" customWidth="1"/>
    <col min="5" max="5" width="6.59765625" style="0" customWidth="1"/>
    <col min="6" max="6" width="6.59765625" style="3" customWidth="1"/>
    <col min="7" max="7" width="6.59765625" style="4" customWidth="1"/>
    <col min="8" max="8" width="9.5" style="5" customWidth="1"/>
    <col min="9" max="9" width="13.09765625" style="6" customWidth="1"/>
    <col min="10" max="10" width="12.09765625" style="7" customWidth="1"/>
    <col min="11" max="11" width="9.19921875" style="0" customWidth="1"/>
    <col min="12" max="12" width="11.8984375" style="0" customWidth="1"/>
    <col min="13" max="13" width="14.8984375" style="0" customWidth="1"/>
  </cols>
  <sheetData>
    <row r="1" spans="1:13" s="8" customFormat="1" ht="32.25" customHeight="1">
      <c r="A1" s="352" t="s">
        <v>0</v>
      </c>
      <c r="B1" s="352"/>
      <c r="C1" s="352"/>
      <c r="D1" s="352"/>
      <c r="E1" s="352"/>
      <c r="F1" s="352"/>
      <c r="G1" s="352"/>
      <c r="H1" s="352"/>
      <c r="I1" s="352"/>
      <c r="J1" s="352"/>
      <c r="K1" s="352"/>
      <c r="L1" s="352"/>
      <c r="M1" s="352"/>
    </row>
    <row r="2" spans="1:13" s="17" customFormat="1" ht="73.5" customHeight="1">
      <c r="A2" s="9" t="s">
        <v>1</v>
      </c>
      <c r="B2" s="10" t="s">
        <v>2</v>
      </c>
      <c r="C2" s="11" t="s">
        <v>3</v>
      </c>
      <c r="D2" s="11" t="s">
        <v>4</v>
      </c>
      <c r="E2" s="11" t="s">
        <v>5</v>
      </c>
      <c r="F2" s="12" t="s">
        <v>6</v>
      </c>
      <c r="G2" s="11" t="s">
        <v>7</v>
      </c>
      <c r="H2" s="11" t="s">
        <v>8</v>
      </c>
      <c r="I2" s="13" t="s">
        <v>9</v>
      </c>
      <c r="J2" s="14" t="s">
        <v>10</v>
      </c>
      <c r="K2" s="15" t="s">
        <v>11</v>
      </c>
      <c r="L2" s="16" t="s">
        <v>12</v>
      </c>
      <c r="M2" s="15" t="s">
        <v>13</v>
      </c>
    </row>
    <row r="3" spans="1:13" s="4" customFormat="1" ht="209.25" customHeight="1">
      <c r="A3" s="18">
        <v>1</v>
      </c>
      <c r="B3" s="19" t="s">
        <v>14</v>
      </c>
      <c r="C3" s="19"/>
      <c r="D3" s="20" t="s">
        <v>15</v>
      </c>
      <c r="E3" s="21">
        <v>7500</v>
      </c>
      <c r="F3" s="21">
        <v>2000</v>
      </c>
      <c r="G3" s="21">
        <v>0</v>
      </c>
      <c r="H3" s="22">
        <f aca="true" t="shared" si="0" ref="H3:H32">E3+F3+G3</f>
        <v>9500</v>
      </c>
      <c r="I3" s="23"/>
      <c r="J3" s="23"/>
      <c r="K3" s="24"/>
      <c r="L3" s="25"/>
      <c r="M3" s="26"/>
    </row>
    <row r="4" spans="1:13" s="4" customFormat="1" ht="117.75" customHeight="1">
      <c r="A4" s="18">
        <v>2</v>
      </c>
      <c r="B4" s="19" t="s">
        <v>16</v>
      </c>
      <c r="C4" s="27"/>
      <c r="D4" s="21" t="s">
        <v>15</v>
      </c>
      <c r="E4" s="21">
        <v>1000</v>
      </c>
      <c r="F4" s="21">
        <v>0</v>
      </c>
      <c r="G4" s="21">
        <v>0</v>
      </c>
      <c r="H4" s="22">
        <f t="shared" si="0"/>
        <v>1000</v>
      </c>
      <c r="I4" s="28"/>
      <c r="J4" s="28"/>
      <c r="K4" s="24"/>
      <c r="L4" s="25"/>
      <c r="M4" s="26"/>
    </row>
    <row r="5" spans="1:13" s="30" customFormat="1" ht="111.75" customHeight="1">
      <c r="A5" s="18">
        <v>3</v>
      </c>
      <c r="B5" s="19" t="s">
        <v>17</v>
      </c>
      <c r="C5" s="27"/>
      <c r="D5" s="21" t="s">
        <v>15</v>
      </c>
      <c r="E5" s="21">
        <v>1000</v>
      </c>
      <c r="F5" s="29">
        <v>200</v>
      </c>
      <c r="G5" s="21">
        <v>1000</v>
      </c>
      <c r="H5" s="22">
        <f t="shared" si="0"/>
        <v>2200</v>
      </c>
      <c r="I5" s="23"/>
      <c r="J5" s="23"/>
      <c r="K5" s="24"/>
      <c r="L5" s="25"/>
      <c r="M5" s="26"/>
    </row>
    <row r="6" spans="1:13" s="34" customFormat="1" ht="72" customHeight="1">
      <c r="A6" s="18">
        <v>4</v>
      </c>
      <c r="B6" s="31" t="s">
        <v>18</v>
      </c>
      <c r="C6" s="32"/>
      <c r="D6" s="21" t="s">
        <v>19</v>
      </c>
      <c r="E6" s="21">
        <v>10</v>
      </c>
      <c r="F6" s="29">
        <v>4</v>
      </c>
      <c r="G6" s="21">
        <v>200</v>
      </c>
      <c r="H6" s="22">
        <f t="shared" si="0"/>
        <v>214</v>
      </c>
      <c r="I6" s="28"/>
      <c r="J6" s="33"/>
      <c r="K6" s="24"/>
      <c r="L6" s="25"/>
      <c r="M6" s="26"/>
    </row>
    <row r="7" spans="1:13" ht="57">
      <c r="A7" s="18">
        <v>5</v>
      </c>
      <c r="B7" s="19" t="s">
        <v>20</v>
      </c>
      <c r="C7" s="27"/>
      <c r="D7" s="20" t="s">
        <v>19</v>
      </c>
      <c r="E7" s="21">
        <v>2</v>
      </c>
      <c r="F7" s="29">
        <v>5</v>
      </c>
      <c r="G7" s="21">
        <v>2</v>
      </c>
      <c r="H7" s="22">
        <f t="shared" si="0"/>
        <v>9</v>
      </c>
      <c r="I7" s="23"/>
      <c r="J7" s="28"/>
      <c r="K7" s="24"/>
      <c r="L7" s="25"/>
      <c r="M7" s="26"/>
    </row>
    <row r="8" spans="1:13" ht="57" customHeight="1">
      <c r="A8" s="18">
        <v>6</v>
      </c>
      <c r="B8" s="35" t="s">
        <v>21</v>
      </c>
      <c r="C8" s="36"/>
      <c r="D8" s="36" t="s">
        <v>15</v>
      </c>
      <c r="E8" s="36">
        <v>100</v>
      </c>
      <c r="F8" s="37">
        <v>25</v>
      </c>
      <c r="G8" s="38">
        <v>100</v>
      </c>
      <c r="H8" s="22">
        <f t="shared" si="0"/>
        <v>225</v>
      </c>
      <c r="I8" s="39"/>
      <c r="J8" s="23"/>
      <c r="K8" s="24"/>
      <c r="L8" s="25"/>
      <c r="M8" s="26"/>
    </row>
    <row r="9" spans="1:13" s="44" customFormat="1" ht="77.25" customHeight="1">
      <c r="A9" s="18">
        <v>7</v>
      </c>
      <c r="B9" s="40" t="s">
        <v>22</v>
      </c>
      <c r="C9" s="41"/>
      <c r="D9" s="18" t="s">
        <v>19</v>
      </c>
      <c r="E9" s="18">
        <v>20</v>
      </c>
      <c r="F9" s="42">
        <v>130</v>
      </c>
      <c r="G9" s="18">
        <v>0</v>
      </c>
      <c r="H9" s="22">
        <f t="shared" si="0"/>
        <v>150</v>
      </c>
      <c r="I9" s="43"/>
      <c r="J9" s="23"/>
      <c r="K9" s="24"/>
      <c r="L9" s="25"/>
      <c r="M9" s="26"/>
    </row>
    <row r="10" spans="1:13" ht="84.75" customHeight="1">
      <c r="A10" s="18">
        <v>8</v>
      </c>
      <c r="B10" s="45" t="s">
        <v>23</v>
      </c>
      <c r="C10" s="46"/>
      <c r="D10" s="47" t="s">
        <v>19</v>
      </c>
      <c r="E10" s="47">
        <v>155</v>
      </c>
      <c r="F10" s="48">
        <v>150</v>
      </c>
      <c r="G10" s="49">
        <v>500</v>
      </c>
      <c r="H10" s="22">
        <f t="shared" si="0"/>
        <v>805</v>
      </c>
      <c r="I10" s="50"/>
      <c r="J10" s="23"/>
      <c r="K10" s="24"/>
      <c r="L10" s="25"/>
      <c r="M10" s="26"/>
    </row>
    <row r="11" spans="1:13" ht="54.75" customHeight="1">
      <c r="A11" s="18">
        <v>9</v>
      </c>
      <c r="B11" s="19" t="s">
        <v>24</v>
      </c>
      <c r="C11" s="27"/>
      <c r="D11" s="20" t="s">
        <v>15</v>
      </c>
      <c r="E11" s="21">
        <v>50</v>
      </c>
      <c r="F11" s="29">
        <v>5</v>
      </c>
      <c r="G11" s="21">
        <v>100</v>
      </c>
      <c r="H11" s="22">
        <f t="shared" si="0"/>
        <v>155</v>
      </c>
      <c r="I11" s="23"/>
      <c r="J11" s="28"/>
      <c r="K11" s="24"/>
      <c r="L11" s="25"/>
      <c r="M11" s="26"/>
    </row>
    <row r="12" spans="1:13" ht="63.75" customHeight="1">
      <c r="A12" s="18">
        <v>10</v>
      </c>
      <c r="B12" s="51" t="s">
        <v>25</v>
      </c>
      <c r="C12" s="46"/>
      <c r="D12" s="47" t="s">
        <v>15</v>
      </c>
      <c r="E12" s="47">
        <v>0</v>
      </c>
      <c r="F12" s="48">
        <v>0</v>
      </c>
      <c r="G12" s="49">
        <v>1000</v>
      </c>
      <c r="H12" s="22">
        <f t="shared" si="0"/>
        <v>1000</v>
      </c>
      <c r="I12" s="50"/>
      <c r="J12" s="28"/>
      <c r="K12" s="24"/>
      <c r="L12" s="25"/>
      <c r="M12" s="26"/>
    </row>
    <row r="13" spans="1:13" ht="52.5" customHeight="1">
      <c r="A13" s="18">
        <v>11</v>
      </c>
      <c r="B13" s="19" t="s">
        <v>26</v>
      </c>
      <c r="C13" s="27"/>
      <c r="D13" s="21" t="s">
        <v>15</v>
      </c>
      <c r="E13" s="21">
        <v>1000</v>
      </c>
      <c r="F13" s="29">
        <v>1500</v>
      </c>
      <c r="G13" s="21">
        <v>2000</v>
      </c>
      <c r="H13" s="22">
        <f t="shared" si="0"/>
        <v>4500</v>
      </c>
      <c r="I13" s="23"/>
      <c r="J13" s="23"/>
      <c r="K13" s="24"/>
      <c r="L13" s="25"/>
      <c r="M13" s="26"/>
    </row>
    <row r="14" spans="1:13" ht="67.5" customHeight="1">
      <c r="A14" s="18">
        <v>12</v>
      </c>
      <c r="B14" s="52" t="s">
        <v>27</v>
      </c>
      <c r="C14" s="46"/>
      <c r="D14" s="47" t="s">
        <v>15</v>
      </c>
      <c r="E14" s="47">
        <v>0</v>
      </c>
      <c r="F14" s="48">
        <v>20</v>
      </c>
      <c r="G14" s="49">
        <v>120</v>
      </c>
      <c r="H14" s="22">
        <f t="shared" si="0"/>
        <v>140</v>
      </c>
      <c r="I14" s="50"/>
      <c r="J14" s="28"/>
      <c r="K14" s="24"/>
      <c r="L14" s="25"/>
      <c r="M14" s="26"/>
    </row>
    <row r="15" spans="1:13" ht="71.25" customHeight="1">
      <c r="A15" s="18">
        <v>13</v>
      </c>
      <c r="B15" s="19" t="s">
        <v>28</v>
      </c>
      <c r="C15" s="19"/>
      <c r="D15" s="20" t="s">
        <v>15</v>
      </c>
      <c r="E15" s="21">
        <v>5</v>
      </c>
      <c r="F15" s="29">
        <v>0</v>
      </c>
      <c r="G15" s="21">
        <v>5</v>
      </c>
      <c r="H15" s="22">
        <f t="shared" si="0"/>
        <v>10</v>
      </c>
      <c r="I15" s="23"/>
      <c r="J15" s="28"/>
      <c r="K15" s="24"/>
      <c r="L15" s="25"/>
      <c r="M15" s="26"/>
    </row>
    <row r="16" spans="1:13" s="44" customFormat="1" ht="127.5" customHeight="1">
      <c r="A16" s="18">
        <v>14</v>
      </c>
      <c r="B16" s="19" t="s">
        <v>29</v>
      </c>
      <c r="C16" s="19"/>
      <c r="D16" s="20" t="s">
        <v>15</v>
      </c>
      <c r="E16" s="21">
        <v>20</v>
      </c>
      <c r="F16" s="29">
        <v>0</v>
      </c>
      <c r="G16" s="21">
        <v>100</v>
      </c>
      <c r="H16" s="22">
        <f t="shared" si="0"/>
        <v>120</v>
      </c>
      <c r="I16" s="23"/>
      <c r="J16" s="28"/>
      <c r="K16" s="24"/>
      <c r="L16" s="25"/>
      <c r="M16" s="26"/>
    </row>
    <row r="17" spans="1:13" ht="72.75" customHeight="1">
      <c r="A17" s="18">
        <v>15</v>
      </c>
      <c r="B17" s="19" t="s">
        <v>30</v>
      </c>
      <c r="C17" s="27"/>
      <c r="D17" s="21" t="s">
        <v>19</v>
      </c>
      <c r="E17" s="21">
        <v>5</v>
      </c>
      <c r="F17" s="29">
        <v>0</v>
      </c>
      <c r="G17" s="21">
        <v>40</v>
      </c>
      <c r="H17" s="22">
        <f t="shared" si="0"/>
        <v>45</v>
      </c>
      <c r="I17" s="23"/>
      <c r="J17" s="23"/>
      <c r="K17" s="24"/>
      <c r="L17" s="25"/>
      <c r="M17" s="26"/>
    </row>
    <row r="18" spans="1:13" s="4" customFormat="1" ht="132.75" customHeight="1">
      <c r="A18" s="18">
        <v>16</v>
      </c>
      <c r="B18" s="53" t="s">
        <v>31</v>
      </c>
      <c r="C18" s="54"/>
      <c r="D18" s="55" t="s">
        <v>15</v>
      </c>
      <c r="E18" s="55">
        <v>0</v>
      </c>
      <c r="F18" s="55">
        <v>0</v>
      </c>
      <c r="G18" s="56">
        <v>500</v>
      </c>
      <c r="H18" s="22">
        <f t="shared" si="0"/>
        <v>500</v>
      </c>
      <c r="I18" s="57"/>
      <c r="J18" s="58"/>
      <c r="K18" s="24"/>
      <c r="L18" s="25"/>
      <c r="M18" s="26"/>
    </row>
    <row r="19" spans="1:13" s="4" customFormat="1" ht="119.25" customHeight="1">
      <c r="A19" s="18">
        <v>17</v>
      </c>
      <c r="B19" s="19" t="s">
        <v>32</v>
      </c>
      <c r="C19" s="27"/>
      <c r="D19" s="21" t="s">
        <v>15</v>
      </c>
      <c r="E19" s="21">
        <v>3500</v>
      </c>
      <c r="F19" s="21">
        <v>2500</v>
      </c>
      <c r="G19" s="21">
        <v>5000</v>
      </c>
      <c r="H19" s="22">
        <f t="shared" si="0"/>
        <v>11000</v>
      </c>
      <c r="I19" s="23"/>
      <c r="J19" s="28"/>
      <c r="K19" s="24"/>
      <c r="L19" s="25"/>
      <c r="M19" s="26"/>
    </row>
    <row r="20" spans="1:13" ht="69.75" customHeight="1">
      <c r="A20" s="18">
        <v>18</v>
      </c>
      <c r="B20" s="19" t="s">
        <v>33</v>
      </c>
      <c r="C20" s="27"/>
      <c r="D20" s="21" t="s">
        <v>15</v>
      </c>
      <c r="E20" s="21">
        <v>2000</v>
      </c>
      <c r="F20" s="29">
        <v>1500</v>
      </c>
      <c r="G20" s="21">
        <v>1500</v>
      </c>
      <c r="H20" s="22">
        <f t="shared" si="0"/>
        <v>5000</v>
      </c>
      <c r="I20" s="23"/>
      <c r="J20" s="23"/>
      <c r="K20" s="24"/>
      <c r="L20" s="25"/>
      <c r="M20" s="26"/>
    </row>
    <row r="21" spans="1:13" ht="51" customHeight="1">
      <c r="A21" s="18">
        <v>19</v>
      </c>
      <c r="B21" s="19" t="s">
        <v>34</v>
      </c>
      <c r="C21" s="27"/>
      <c r="D21" s="21" t="s">
        <v>15</v>
      </c>
      <c r="E21" s="21">
        <v>500</v>
      </c>
      <c r="F21" s="29">
        <v>0</v>
      </c>
      <c r="G21" s="21">
        <v>100</v>
      </c>
      <c r="H21" s="22">
        <f t="shared" si="0"/>
        <v>600</v>
      </c>
      <c r="I21" s="23"/>
      <c r="J21" s="28"/>
      <c r="K21" s="24"/>
      <c r="L21" s="25"/>
      <c r="M21" s="26"/>
    </row>
    <row r="22" spans="1:13" ht="58.5" customHeight="1">
      <c r="A22" s="18">
        <v>20</v>
      </c>
      <c r="B22" s="19" t="s">
        <v>35</v>
      </c>
      <c r="C22" s="27"/>
      <c r="D22" s="21" t="s">
        <v>15</v>
      </c>
      <c r="E22" s="21">
        <v>100</v>
      </c>
      <c r="F22" s="29">
        <v>0</v>
      </c>
      <c r="G22" s="21">
        <v>100</v>
      </c>
      <c r="H22" s="22">
        <f t="shared" si="0"/>
        <v>200</v>
      </c>
      <c r="I22" s="23"/>
      <c r="J22" s="28"/>
      <c r="K22" s="24"/>
      <c r="L22" s="25"/>
      <c r="M22" s="26"/>
    </row>
    <row r="23" spans="1:13" ht="58.5" customHeight="1">
      <c r="A23" s="18">
        <v>21</v>
      </c>
      <c r="B23" s="19" t="s">
        <v>36</v>
      </c>
      <c r="C23" s="27"/>
      <c r="D23" s="21" t="s">
        <v>15</v>
      </c>
      <c r="E23" s="21">
        <v>100</v>
      </c>
      <c r="F23" s="29">
        <v>0</v>
      </c>
      <c r="G23" s="21">
        <v>100</v>
      </c>
      <c r="H23" s="22">
        <f t="shared" si="0"/>
        <v>200</v>
      </c>
      <c r="I23" s="23"/>
      <c r="J23" s="28"/>
      <c r="K23" s="24"/>
      <c r="L23" s="25"/>
      <c r="M23" s="26"/>
    </row>
    <row r="24" spans="1:13" ht="64.5" customHeight="1">
      <c r="A24" s="18">
        <v>22</v>
      </c>
      <c r="B24" s="19" t="s">
        <v>37</v>
      </c>
      <c r="C24" s="27"/>
      <c r="D24" s="21" t="s">
        <v>15</v>
      </c>
      <c r="E24" s="21">
        <v>50</v>
      </c>
      <c r="F24" s="29">
        <v>50</v>
      </c>
      <c r="G24" s="21">
        <v>0</v>
      </c>
      <c r="H24" s="22">
        <f t="shared" si="0"/>
        <v>100</v>
      </c>
      <c r="I24" s="23"/>
      <c r="J24" s="23"/>
      <c r="K24" s="24"/>
      <c r="L24" s="25"/>
      <c r="M24" s="26"/>
    </row>
    <row r="25" spans="1:13" ht="53.25" customHeight="1">
      <c r="A25" s="18">
        <v>23</v>
      </c>
      <c r="B25" s="19" t="s">
        <v>38</v>
      </c>
      <c r="C25" s="27"/>
      <c r="D25" s="21" t="s">
        <v>19</v>
      </c>
      <c r="E25" s="21">
        <v>100</v>
      </c>
      <c r="F25" s="29">
        <v>5</v>
      </c>
      <c r="G25" s="21">
        <v>500</v>
      </c>
      <c r="H25" s="22">
        <f t="shared" si="0"/>
        <v>605</v>
      </c>
      <c r="I25" s="23"/>
      <c r="J25" s="23"/>
      <c r="K25" s="24"/>
      <c r="L25" s="25"/>
      <c r="M25" s="26"/>
    </row>
    <row r="26" spans="1:13" ht="69.75" customHeight="1">
      <c r="A26" s="18">
        <v>24</v>
      </c>
      <c r="B26" s="51" t="s">
        <v>39</v>
      </c>
      <c r="C26" s="46"/>
      <c r="D26" s="47" t="s">
        <v>19</v>
      </c>
      <c r="E26" s="47">
        <v>5</v>
      </c>
      <c r="F26" s="48">
        <v>5</v>
      </c>
      <c r="G26" s="49">
        <v>5</v>
      </c>
      <c r="H26" s="22">
        <f t="shared" si="0"/>
        <v>15</v>
      </c>
      <c r="I26" s="50"/>
      <c r="J26" s="23"/>
      <c r="K26" s="24"/>
      <c r="L26" s="25"/>
      <c r="M26" s="26"/>
    </row>
    <row r="27" spans="1:13" ht="69.75" customHeight="1">
      <c r="A27" s="18">
        <v>25</v>
      </c>
      <c r="B27" s="51" t="s">
        <v>40</v>
      </c>
      <c r="C27" s="46"/>
      <c r="D27" s="47" t="s">
        <v>19</v>
      </c>
      <c r="E27" s="47">
        <v>4</v>
      </c>
      <c r="F27" s="48">
        <v>10</v>
      </c>
      <c r="G27" s="49">
        <v>20</v>
      </c>
      <c r="H27" s="22">
        <f t="shared" si="0"/>
        <v>34</v>
      </c>
      <c r="I27" s="50"/>
      <c r="J27" s="23"/>
      <c r="K27" s="24"/>
      <c r="L27" s="25"/>
      <c r="M27" s="26"/>
    </row>
    <row r="28" spans="1:13" ht="63" customHeight="1">
      <c r="A28" s="18">
        <v>26</v>
      </c>
      <c r="B28" s="19" t="s">
        <v>41</v>
      </c>
      <c r="C28" s="59"/>
      <c r="D28" s="21" t="s">
        <v>15</v>
      </c>
      <c r="E28" s="21">
        <v>200</v>
      </c>
      <c r="F28" s="29">
        <v>300</v>
      </c>
      <c r="G28" s="21">
        <v>1000</v>
      </c>
      <c r="H28" s="22">
        <f t="shared" si="0"/>
        <v>1500</v>
      </c>
      <c r="I28" s="23"/>
      <c r="J28" s="23"/>
      <c r="K28" s="24"/>
      <c r="L28" s="25"/>
      <c r="M28" s="26"/>
    </row>
    <row r="29" spans="1:13" ht="96" customHeight="1">
      <c r="A29" s="18">
        <v>27</v>
      </c>
      <c r="B29" s="51" t="s">
        <v>42</v>
      </c>
      <c r="C29" s="46"/>
      <c r="D29" s="47" t="s">
        <v>15</v>
      </c>
      <c r="E29" s="47">
        <v>0</v>
      </c>
      <c r="F29" s="48">
        <v>0</v>
      </c>
      <c r="G29" s="49">
        <v>800</v>
      </c>
      <c r="H29" s="22">
        <f t="shared" si="0"/>
        <v>800</v>
      </c>
      <c r="I29" s="50"/>
      <c r="J29" s="23"/>
      <c r="K29" s="24"/>
      <c r="L29" s="25"/>
      <c r="M29" s="26"/>
    </row>
    <row r="30" spans="1:13" ht="116.25" customHeight="1">
      <c r="A30" s="18">
        <v>28</v>
      </c>
      <c r="B30" s="19" t="s">
        <v>43</v>
      </c>
      <c r="C30" s="27"/>
      <c r="D30" s="21" t="s">
        <v>15</v>
      </c>
      <c r="E30" s="21">
        <v>5</v>
      </c>
      <c r="F30" s="29">
        <v>0</v>
      </c>
      <c r="G30" s="21">
        <v>5</v>
      </c>
      <c r="H30" s="22">
        <f t="shared" si="0"/>
        <v>10</v>
      </c>
      <c r="I30" s="23"/>
      <c r="J30" s="28"/>
      <c r="K30" s="24"/>
      <c r="L30" s="25"/>
      <c r="M30" s="26"/>
    </row>
    <row r="31" spans="1:13" ht="91.5" customHeight="1">
      <c r="A31" s="18">
        <v>29</v>
      </c>
      <c r="B31" s="60" t="s">
        <v>44</v>
      </c>
      <c r="C31" s="61"/>
      <c r="D31" s="62" t="s">
        <v>15</v>
      </c>
      <c r="E31" s="62">
        <v>400</v>
      </c>
      <c r="F31" s="63">
        <v>30</v>
      </c>
      <c r="G31" s="62">
        <v>0</v>
      </c>
      <c r="H31" s="22">
        <f t="shared" si="0"/>
        <v>430</v>
      </c>
      <c r="I31" s="64"/>
      <c r="J31" s="58"/>
      <c r="K31" s="24"/>
      <c r="L31" s="25"/>
      <c r="M31" s="26"/>
    </row>
    <row r="32" spans="1:13" ht="84" customHeight="1">
      <c r="A32" s="18">
        <v>30</v>
      </c>
      <c r="B32" s="60" t="s">
        <v>45</v>
      </c>
      <c r="C32" s="27"/>
      <c r="D32" s="21" t="s">
        <v>15</v>
      </c>
      <c r="E32" s="21">
        <v>30</v>
      </c>
      <c r="F32" s="29">
        <v>5</v>
      </c>
      <c r="G32" s="21">
        <v>20</v>
      </c>
      <c r="H32" s="22">
        <f t="shared" si="0"/>
        <v>55</v>
      </c>
      <c r="I32" s="23"/>
      <c r="J32" s="58"/>
      <c r="K32" s="24"/>
      <c r="L32" s="65"/>
      <c r="M32" s="66"/>
    </row>
    <row r="33" spans="1:13" s="5" customFormat="1" ht="29.25" customHeight="1">
      <c r="A33" s="353" t="s">
        <v>46</v>
      </c>
      <c r="B33" s="353"/>
      <c r="C33" s="353"/>
      <c r="D33" s="353"/>
      <c r="E33" s="353"/>
      <c r="F33" s="353"/>
      <c r="G33" s="353"/>
      <c r="H33" s="353"/>
      <c r="I33" s="353"/>
      <c r="J33" s="353"/>
      <c r="K33" s="353"/>
      <c r="L33" s="67">
        <f>SUM(L3:L32)</f>
        <v>0</v>
      </c>
      <c r="M33" s="68">
        <f>SUM(M3:M32)</f>
        <v>0</v>
      </c>
    </row>
  </sheetData>
  <sheetProtection selectLockedCells="1" selectUnlockedCells="1"/>
  <mergeCells count="2">
    <mergeCell ref="A1:M1"/>
    <mergeCell ref="A33:K33"/>
  </mergeCells>
  <printOptions/>
  <pageMargins left="0.7083333333333334" right="0.9055555555555556" top="0.7479166666666667" bottom="0.7479166666666667" header="0.5118110236220472" footer="0.5118110236220472"/>
  <pageSetup fitToHeight="0"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M5"/>
  <sheetViews>
    <sheetView zoomScalePageLayoutView="0" workbookViewId="0" topLeftCell="A7">
      <selection activeCell="N3" sqref="N3"/>
    </sheetView>
  </sheetViews>
  <sheetFormatPr defaultColWidth="8.796875" defaultRowHeight="14.25"/>
  <cols>
    <col min="2" max="2" width="44.69921875" style="0" customWidth="1"/>
    <col min="3" max="3" width="11.8984375" style="0" customWidth="1"/>
    <col min="4" max="4" width="7.3984375" style="0" customWidth="1"/>
    <col min="5" max="5" width="7" style="0" customWidth="1"/>
    <col min="6" max="6" width="7.5" style="0" customWidth="1"/>
    <col min="7" max="7" width="6.3984375" style="4" customWidth="1"/>
    <col min="12" max="13" width="12.8984375" style="0" customWidth="1"/>
  </cols>
  <sheetData>
    <row r="1" spans="1:13" s="148" customFormat="1" ht="40.5" customHeight="1">
      <c r="A1" s="374" t="s">
        <v>121</v>
      </c>
      <c r="B1" s="374"/>
      <c r="C1" s="374"/>
      <c r="D1" s="374"/>
      <c r="E1" s="374"/>
      <c r="F1" s="374"/>
      <c r="G1" s="374"/>
      <c r="H1" s="374"/>
      <c r="I1" s="374"/>
      <c r="J1" s="374"/>
      <c r="K1" s="374"/>
      <c r="L1" s="374"/>
      <c r="M1" s="374"/>
    </row>
    <row r="2" spans="1:13" ht="63.75">
      <c r="A2" s="219" t="s">
        <v>1</v>
      </c>
      <c r="B2" s="220" t="s">
        <v>2</v>
      </c>
      <c r="C2" s="194" t="s">
        <v>3</v>
      </c>
      <c r="D2" s="219" t="s">
        <v>122</v>
      </c>
      <c r="E2" s="219" t="s">
        <v>123</v>
      </c>
      <c r="F2" s="221" t="s">
        <v>124</v>
      </c>
      <c r="G2" s="221" t="s">
        <v>125</v>
      </c>
      <c r="H2" s="219" t="s">
        <v>126</v>
      </c>
      <c r="I2" s="219" t="s">
        <v>96</v>
      </c>
      <c r="J2" s="219" t="s">
        <v>66</v>
      </c>
      <c r="K2" s="219" t="s">
        <v>97</v>
      </c>
      <c r="L2" s="219" t="s">
        <v>12</v>
      </c>
      <c r="M2" s="219" t="s">
        <v>13</v>
      </c>
    </row>
    <row r="3" spans="1:13" ht="168" customHeight="1">
      <c r="A3" s="222">
        <v>1</v>
      </c>
      <c r="B3" s="223" t="s">
        <v>127</v>
      </c>
      <c r="C3" s="224"/>
      <c r="D3" s="29" t="s">
        <v>19</v>
      </c>
      <c r="E3" s="29">
        <v>200</v>
      </c>
      <c r="F3" s="21">
        <v>100</v>
      </c>
      <c r="G3" s="21">
        <v>500</v>
      </c>
      <c r="H3" s="154">
        <f>E3+F3+G3</f>
        <v>800</v>
      </c>
      <c r="I3" s="115"/>
      <c r="J3" s="115"/>
      <c r="K3" s="225"/>
      <c r="L3" s="115"/>
      <c r="M3" s="115"/>
    </row>
    <row r="4" spans="1:13" ht="166.5" customHeight="1">
      <c r="A4" s="222">
        <v>2</v>
      </c>
      <c r="B4" s="226" t="s">
        <v>128</v>
      </c>
      <c r="C4" s="224"/>
      <c r="D4" s="29" t="s">
        <v>19</v>
      </c>
      <c r="E4" s="29">
        <v>400</v>
      </c>
      <c r="F4" s="21">
        <v>200</v>
      </c>
      <c r="G4" s="21">
        <v>500</v>
      </c>
      <c r="H4" s="154">
        <f>E4+F4+G4</f>
        <v>1100</v>
      </c>
      <c r="I4" s="115"/>
      <c r="J4" s="115"/>
      <c r="K4" s="225"/>
      <c r="L4" s="115"/>
      <c r="M4" s="115"/>
    </row>
    <row r="5" spans="1:13" ht="87" customHeight="1">
      <c r="A5" s="359" t="s">
        <v>46</v>
      </c>
      <c r="B5" s="359"/>
      <c r="C5" s="359"/>
      <c r="D5" s="359"/>
      <c r="E5" s="359"/>
      <c r="F5" s="359"/>
      <c r="G5" s="359"/>
      <c r="H5" s="359"/>
      <c r="I5" s="359"/>
      <c r="J5" s="359"/>
      <c r="K5" s="359"/>
      <c r="L5" s="227">
        <f>SUM(L3:L4)</f>
        <v>0</v>
      </c>
      <c r="M5" s="227">
        <f>SUM(M3:M4)</f>
        <v>0</v>
      </c>
    </row>
  </sheetData>
  <sheetProtection selectLockedCells="1" selectUnlockedCells="1"/>
  <mergeCells count="2">
    <mergeCell ref="A1:M1"/>
    <mergeCell ref="A5:K5"/>
  </mergeCells>
  <printOptions/>
  <pageMargins left="0.7083333333333334" right="0.7083333333333334" top="0.7479166666666667" bottom="0.7479166666666667" header="0.5118110236220472" footer="0.511811023622047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6"/>
  <sheetViews>
    <sheetView zoomScalePageLayoutView="0" workbookViewId="0" topLeftCell="A7">
      <selection activeCell="N4" sqref="N4"/>
    </sheetView>
  </sheetViews>
  <sheetFormatPr defaultColWidth="8.796875" defaultRowHeight="14.25"/>
  <cols>
    <col min="1" max="1" width="5.8984375" style="0" customWidth="1"/>
    <col min="2" max="2" width="31.59765625" style="0" customWidth="1"/>
    <col min="3" max="3" width="12.5" style="0" customWidth="1"/>
    <col min="6" max="6" width="9" style="3" customWidth="1"/>
    <col min="7" max="7" width="9" style="4" customWidth="1"/>
    <col min="9" max="9" width="12.59765625" style="0" customWidth="1"/>
    <col min="11" max="11" width="11.59765625" style="0" customWidth="1"/>
    <col min="12" max="12" width="11.19921875" style="0" customWidth="1"/>
    <col min="13" max="13" width="12.09765625" style="0" customWidth="1"/>
  </cols>
  <sheetData>
    <row r="1" spans="1:13" ht="46.5" customHeight="1">
      <c r="A1" s="375" t="s">
        <v>129</v>
      </c>
      <c r="B1" s="375"/>
      <c r="C1" s="375"/>
      <c r="D1" s="375"/>
      <c r="E1" s="375"/>
      <c r="F1" s="375"/>
      <c r="G1" s="375"/>
      <c r="H1" s="375"/>
      <c r="I1" s="375"/>
      <c r="J1" s="375"/>
      <c r="K1" s="375"/>
      <c r="L1" s="375"/>
      <c r="M1" s="375"/>
    </row>
    <row r="2" spans="1:13" ht="63.75">
      <c r="A2" s="228" t="s">
        <v>1</v>
      </c>
      <c r="B2" s="10" t="s">
        <v>2</v>
      </c>
      <c r="C2" s="194" t="s">
        <v>3</v>
      </c>
      <c r="D2" s="229" t="s">
        <v>4</v>
      </c>
      <c r="E2" s="229" t="s">
        <v>48</v>
      </c>
      <c r="F2" s="229" t="s">
        <v>6</v>
      </c>
      <c r="G2" s="230" t="s">
        <v>7</v>
      </c>
      <c r="H2" s="229" t="s">
        <v>8</v>
      </c>
      <c r="I2" s="231" t="s">
        <v>96</v>
      </c>
      <c r="J2" s="231" t="s">
        <v>66</v>
      </c>
      <c r="K2" s="231" t="s">
        <v>97</v>
      </c>
      <c r="L2" s="231" t="s">
        <v>12</v>
      </c>
      <c r="M2" s="231" t="s">
        <v>13</v>
      </c>
    </row>
    <row r="3" spans="1:13" ht="125.25" customHeight="1">
      <c r="A3" s="37">
        <v>1</v>
      </c>
      <c r="B3" s="40" t="s">
        <v>130</v>
      </c>
      <c r="C3" s="232"/>
      <c r="D3" s="198" t="s">
        <v>19</v>
      </c>
      <c r="E3" s="198">
        <v>200</v>
      </c>
      <c r="F3" s="198">
        <v>60</v>
      </c>
      <c r="G3" s="202">
        <v>60</v>
      </c>
      <c r="H3" s="233">
        <f>E3+F3+G3</f>
        <v>320</v>
      </c>
      <c r="I3" s="234"/>
      <c r="J3" s="234"/>
      <c r="K3" s="235"/>
      <c r="L3" s="235"/>
      <c r="M3" s="235"/>
    </row>
    <row r="4" spans="1:13" ht="146.25" customHeight="1">
      <c r="A4" s="37">
        <v>2</v>
      </c>
      <c r="B4" s="40" t="s">
        <v>131</v>
      </c>
      <c r="C4" s="232"/>
      <c r="D4" s="198" t="s">
        <v>19</v>
      </c>
      <c r="E4" s="198">
        <v>200</v>
      </c>
      <c r="F4" s="198">
        <v>500</v>
      </c>
      <c r="G4" s="202">
        <v>100</v>
      </c>
      <c r="H4" s="233">
        <f>E4+F4+G4</f>
        <v>800</v>
      </c>
      <c r="I4" s="234"/>
      <c r="J4" s="234"/>
      <c r="K4" s="235"/>
      <c r="L4" s="235"/>
      <c r="M4" s="235"/>
    </row>
    <row r="5" spans="1:13" ht="147.75" customHeight="1">
      <c r="A5" s="37">
        <v>3</v>
      </c>
      <c r="B5" s="108" t="s">
        <v>132</v>
      </c>
      <c r="C5" s="232"/>
      <c r="D5" s="198" t="s">
        <v>19</v>
      </c>
      <c r="E5" s="198">
        <v>200</v>
      </c>
      <c r="F5" s="198">
        <v>350</v>
      </c>
      <c r="G5" s="236">
        <v>100</v>
      </c>
      <c r="H5" s="233">
        <f>E5+F5+G5</f>
        <v>650</v>
      </c>
      <c r="I5" s="234"/>
      <c r="J5" s="234"/>
      <c r="K5" s="235"/>
      <c r="L5" s="235"/>
      <c r="M5" s="235"/>
    </row>
    <row r="6" spans="1:13" s="135" customFormat="1" ht="41.25" customHeight="1">
      <c r="A6" s="359" t="s">
        <v>46</v>
      </c>
      <c r="B6" s="359"/>
      <c r="C6" s="359"/>
      <c r="D6" s="359"/>
      <c r="E6" s="359"/>
      <c r="F6" s="359"/>
      <c r="G6" s="359"/>
      <c r="H6" s="359"/>
      <c r="I6" s="359"/>
      <c r="J6" s="359"/>
      <c r="K6" s="359"/>
      <c r="L6" s="217">
        <f>SUM(L3:L5)</f>
        <v>0</v>
      </c>
      <c r="M6" s="217">
        <f>SUM(M3:M5)</f>
        <v>0</v>
      </c>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M4"/>
  <sheetViews>
    <sheetView zoomScaleSheetLayoutView="100" zoomScalePageLayoutView="0" workbookViewId="0" topLeftCell="A1">
      <selection activeCell="N3" sqref="N3"/>
    </sheetView>
  </sheetViews>
  <sheetFormatPr defaultColWidth="8.796875" defaultRowHeight="14.25"/>
  <cols>
    <col min="1" max="1" width="6.19921875" style="0" customWidth="1"/>
    <col min="2" max="2" width="19" style="0" customWidth="1"/>
    <col min="3" max="3" width="12.09765625" style="0" customWidth="1"/>
    <col min="4" max="4" width="6.19921875" style="0" customWidth="1"/>
    <col min="5" max="5" width="6.69921875" style="0" customWidth="1"/>
    <col min="6" max="6" width="7.3984375" style="3" customWidth="1"/>
    <col min="7" max="7" width="7.09765625" style="4" customWidth="1"/>
    <col min="8" max="8" width="7.19921875" style="0" customWidth="1"/>
    <col min="10" max="10" width="6.5" style="0" customWidth="1"/>
  </cols>
  <sheetData>
    <row r="1" spans="1:13" s="137" customFormat="1" ht="36.75" customHeight="1">
      <c r="A1" s="376" t="s">
        <v>133</v>
      </c>
      <c r="B1" s="376"/>
      <c r="C1" s="376"/>
      <c r="D1" s="376"/>
      <c r="E1" s="376"/>
      <c r="F1" s="376"/>
      <c r="G1" s="376"/>
      <c r="H1" s="376"/>
      <c r="I1" s="376"/>
      <c r="J1" s="376"/>
      <c r="K1" s="376"/>
      <c r="L1" s="376"/>
      <c r="M1" s="376"/>
    </row>
    <row r="2" spans="1:13" ht="63.75">
      <c r="A2" s="141" t="s">
        <v>1</v>
      </c>
      <c r="B2" s="10" t="s">
        <v>2</v>
      </c>
      <c r="C2" s="194" t="s">
        <v>3</v>
      </c>
      <c r="D2" s="141" t="s">
        <v>4</v>
      </c>
      <c r="E2" s="141" t="s">
        <v>48</v>
      </c>
      <c r="F2" s="237" t="s">
        <v>6</v>
      </c>
      <c r="G2" s="141" t="s">
        <v>7</v>
      </c>
      <c r="H2" s="141" t="s">
        <v>8</v>
      </c>
      <c r="I2" s="141" t="s">
        <v>96</v>
      </c>
      <c r="J2" s="141" t="s">
        <v>66</v>
      </c>
      <c r="K2" s="141" t="s">
        <v>97</v>
      </c>
      <c r="L2" s="141" t="s">
        <v>12</v>
      </c>
      <c r="M2" s="141" t="s">
        <v>13</v>
      </c>
    </row>
    <row r="3" spans="1:13" ht="167.25" customHeight="1">
      <c r="A3" s="48">
        <v>1</v>
      </c>
      <c r="B3" s="238" t="s">
        <v>134</v>
      </c>
      <c r="C3" s="239"/>
      <c r="D3" s="48" t="s">
        <v>15</v>
      </c>
      <c r="E3" s="48">
        <v>0</v>
      </c>
      <c r="F3" s="48">
        <v>15</v>
      </c>
      <c r="G3" s="240">
        <v>40</v>
      </c>
      <c r="H3" s="141">
        <f>E3+F3+G3</f>
        <v>55</v>
      </c>
      <c r="I3" s="48"/>
      <c r="J3" s="48"/>
      <c r="K3" s="143"/>
      <c r="L3" s="142"/>
      <c r="M3" s="142"/>
    </row>
    <row r="4" spans="1:13" ht="36" customHeight="1">
      <c r="A4" s="377" t="s">
        <v>46</v>
      </c>
      <c r="B4" s="377"/>
      <c r="C4" s="377"/>
      <c r="D4" s="377"/>
      <c r="E4" s="377"/>
      <c r="F4" s="377"/>
      <c r="G4" s="377"/>
      <c r="H4" s="377"/>
      <c r="I4" s="377"/>
      <c r="J4" s="377"/>
      <c r="K4" s="377"/>
      <c r="L4" s="145">
        <f>SUM(L3:L3)</f>
        <v>0</v>
      </c>
      <c r="M4" s="145">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M15"/>
  <sheetViews>
    <sheetView zoomScaleSheetLayoutView="100" zoomScalePageLayoutView="0" workbookViewId="0" topLeftCell="A10">
      <selection activeCell="N3" sqref="N3"/>
    </sheetView>
  </sheetViews>
  <sheetFormatPr defaultColWidth="8.796875" defaultRowHeight="14.25"/>
  <cols>
    <col min="1" max="1" width="5" style="0" customWidth="1"/>
    <col min="2" max="2" width="47.59765625" style="0" customWidth="1"/>
    <col min="3" max="3" width="12" style="0" customWidth="1"/>
    <col min="4" max="4" width="10.8984375" style="0" customWidth="1"/>
    <col min="6" max="6" width="9" style="3" customWidth="1"/>
    <col min="7" max="7" width="9" style="4" customWidth="1"/>
    <col min="10" max="10" width="7" style="0" customWidth="1"/>
    <col min="12" max="12" width="13" style="0" customWidth="1"/>
    <col min="13" max="13" width="15.8984375" style="0" customWidth="1"/>
  </cols>
  <sheetData>
    <row r="1" spans="1:13" ht="44.25" customHeight="1">
      <c r="A1" s="376" t="s">
        <v>135</v>
      </c>
      <c r="B1" s="376"/>
      <c r="C1" s="376"/>
      <c r="D1" s="376"/>
      <c r="E1" s="376"/>
      <c r="F1" s="376"/>
      <c r="G1" s="376"/>
      <c r="H1" s="376"/>
      <c r="I1" s="376"/>
      <c r="J1" s="376"/>
      <c r="K1" s="376"/>
      <c r="L1" s="376"/>
      <c r="M1" s="376"/>
    </row>
    <row r="2" spans="1:13" ht="63.75">
      <c r="A2" s="141" t="s">
        <v>1</v>
      </c>
      <c r="B2" s="10" t="s">
        <v>2</v>
      </c>
      <c r="C2" s="194" t="s">
        <v>3</v>
      </c>
      <c r="D2" s="241" t="s">
        <v>4</v>
      </c>
      <c r="E2" s="141" t="s">
        <v>48</v>
      </c>
      <c r="F2" s="237" t="s">
        <v>6</v>
      </c>
      <c r="G2" s="141" t="s">
        <v>7</v>
      </c>
      <c r="H2" s="141" t="s">
        <v>8</v>
      </c>
      <c r="I2" s="141" t="s">
        <v>96</v>
      </c>
      <c r="J2" s="141" t="s">
        <v>66</v>
      </c>
      <c r="K2" s="141" t="s">
        <v>97</v>
      </c>
      <c r="L2" s="141" t="s">
        <v>12</v>
      </c>
      <c r="M2" s="141" t="s">
        <v>13</v>
      </c>
    </row>
    <row r="3" spans="1:13" ht="149.25" customHeight="1">
      <c r="A3" s="242">
        <v>1</v>
      </c>
      <c r="B3" s="243" t="s">
        <v>136</v>
      </c>
      <c r="C3" s="46"/>
      <c r="D3" s="244" t="s">
        <v>19</v>
      </c>
      <c r="E3" s="245">
        <v>100</v>
      </c>
      <c r="F3" s="48">
        <v>150</v>
      </c>
      <c r="G3" s="49">
        <v>100</v>
      </c>
      <c r="H3" s="141">
        <f aca="true" t="shared" si="0" ref="H3:H9">E3+F3+G3</f>
        <v>350</v>
      </c>
      <c r="I3" s="50"/>
      <c r="J3" s="47"/>
      <c r="K3" s="246"/>
      <c r="L3" s="50"/>
      <c r="M3" s="50"/>
    </row>
    <row r="4" spans="1:13" ht="134.25" customHeight="1">
      <c r="A4" s="242">
        <v>2</v>
      </c>
      <c r="B4" s="243" t="s">
        <v>137</v>
      </c>
      <c r="C4" s="46"/>
      <c r="D4" s="244" t="s">
        <v>19</v>
      </c>
      <c r="E4" s="245">
        <v>50</v>
      </c>
      <c r="F4" s="48">
        <v>100</v>
      </c>
      <c r="G4" s="49">
        <v>100</v>
      </c>
      <c r="H4" s="141">
        <f t="shared" si="0"/>
        <v>250</v>
      </c>
      <c r="I4" s="50"/>
      <c r="J4" s="47"/>
      <c r="K4" s="246"/>
      <c r="L4" s="50"/>
      <c r="M4" s="50"/>
    </row>
    <row r="5" spans="1:13" ht="305.25" customHeight="1">
      <c r="A5" s="242">
        <v>3</v>
      </c>
      <c r="B5" s="247" t="s">
        <v>138</v>
      </c>
      <c r="C5" s="248"/>
      <c r="D5" s="249" t="s">
        <v>15</v>
      </c>
      <c r="E5" s="249">
        <v>15000</v>
      </c>
      <c r="F5" s="250">
        <v>10000</v>
      </c>
      <c r="G5" s="249">
        <v>25000</v>
      </c>
      <c r="H5" s="141">
        <f t="shared" si="0"/>
        <v>50000</v>
      </c>
      <c r="I5" s="251"/>
      <c r="J5" s="47"/>
      <c r="K5" s="246"/>
      <c r="L5" s="50"/>
      <c r="M5" s="50"/>
    </row>
    <row r="6" spans="1:13" ht="252.75" customHeight="1">
      <c r="A6" s="242">
        <v>4</v>
      </c>
      <c r="B6" s="252" t="s">
        <v>139</v>
      </c>
      <c r="C6" s="253"/>
      <c r="D6" s="254" t="s">
        <v>15</v>
      </c>
      <c r="E6" s="255">
        <v>20000</v>
      </c>
      <c r="F6" s="256">
        <v>100</v>
      </c>
      <c r="G6" s="254">
        <v>2000</v>
      </c>
      <c r="H6" s="141">
        <f t="shared" si="0"/>
        <v>22100</v>
      </c>
      <c r="I6" s="257"/>
      <c r="J6" s="47"/>
      <c r="K6" s="246"/>
      <c r="L6" s="50"/>
      <c r="M6" s="50"/>
    </row>
    <row r="7" spans="1:13" ht="101.25" customHeight="1">
      <c r="A7" s="242">
        <v>5</v>
      </c>
      <c r="B7" s="243" t="s">
        <v>140</v>
      </c>
      <c r="C7" s="46"/>
      <c r="D7" s="258" t="s">
        <v>141</v>
      </c>
      <c r="E7" s="47">
        <v>100</v>
      </c>
      <c r="F7" s="48">
        <v>200</v>
      </c>
      <c r="G7" s="49">
        <v>1000</v>
      </c>
      <c r="H7" s="141">
        <f t="shared" si="0"/>
        <v>1300</v>
      </c>
      <c r="I7" s="50"/>
      <c r="J7" s="47"/>
      <c r="K7" s="246"/>
      <c r="L7" s="50"/>
      <c r="M7" s="50"/>
    </row>
    <row r="8" spans="1:13" ht="200.25" customHeight="1">
      <c r="A8" s="242">
        <v>6</v>
      </c>
      <c r="B8" s="259" t="s">
        <v>142</v>
      </c>
      <c r="C8" s="253"/>
      <c r="D8" s="260" t="s">
        <v>143</v>
      </c>
      <c r="E8" s="254">
        <v>10</v>
      </c>
      <c r="F8" s="256">
        <v>10</v>
      </c>
      <c r="G8" s="254">
        <v>10</v>
      </c>
      <c r="H8" s="141">
        <f t="shared" si="0"/>
        <v>30</v>
      </c>
      <c r="I8" s="257"/>
      <c r="J8" s="47"/>
      <c r="K8" s="246"/>
      <c r="L8" s="50"/>
      <c r="M8" s="50"/>
    </row>
    <row r="9" spans="1:13" ht="207" customHeight="1">
      <c r="A9" s="242">
        <v>7</v>
      </c>
      <c r="B9" s="243" t="s">
        <v>144</v>
      </c>
      <c r="C9" s="46"/>
      <c r="D9" s="47" t="s">
        <v>15</v>
      </c>
      <c r="E9" s="47">
        <v>12000</v>
      </c>
      <c r="F9" s="48">
        <v>500</v>
      </c>
      <c r="G9" s="49">
        <v>2000</v>
      </c>
      <c r="H9" s="141">
        <f t="shared" si="0"/>
        <v>14500</v>
      </c>
      <c r="I9" s="50"/>
      <c r="J9" s="47"/>
      <c r="K9" s="246"/>
      <c r="L9" s="50"/>
      <c r="M9" s="50"/>
    </row>
    <row r="10" spans="1:13" s="5" customFormat="1" ht="22.5" customHeight="1">
      <c r="A10" s="378" t="s">
        <v>46</v>
      </c>
      <c r="B10" s="378"/>
      <c r="C10" s="378"/>
      <c r="D10" s="378"/>
      <c r="E10" s="378"/>
      <c r="F10" s="378"/>
      <c r="G10" s="378"/>
      <c r="H10" s="378"/>
      <c r="I10" s="378"/>
      <c r="J10" s="378"/>
      <c r="K10" s="378"/>
      <c r="L10" s="145">
        <f>SUM(L3:L9)</f>
        <v>0</v>
      </c>
      <c r="M10" s="261">
        <f>SUM(M3:M9)</f>
        <v>0</v>
      </c>
    </row>
    <row r="12" spans="1:13" ht="68.25" customHeight="1">
      <c r="A12" s="262"/>
      <c r="B12" s="379" t="s">
        <v>145</v>
      </c>
      <c r="C12" s="379"/>
      <c r="D12" s="379"/>
      <c r="E12" s="379"/>
      <c r="F12" s="379"/>
      <c r="G12" s="379"/>
      <c r="H12" s="379"/>
      <c r="I12" s="379"/>
      <c r="J12" s="379"/>
      <c r="K12" s="379"/>
      <c r="L12" s="379"/>
      <c r="M12" s="379"/>
    </row>
    <row r="13" spans="1:13" ht="14.25" customHeight="1">
      <c r="A13" s="262"/>
      <c r="B13" s="379" t="s">
        <v>146</v>
      </c>
      <c r="C13" s="379"/>
      <c r="D13" s="379"/>
      <c r="E13" s="379"/>
      <c r="F13" s="379"/>
      <c r="G13" s="379"/>
      <c r="H13" s="379"/>
      <c r="I13" s="379"/>
      <c r="J13" s="379"/>
      <c r="K13" s="379"/>
      <c r="L13" s="379"/>
      <c r="M13" s="379"/>
    </row>
    <row r="14" spans="1:13" ht="45.75" customHeight="1">
      <c r="A14" s="262"/>
      <c r="B14" s="379"/>
      <c r="C14" s="379"/>
      <c r="D14" s="379"/>
      <c r="E14" s="379"/>
      <c r="F14" s="379"/>
      <c r="G14" s="379"/>
      <c r="H14" s="379"/>
      <c r="I14" s="379"/>
      <c r="J14" s="379"/>
      <c r="K14" s="379"/>
      <c r="L14" s="379"/>
      <c r="M14" s="379"/>
    </row>
    <row r="15" spans="2:13" ht="45.75" customHeight="1">
      <c r="B15" s="380" t="s">
        <v>147</v>
      </c>
      <c r="C15" s="380"/>
      <c r="D15" s="380"/>
      <c r="E15" s="380"/>
      <c r="F15" s="380"/>
      <c r="G15" s="380"/>
      <c r="H15" s="380"/>
      <c r="I15" s="380"/>
      <c r="J15" s="380"/>
      <c r="K15" s="380"/>
      <c r="L15" s="380"/>
      <c r="M15" s="380"/>
    </row>
  </sheetData>
  <sheetProtection selectLockedCells="1" selectUnlockedCells="1"/>
  <mergeCells count="5">
    <mergeCell ref="A1:M1"/>
    <mergeCell ref="A10:K10"/>
    <mergeCell ref="B12:M12"/>
    <mergeCell ref="B13:M14"/>
    <mergeCell ref="B15:M1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M33"/>
  <sheetViews>
    <sheetView zoomScalePageLayoutView="0" workbookViewId="0" topLeftCell="A31">
      <selection activeCell="P8" sqref="P8"/>
    </sheetView>
  </sheetViews>
  <sheetFormatPr defaultColWidth="8.796875" defaultRowHeight="14.25"/>
  <cols>
    <col min="1" max="1" width="6.19921875" style="0" customWidth="1"/>
    <col min="2" max="2" width="34.19921875" style="263" customWidth="1"/>
    <col min="3" max="3" width="26.09765625" style="0" customWidth="1"/>
    <col min="7" max="7" width="9" style="4" customWidth="1"/>
    <col min="10" max="10" width="9" style="93" customWidth="1"/>
    <col min="12" max="12" width="12" style="0" customWidth="1"/>
    <col min="13" max="13" width="13.8984375" style="0" customWidth="1"/>
  </cols>
  <sheetData>
    <row r="1" spans="1:13" s="137" customFormat="1" ht="33" customHeight="1">
      <c r="A1" s="376" t="s">
        <v>148</v>
      </c>
      <c r="B1" s="376"/>
      <c r="C1" s="376"/>
      <c r="D1" s="376"/>
      <c r="E1" s="376"/>
      <c r="F1" s="376"/>
      <c r="G1" s="376"/>
      <c r="H1" s="376"/>
      <c r="I1" s="376"/>
      <c r="J1" s="376"/>
      <c r="K1" s="376"/>
      <c r="L1" s="376"/>
      <c r="M1" s="376"/>
    </row>
    <row r="2" spans="1:13" s="5" customFormat="1" ht="38.25">
      <c r="A2" s="141" t="s">
        <v>1</v>
      </c>
      <c r="B2" s="141" t="s">
        <v>149</v>
      </c>
      <c r="C2" s="194" t="s">
        <v>3</v>
      </c>
      <c r="D2" s="141" t="s">
        <v>4</v>
      </c>
      <c r="E2" s="141" t="s">
        <v>48</v>
      </c>
      <c r="F2" s="141" t="s">
        <v>6</v>
      </c>
      <c r="G2" s="141" t="s">
        <v>7</v>
      </c>
      <c r="H2" s="141" t="s">
        <v>8</v>
      </c>
      <c r="I2" s="141" t="s">
        <v>96</v>
      </c>
      <c r="J2" s="264" t="s">
        <v>66</v>
      </c>
      <c r="K2" s="141" t="s">
        <v>97</v>
      </c>
      <c r="L2" s="141" t="s">
        <v>12</v>
      </c>
      <c r="M2" s="265" t="s">
        <v>13</v>
      </c>
    </row>
    <row r="3" spans="1:13" ht="40.5" customHeight="1">
      <c r="A3" s="266">
        <v>1</v>
      </c>
      <c r="B3" s="267" t="s">
        <v>150</v>
      </c>
      <c r="C3" s="268"/>
      <c r="D3" s="269" t="s">
        <v>15</v>
      </c>
      <c r="E3" s="270">
        <v>0</v>
      </c>
      <c r="F3" s="270">
        <v>2</v>
      </c>
      <c r="G3" s="112">
        <v>0</v>
      </c>
      <c r="H3" s="271">
        <f aca="true" t="shared" si="0" ref="H3:H32">E3+F3+G3</f>
        <v>2</v>
      </c>
      <c r="I3" s="272"/>
      <c r="J3" s="273"/>
      <c r="K3" s="273"/>
      <c r="L3" s="142"/>
      <c r="M3" s="274"/>
    </row>
    <row r="4" spans="1:13" ht="40.5" customHeight="1">
      <c r="A4" s="275">
        <v>2</v>
      </c>
      <c r="B4" s="276" t="s">
        <v>151</v>
      </c>
      <c r="C4" s="277"/>
      <c r="D4" s="29" t="s">
        <v>15</v>
      </c>
      <c r="E4" s="29">
        <v>0</v>
      </c>
      <c r="F4" s="21">
        <v>4</v>
      </c>
      <c r="G4" s="21">
        <v>0</v>
      </c>
      <c r="H4" s="271">
        <f t="shared" si="0"/>
        <v>4</v>
      </c>
      <c r="I4" s="278"/>
      <c r="J4" s="273"/>
      <c r="K4" s="273"/>
      <c r="L4" s="142"/>
      <c r="M4" s="274"/>
    </row>
    <row r="5" spans="1:13" ht="40.5" customHeight="1">
      <c r="A5" s="266">
        <v>3</v>
      </c>
      <c r="B5" s="276" t="s">
        <v>152</v>
      </c>
      <c r="C5" s="279"/>
      <c r="D5" s="29" t="s">
        <v>19</v>
      </c>
      <c r="E5" s="29">
        <v>0</v>
      </c>
      <c r="F5" s="21">
        <v>10</v>
      </c>
      <c r="G5" s="21">
        <v>0</v>
      </c>
      <c r="H5" s="271">
        <f t="shared" si="0"/>
        <v>10</v>
      </c>
      <c r="I5" s="278"/>
      <c r="J5" s="115"/>
      <c r="K5" s="273"/>
      <c r="L5" s="142"/>
      <c r="M5" s="274"/>
    </row>
    <row r="6" spans="1:13" ht="40.5" customHeight="1">
      <c r="A6" s="275">
        <v>4</v>
      </c>
      <c r="B6" s="276" t="s">
        <v>153</v>
      </c>
      <c r="C6" s="279"/>
      <c r="D6" s="29" t="s">
        <v>19</v>
      </c>
      <c r="E6" s="29">
        <v>0</v>
      </c>
      <c r="F6" s="21">
        <v>5</v>
      </c>
      <c r="G6" s="21">
        <v>0</v>
      </c>
      <c r="H6" s="271">
        <f t="shared" si="0"/>
        <v>5</v>
      </c>
      <c r="I6" s="278"/>
      <c r="J6" s="115"/>
      <c r="K6" s="273"/>
      <c r="L6" s="142"/>
      <c r="M6" s="274"/>
    </row>
    <row r="7" spans="1:13" ht="40.5" customHeight="1">
      <c r="A7" s="266">
        <v>5</v>
      </c>
      <c r="B7" s="276" t="s">
        <v>154</v>
      </c>
      <c r="C7" s="279"/>
      <c r="D7" s="29" t="s">
        <v>19</v>
      </c>
      <c r="E7" s="29">
        <v>0</v>
      </c>
      <c r="F7" s="21">
        <v>5</v>
      </c>
      <c r="G7" s="21">
        <v>0</v>
      </c>
      <c r="H7" s="271">
        <f t="shared" si="0"/>
        <v>5</v>
      </c>
      <c r="I7" s="278"/>
      <c r="J7" s="115"/>
      <c r="K7" s="273"/>
      <c r="L7" s="142"/>
      <c r="M7" s="274"/>
    </row>
    <row r="8" spans="1:13" ht="40.5" customHeight="1">
      <c r="A8" s="275">
        <v>6</v>
      </c>
      <c r="B8" s="276" t="s">
        <v>155</v>
      </c>
      <c r="C8" s="279"/>
      <c r="D8" s="29" t="s">
        <v>19</v>
      </c>
      <c r="E8" s="29">
        <v>0</v>
      </c>
      <c r="F8" s="21">
        <v>15</v>
      </c>
      <c r="G8" s="21">
        <v>0</v>
      </c>
      <c r="H8" s="271">
        <f t="shared" si="0"/>
        <v>15</v>
      </c>
      <c r="I8" s="278"/>
      <c r="J8" s="115"/>
      <c r="K8" s="273"/>
      <c r="L8" s="142"/>
      <c r="M8" s="274"/>
    </row>
    <row r="9" spans="1:13" ht="40.5" customHeight="1">
      <c r="A9" s="266">
        <v>7</v>
      </c>
      <c r="B9" s="276" t="s">
        <v>156</v>
      </c>
      <c r="C9" s="279"/>
      <c r="D9" s="29" t="s">
        <v>15</v>
      </c>
      <c r="E9" s="29">
        <v>0</v>
      </c>
      <c r="F9" s="21">
        <v>1</v>
      </c>
      <c r="G9" s="21">
        <v>0</v>
      </c>
      <c r="H9" s="271">
        <f t="shared" si="0"/>
        <v>1</v>
      </c>
      <c r="I9" s="278"/>
      <c r="J9" s="115"/>
      <c r="K9" s="273"/>
      <c r="L9" s="142"/>
      <c r="M9" s="274"/>
    </row>
    <row r="10" spans="1:13" ht="40.5" customHeight="1">
      <c r="A10" s="275">
        <v>8</v>
      </c>
      <c r="B10" s="276" t="s">
        <v>157</v>
      </c>
      <c r="C10" s="279"/>
      <c r="D10" s="29" t="s">
        <v>19</v>
      </c>
      <c r="E10" s="29">
        <v>0</v>
      </c>
      <c r="F10" s="21">
        <v>6</v>
      </c>
      <c r="G10" s="21">
        <v>0</v>
      </c>
      <c r="H10" s="271">
        <f t="shared" si="0"/>
        <v>6</v>
      </c>
      <c r="I10" s="278"/>
      <c r="J10" s="115"/>
      <c r="K10" s="273"/>
      <c r="L10" s="142"/>
      <c r="M10" s="274"/>
    </row>
    <row r="11" spans="1:13" ht="40.5" customHeight="1">
      <c r="A11" s="266">
        <v>9</v>
      </c>
      <c r="B11" s="276" t="s">
        <v>158</v>
      </c>
      <c r="C11" s="279"/>
      <c r="D11" s="29" t="s">
        <v>15</v>
      </c>
      <c r="E11" s="29">
        <v>0</v>
      </c>
      <c r="F11" s="21">
        <v>10</v>
      </c>
      <c r="G11" s="21">
        <v>0</v>
      </c>
      <c r="H11" s="271">
        <f t="shared" si="0"/>
        <v>10</v>
      </c>
      <c r="I11" s="278"/>
      <c r="J11" s="115"/>
      <c r="K11" s="273"/>
      <c r="L11" s="142"/>
      <c r="M11" s="274"/>
    </row>
    <row r="12" spans="1:13" ht="40.5" customHeight="1">
      <c r="A12" s="275">
        <v>10</v>
      </c>
      <c r="B12" s="276" t="s">
        <v>159</v>
      </c>
      <c r="C12" s="279"/>
      <c r="D12" s="29" t="s">
        <v>19</v>
      </c>
      <c r="E12" s="29">
        <v>0</v>
      </c>
      <c r="F12" s="21">
        <v>1</v>
      </c>
      <c r="G12" s="21">
        <v>0</v>
      </c>
      <c r="H12" s="271">
        <f t="shared" si="0"/>
        <v>1</v>
      </c>
      <c r="I12" s="278"/>
      <c r="J12" s="115"/>
      <c r="K12" s="273"/>
      <c r="L12" s="142"/>
      <c r="M12" s="274"/>
    </row>
    <row r="13" spans="1:13" ht="40.5" customHeight="1">
      <c r="A13" s="266">
        <v>11</v>
      </c>
      <c r="B13" s="276" t="s">
        <v>160</v>
      </c>
      <c r="C13" s="279"/>
      <c r="D13" s="29" t="s">
        <v>19</v>
      </c>
      <c r="E13" s="29">
        <v>0</v>
      </c>
      <c r="F13" s="21">
        <v>4</v>
      </c>
      <c r="G13" s="21">
        <v>0</v>
      </c>
      <c r="H13" s="271">
        <f t="shared" si="0"/>
        <v>4</v>
      </c>
      <c r="I13" s="278"/>
      <c r="J13" s="115"/>
      <c r="K13" s="273"/>
      <c r="L13" s="142"/>
      <c r="M13" s="274"/>
    </row>
    <row r="14" spans="1:13" ht="40.5" customHeight="1">
      <c r="A14" s="275">
        <v>12</v>
      </c>
      <c r="B14" s="276" t="s">
        <v>161</v>
      </c>
      <c r="C14" s="279"/>
      <c r="D14" s="29" t="s">
        <v>19</v>
      </c>
      <c r="E14" s="29">
        <v>0</v>
      </c>
      <c r="F14" s="21">
        <v>2</v>
      </c>
      <c r="G14" s="21">
        <v>0</v>
      </c>
      <c r="H14" s="271">
        <f t="shared" si="0"/>
        <v>2</v>
      </c>
      <c r="I14" s="278"/>
      <c r="J14" s="115"/>
      <c r="K14" s="273"/>
      <c r="L14" s="142"/>
      <c r="M14" s="274"/>
    </row>
    <row r="15" spans="1:13" ht="40.5" customHeight="1">
      <c r="A15" s="266">
        <v>13</v>
      </c>
      <c r="B15" s="276" t="s">
        <v>162</v>
      </c>
      <c r="C15" s="279"/>
      <c r="D15" s="29" t="s">
        <v>19</v>
      </c>
      <c r="E15" s="29">
        <v>0</v>
      </c>
      <c r="F15" s="21">
        <v>1</v>
      </c>
      <c r="G15" s="21">
        <v>0</v>
      </c>
      <c r="H15" s="271">
        <f t="shared" si="0"/>
        <v>1</v>
      </c>
      <c r="I15" s="278"/>
      <c r="J15" s="115"/>
      <c r="K15" s="273"/>
      <c r="L15" s="142"/>
      <c r="M15" s="274"/>
    </row>
    <row r="16" spans="1:13" ht="40.5" customHeight="1">
      <c r="A16" s="275">
        <v>14</v>
      </c>
      <c r="B16" s="276" t="s">
        <v>163</v>
      </c>
      <c r="C16" s="279"/>
      <c r="D16" s="29" t="s">
        <v>19</v>
      </c>
      <c r="E16" s="29">
        <v>0</v>
      </c>
      <c r="F16" s="21">
        <v>1</v>
      </c>
      <c r="G16" s="21">
        <v>0</v>
      </c>
      <c r="H16" s="271">
        <f t="shared" si="0"/>
        <v>1</v>
      </c>
      <c r="I16" s="278"/>
      <c r="J16" s="115"/>
      <c r="K16" s="273"/>
      <c r="L16" s="142"/>
      <c r="M16" s="274"/>
    </row>
    <row r="17" spans="1:13" ht="40.5" customHeight="1">
      <c r="A17" s="266">
        <v>15</v>
      </c>
      <c r="B17" s="276" t="s">
        <v>164</v>
      </c>
      <c r="C17" s="279"/>
      <c r="D17" s="29" t="s">
        <v>19</v>
      </c>
      <c r="E17" s="29">
        <v>0</v>
      </c>
      <c r="F17" s="21">
        <v>1</v>
      </c>
      <c r="G17" s="21">
        <v>0</v>
      </c>
      <c r="H17" s="271">
        <f t="shared" si="0"/>
        <v>1</v>
      </c>
      <c r="I17" s="278"/>
      <c r="J17" s="115"/>
      <c r="K17" s="273"/>
      <c r="L17" s="142"/>
      <c r="M17" s="274"/>
    </row>
    <row r="18" spans="1:13" ht="40.5" customHeight="1">
      <c r="A18" s="275">
        <v>16</v>
      </c>
      <c r="B18" s="276" t="s">
        <v>165</v>
      </c>
      <c r="C18" s="279"/>
      <c r="D18" s="29" t="s">
        <v>19</v>
      </c>
      <c r="E18" s="29">
        <v>0</v>
      </c>
      <c r="F18" s="21">
        <v>1</v>
      </c>
      <c r="G18" s="21">
        <v>0</v>
      </c>
      <c r="H18" s="271">
        <f t="shared" si="0"/>
        <v>1</v>
      </c>
      <c r="I18" s="278"/>
      <c r="J18" s="115"/>
      <c r="K18" s="273"/>
      <c r="L18" s="142"/>
      <c r="M18" s="274"/>
    </row>
    <row r="19" spans="1:13" ht="40.5" customHeight="1">
      <c r="A19" s="266">
        <v>17</v>
      </c>
      <c r="B19" s="276" t="s">
        <v>166</v>
      </c>
      <c r="C19" s="279"/>
      <c r="D19" s="29" t="s">
        <v>19</v>
      </c>
      <c r="E19" s="29">
        <v>0</v>
      </c>
      <c r="F19" s="21">
        <v>60</v>
      </c>
      <c r="G19" s="21">
        <v>0</v>
      </c>
      <c r="H19" s="271">
        <f t="shared" si="0"/>
        <v>60</v>
      </c>
      <c r="I19" s="278"/>
      <c r="J19" s="115"/>
      <c r="K19" s="273"/>
      <c r="L19" s="142"/>
      <c r="M19" s="274"/>
    </row>
    <row r="20" spans="1:13" ht="40.5" customHeight="1">
      <c r="A20" s="275">
        <v>18</v>
      </c>
      <c r="B20" s="276" t="s">
        <v>167</v>
      </c>
      <c r="C20" s="279"/>
      <c r="D20" s="29" t="s">
        <v>19</v>
      </c>
      <c r="E20" s="29">
        <v>0</v>
      </c>
      <c r="F20" s="21">
        <v>15</v>
      </c>
      <c r="G20" s="21">
        <v>0</v>
      </c>
      <c r="H20" s="271">
        <f t="shared" si="0"/>
        <v>15</v>
      </c>
      <c r="I20" s="278"/>
      <c r="J20" s="115"/>
      <c r="K20" s="273"/>
      <c r="L20" s="142"/>
      <c r="M20" s="274"/>
    </row>
    <row r="21" spans="1:13" ht="40.5" customHeight="1">
      <c r="A21" s="266">
        <v>19</v>
      </c>
      <c r="B21" s="276" t="s">
        <v>168</v>
      </c>
      <c r="C21" s="279"/>
      <c r="D21" s="29" t="s">
        <v>19</v>
      </c>
      <c r="E21" s="29">
        <v>0</v>
      </c>
      <c r="F21" s="21">
        <v>15</v>
      </c>
      <c r="G21" s="21">
        <v>0</v>
      </c>
      <c r="H21" s="271">
        <f t="shared" si="0"/>
        <v>15</v>
      </c>
      <c r="I21" s="278"/>
      <c r="J21" s="115"/>
      <c r="K21" s="273"/>
      <c r="L21" s="142"/>
      <c r="M21" s="274"/>
    </row>
    <row r="22" spans="1:13" ht="40.5" customHeight="1">
      <c r="A22" s="275">
        <v>20</v>
      </c>
      <c r="B22" s="276" t="s">
        <v>169</v>
      </c>
      <c r="C22" s="279"/>
      <c r="D22" s="29" t="s">
        <v>15</v>
      </c>
      <c r="E22" s="29">
        <v>0</v>
      </c>
      <c r="F22" s="21">
        <v>10</v>
      </c>
      <c r="G22" s="21">
        <v>0</v>
      </c>
      <c r="H22" s="271">
        <f t="shared" si="0"/>
        <v>10</v>
      </c>
      <c r="I22" s="278"/>
      <c r="J22" s="115"/>
      <c r="K22" s="273"/>
      <c r="L22" s="142"/>
      <c r="M22" s="274"/>
    </row>
    <row r="23" spans="1:13" ht="40.5" customHeight="1">
      <c r="A23" s="266">
        <v>21</v>
      </c>
      <c r="B23" s="276" t="s">
        <v>170</v>
      </c>
      <c r="C23" s="279"/>
      <c r="D23" s="29" t="s">
        <v>15</v>
      </c>
      <c r="E23" s="29">
        <v>0</v>
      </c>
      <c r="F23" s="21">
        <v>10</v>
      </c>
      <c r="G23" s="21">
        <v>0</v>
      </c>
      <c r="H23" s="271">
        <f t="shared" si="0"/>
        <v>10</v>
      </c>
      <c r="I23" s="278"/>
      <c r="J23" s="115"/>
      <c r="K23" s="273"/>
      <c r="L23" s="142"/>
      <c r="M23" s="274"/>
    </row>
    <row r="24" spans="1:13" ht="40.5" customHeight="1">
      <c r="A24" s="275">
        <v>22</v>
      </c>
      <c r="B24" s="276" t="s">
        <v>171</v>
      </c>
      <c r="C24" s="279"/>
      <c r="D24" s="29" t="s">
        <v>15</v>
      </c>
      <c r="E24" s="29">
        <v>0</v>
      </c>
      <c r="F24" s="21">
        <v>5</v>
      </c>
      <c r="G24" s="21">
        <v>0</v>
      </c>
      <c r="H24" s="271">
        <f t="shared" si="0"/>
        <v>5</v>
      </c>
      <c r="I24" s="278"/>
      <c r="J24" s="115"/>
      <c r="K24" s="273"/>
      <c r="L24" s="142"/>
      <c r="M24" s="274"/>
    </row>
    <row r="25" spans="1:13" ht="40.5" customHeight="1">
      <c r="A25" s="266">
        <v>23</v>
      </c>
      <c r="B25" s="276" t="s">
        <v>172</v>
      </c>
      <c r="C25" s="279"/>
      <c r="D25" s="29" t="s">
        <v>15</v>
      </c>
      <c r="E25" s="29">
        <v>0</v>
      </c>
      <c r="F25" s="21">
        <v>10</v>
      </c>
      <c r="G25" s="21">
        <v>0</v>
      </c>
      <c r="H25" s="271">
        <f t="shared" si="0"/>
        <v>10</v>
      </c>
      <c r="I25" s="278"/>
      <c r="J25" s="115"/>
      <c r="K25" s="273"/>
      <c r="L25" s="142"/>
      <c r="M25" s="274"/>
    </row>
    <row r="26" spans="1:13" ht="40.5" customHeight="1">
      <c r="A26" s="275">
        <v>24</v>
      </c>
      <c r="B26" s="276" t="s">
        <v>173</v>
      </c>
      <c r="C26" s="279"/>
      <c r="D26" s="29" t="s">
        <v>15</v>
      </c>
      <c r="E26" s="29">
        <v>0</v>
      </c>
      <c r="F26" s="21">
        <v>4</v>
      </c>
      <c r="G26" s="21">
        <v>0</v>
      </c>
      <c r="H26" s="271">
        <f t="shared" si="0"/>
        <v>4</v>
      </c>
      <c r="I26" s="278"/>
      <c r="J26" s="115"/>
      <c r="K26" s="273"/>
      <c r="L26" s="142"/>
      <c r="M26" s="274"/>
    </row>
    <row r="27" spans="1:13" ht="40.5" customHeight="1">
      <c r="A27" s="266">
        <v>25</v>
      </c>
      <c r="B27" s="276" t="s">
        <v>174</v>
      </c>
      <c r="C27" s="279"/>
      <c r="D27" s="29" t="s">
        <v>15</v>
      </c>
      <c r="E27" s="29">
        <v>0</v>
      </c>
      <c r="F27" s="21">
        <v>1</v>
      </c>
      <c r="G27" s="21">
        <v>0</v>
      </c>
      <c r="H27" s="271">
        <f t="shared" si="0"/>
        <v>1</v>
      </c>
      <c r="I27" s="278"/>
      <c r="J27" s="115"/>
      <c r="K27" s="273"/>
      <c r="L27" s="142"/>
      <c r="M27" s="274"/>
    </row>
    <row r="28" spans="1:13" ht="40.5" customHeight="1">
      <c r="A28" s="275">
        <v>26</v>
      </c>
      <c r="B28" s="276" t="s">
        <v>175</v>
      </c>
      <c r="C28" s="279"/>
      <c r="D28" s="29" t="s">
        <v>15</v>
      </c>
      <c r="E28" s="29">
        <v>0</v>
      </c>
      <c r="F28" s="21">
        <v>12</v>
      </c>
      <c r="G28" s="21">
        <v>0</v>
      </c>
      <c r="H28" s="271">
        <f t="shared" si="0"/>
        <v>12</v>
      </c>
      <c r="I28" s="278"/>
      <c r="J28" s="115"/>
      <c r="K28" s="273"/>
      <c r="L28" s="142"/>
      <c r="M28" s="274"/>
    </row>
    <row r="29" spans="1:13" ht="40.5" customHeight="1">
      <c r="A29" s="266">
        <v>27</v>
      </c>
      <c r="B29" s="276" t="s">
        <v>176</v>
      </c>
      <c r="C29" s="279"/>
      <c r="D29" s="29" t="s">
        <v>15</v>
      </c>
      <c r="E29" s="29">
        <v>0</v>
      </c>
      <c r="F29" s="21">
        <v>2</v>
      </c>
      <c r="G29" s="21">
        <v>0</v>
      </c>
      <c r="H29" s="271">
        <f t="shared" si="0"/>
        <v>2</v>
      </c>
      <c r="I29" s="278"/>
      <c r="J29" s="115"/>
      <c r="K29" s="273"/>
      <c r="L29" s="142"/>
      <c r="M29" s="274"/>
    </row>
    <row r="30" spans="1:13" ht="40.5" customHeight="1">
      <c r="A30" s="275">
        <v>28</v>
      </c>
      <c r="B30" s="276" t="s">
        <v>177</v>
      </c>
      <c r="C30" s="279"/>
      <c r="D30" s="29" t="s">
        <v>15</v>
      </c>
      <c r="E30" s="29">
        <v>0</v>
      </c>
      <c r="F30" s="21">
        <v>4</v>
      </c>
      <c r="G30" s="21">
        <v>0</v>
      </c>
      <c r="H30" s="271">
        <f t="shared" si="0"/>
        <v>4</v>
      </c>
      <c r="I30" s="278"/>
      <c r="J30" s="115"/>
      <c r="K30" s="273"/>
      <c r="L30" s="142"/>
      <c r="M30" s="274"/>
    </row>
    <row r="31" spans="1:13" ht="40.5" customHeight="1">
      <c r="A31" s="266">
        <v>29</v>
      </c>
      <c r="B31" s="280" t="s">
        <v>178</v>
      </c>
      <c r="C31" s="281"/>
      <c r="D31" s="282" t="s">
        <v>19</v>
      </c>
      <c r="E31" s="282">
        <v>0</v>
      </c>
      <c r="F31" s="282">
        <v>21</v>
      </c>
      <c r="G31" s="283">
        <v>0</v>
      </c>
      <c r="H31" s="271">
        <f t="shared" si="0"/>
        <v>21</v>
      </c>
      <c r="I31" s="282"/>
      <c r="J31" s="284"/>
      <c r="K31" s="273"/>
      <c r="L31" s="142"/>
      <c r="M31" s="274"/>
    </row>
    <row r="32" spans="1:13" ht="40.5" customHeight="1">
      <c r="A32" s="275">
        <v>30</v>
      </c>
      <c r="B32" s="280" t="s">
        <v>179</v>
      </c>
      <c r="C32" s="281"/>
      <c r="D32" s="282" t="s">
        <v>19</v>
      </c>
      <c r="E32" s="282">
        <v>0</v>
      </c>
      <c r="F32" s="282">
        <v>4</v>
      </c>
      <c r="G32" s="283">
        <v>0</v>
      </c>
      <c r="H32" s="271">
        <f t="shared" si="0"/>
        <v>4</v>
      </c>
      <c r="I32" s="282"/>
      <c r="J32" s="284"/>
      <c r="K32" s="273"/>
      <c r="L32" s="142"/>
      <c r="M32" s="274"/>
    </row>
    <row r="33" spans="1:13" s="287" customFormat="1" ht="40.5" customHeight="1">
      <c r="A33" s="381" t="s">
        <v>46</v>
      </c>
      <c r="B33" s="381"/>
      <c r="C33" s="381"/>
      <c r="D33" s="381"/>
      <c r="E33" s="381"/>
      <c r="F33" s="381"/>
      <c r="G33" s="381"/>
      <c r="H33" s="381"/>
      <c r="I33" s="381"/>
      <c r="J33" s="381"/>
      <c r="K33" s="381"/>
      <c r="L33" s="285">
        <f>SUM(L3:L32)</f>
        <v>0</v>
      </c>
      <c r="M33" s="286">
        <f>SUM(M3:M32)</f>
        <v>0</v>
      </c>
    </row>
  </sheetData>
  <sheetProtection selectLockedCells="1" selectUnlockedCells="1"/>
  <mergeCells count="2">
    <mergeCell ref="A1:M1"/>
    <mergeCell ref="A33:K33"/>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N7"/>
  <sheetViews>
    <sheetView zoomScaleSheetLayoutView="100" zoomScalePageLayoutView="0" workbookViewId="0" topLeftCell="A7">
      <selection activeCell="J3" sqref="J3:N6"/>
    </sheetView>
  </sheetViews>
  <sheetFormatPr defaultColWidth="8.796875" defaultRowHeight="14.25"/>
  <cols>
    <col min="1" max="1" width="4.19921875" style="0" customWidth="1"/>
    <col min="2" max="2" width="50" style="0" customWidth="1"/>
    <col min="4" max="4" width="13.3984375" style="0" customWidth="1"/>
    <col min="5" max="5" width="4.69921875" style="0" customWidth="1"/>
    <col min="6" max="6" width="5.8984375" style="0" customWidth="1"/>
    <col min="7" max="7" width="6.3984375" style="3" customWidth="1"/>
    <col min="8" max="8" width="5.69921875" style="4" customWidth="1"/>
    <col min="9" max="9" width="6.8984375" style="0" customWidth="1"/>
    <col min="11" max="11" width="6.5" style="93" customWidth="1"/>
    <col min="12" max="12" width="7" style="0" customWidth="1"/>
    <col min="13" max="13" width="13.69921875" style="0" customWidth="1"/>
    <col min="14" max="14" width="14.3984375" style="0" customWidth="1"/>
  </cols>
  <sheetData>
    <row r="1" spans="1:14" s="137" customFormat="1" ht="33" customHeight="1">
      <c r="A1" s="382" t="s">
        <v>180</v>
      </c>
      <c r="B1" s="382"/>
      <c r="C1" s="382"/>
      <c r="D1" s="382"/>
      <c r="E1" s="382"/>
      <c r="F1" s="382"/>
      <c r="G1" s="382"/>
      <c r="H1" s="382"/>
      <c r="I1" s="382"/>
      <c r="J1" s="382"/>
      <c r="K1" s="382"/>
      <c r="L1" s="382"/>
      <c r="M1" s="382"/>
      <c r="N1" s="382"/>
    </row>
    <row r="2" spans="1:14" s="291" customFormat="1" ht="89.25" customHeight="1">
      <c r="A2" s="288" t="s">
        <v>1</v>
      </c>
      <c r="B2" s="383" t="s">
        <v>2</v>
      </c>
      <c r="C2" s="383"/>
      <c r="D2" s="10" t="s">
        <v>3</v>
      </c>
      <c r="E2" s="288" t="s">
        <v>122</v>
      </c>
      <c r="F2" s="288" t="s">
        <v>123</v>
      </c>
      <c r="G2" s="288" t="s">
        <v>124</v>
      </c>
      <c r="H2" s="289" t="s">
        <v>125</v>
      </c>
      <c r="I2" s="288" t="s">
        <v>126</v>
      </c>
      <c r="J2" s="288" t="s">
        <v>96</v>
      </c>
      <c r="K2" s="290" t="s">
        <v>66</v>
      </c>
      <c r="L2" s="288" t="s">
        <v>97</v>
      </c>
      <c r="M2" s="288" t="s">
        <v>12</v>
      </c>
      <c r="N2" s="288" t="s">
        <v>13</v>
      </c>
    </row>
    <row r="3" spans="1:14" ht="92.25" customHeight="1">
      <c r="A3" s="384">
        <v>1</v>
      </c>
      <c r="B3" s="385" t="s">
        <v>181</v>
      </c>
      <c r="C3" s="292" t="s">
        <v>182</v>
      </c>
      <c r="D3" s="293"/>
      <c r="E3" s="42" t="s">
        <v>15</v>
      </c>
      <c r="F3" s="42">
        <v>600</v>
      </c>
      <c r="G3" s="42">
        <v>800</v>
      </c>
      <c r="H3" s="18">
        <v>500</v>
      </c>
      <c r="I3" s="162">
        <f>F3+G3+H3</f>
        <v>1900</v>
      </c>
      <c r="J3" s="294"/>
      <c r="K3" s="168"/>
      <c r="L3" s="294"/>
      <c r="M3" s="294"/>
      <c r="N3" s="294"/>
    </row>
    <row r="4" spans="1:14" ht="69" customHeight="1">
      <c r="A4" s="384"/>
      <c r="B4" s="385"/>
      <c r="C4" s="292" t="s">
        <v>183</v>
      </c>
      <c r="D4" s="293"/>
      <c r="E4" s="42" t="s">
        <v>15</v>
      </c>
      <c r="F4" s="42">
        <v>6500</v>
      </c>
      <c r="G4" s="42">
        <v>7500</v>
      </c>
      <c r="H4" s="18">
        <v>1500</v>
      </c>
      <c r="I4" s="162">
        <f>F4+G4+H4</f>
        <v>15500</v>
      </c>
      <c r="J4" s="294"/>
      <c r="K4" s="168"/>
      <c r="L4" s="294"/>
      <c r="M4" s="294"/>
      <c r="N4" s="294"/>
    </row>
    <row r="5" spans="1:14" ht="189" customHeight="1">
      <c r="A5" s="384"/>
      <c r="B5" s="385"/>
      <c r="C5" s="292" t="s">
        <v>184</v>
      </c>
      <c r="D5" s="293"/>
      <c r="E5" s="42" t="s">
        <v>15</v>
      </c>
      <c r="F5" s="42">
        <v>6000</v>
      </c>
      <c r="G5" s="42">
        <v>5500</v>
      </c>
      <c r="H5" s="18">
        <v>1500</v>
      </c>
      <c r="I5" s="162">
        <f>F5+G5+H5</f>
        <v>13000</v>
      </c>
      <c r="J5" s="294"/>
      <c r="K5" s="168"/>
      <c r="L5" s="294"/>
      <c r="M5" s="294"/>
      <c r="N5" s="294"/>
    </row>
    <row r="6" spans="1:14" ht="225" customHeight="1">
      <c r="A6" s="384"/>
      <c r="B6" s="385"/>
      <c r="C6" s="292" t="s">
        <v>185</v>
      </c>
      <c r="D6" s="293"/>
      <c r="E6" s="42" t="s">
        <v>15</v>
      </c>
      <c r="F6" s="42">
        <v>1000</v>
      </c>
      <c r="G6" s="42">
        <v>1200</v>
      </c>
      <c r="H6" s="18">
        <v>500</v>
      </c>
      <c r="I6" s="162">
        <f>F6+G6+H6</f>
        <v>2700</v>
      </c>
      <c r="J6" s="294"/>
      <c r="K6" s="168"/>
      <c r="L6" s="294"/>
      <c r="M6" s="294"/>
      <c r="N6" s="294"/>
    </row>
    <row r="7" spans="1:14" ht="30" customHeight="1">
      <c r="A7" s="359" t="s">
        <v>46</v>
      </c>
      <c r="B7" s="359"/>
      <c r="C7" s="359"/>
      <c r="D7" s="359"/>
      <c r="E7" s="359"/>
      <c r="F7" s="359"/>
      <c r="G7" s="359"/>
      <c r="H7" s="359"/>
      <c r="I7" s="359"/>
      <c r="J7" s="359"/>
      <c r="K7" s="359"/>
      <c r="L7" s="359"/>
      <c r="M7" s="217">
        <f>SUM(M3:M6)</f>
        <v>0</v>
      </c>
      <c r="N7" s="217">
        <f>SUM(N3:N6)</f>
        <v>0</v>
      </c>
    </row>
  </sheetData>
  <sheetProtection selectLockedCells="1" selectUnlockedCells="1"/>
  <mergeCells count="5">
    <mergeCell ref="A1:N1"/>
    <mergeCell ref="B2:C2"/>
    <mergeCell ref="A3:A6"/>
    <mergeCell ref="B3:B6"/>
    <mergeCell ref="A7:L7"/>
  </mergeCells>
  <printOptions/>
  <pageMargins left="0.7083333333333334" right="0.7083333333333334" top="0.7479166666666667" bottom="0.7479166666666667" header="0.5118110236220472" footer="0.5118110236220472"/>
  <pageSetup fitToHeight="0"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M5"/>
  <sheetViews>
    <sheetView zoomScaleSheetLayoutView="100" zoomScalePageLayoutView="0" workbookViewId="0" topLeftCell="A4">
      <selection activeCell="N3" sqref="N3"/>
    </sheetView>
  </sheetViews>
  <sheetFormatPr defaultColWidth="8.796875" defaultRowHeight="14.25"/>
  <cols>
    <col min="2" max="2" width="40.09765625" style="0" customWidth="1"/>
    <col min="3" max="3" width="14.09765625" style="0" customWidth="1"/>
    <col min="6" max="6" width="9" style="3" customWidth="1"/>
    <col min="7" max="7" width="9" style="4" customWidth="1"/>
    <col min="12" max="12" width="13.09765625" style="0" customWidth="1"/>
    <col min="13" max="13" width="11.8984375" style="0" customWidth="1"/>
  </cols>
  <sheetData>
    <row r="1" spans="1:13" s="295" customFormat="1" ht="33.75" customHeight="1">
      <c r="A1" s="386" t="s">
        <v>186</v>
      </c>
      <c r="B1" s="386"/>
      <c r="C1" s="386"/>
      <c r="D1" s="386"/>
      <c r="E1" s="386"/>
      <c r="F1" s="386"/>
      <c r="G1" s="386"/>
      <c r="H1" s="386"/>
      <c r="I1" s="386"/>
      <c r="J1" s="386"/>
      <c r="K1" s="386"/>
      <c r="L1" s="386"/>
      <c r="M1" s="386"/>
    </row>
    <row r="2" spans="1:13" ht="75">
      <c r="A2" s="288" t="s">
        <v>1</v>
      </c>
      <c r="B2" s="10" t="s">
        <v>2</v>
      </c>
      <c r="C2" s="10" t="s">
        <v>3</v>
      </c>
      <c r="D2" s="288" t="s">
        <v>122</v>
      </c>
      <c r="E2" s="288" t="s">
        <v>123</v>
      </c>
      <c r="F2" s="288" t="s">
        <v>124</v>
      </c>
      <c r="G2" s="289" t="s">
        <v>125</v>
      </c>
      <c r="H2" s="288" t="s">
        <v>126</v>
      </c>
      <c r="I2" s="288" t="s">
        <v>96</v>
      </c>
      <c r="J2" s="288" t="s">
        <v>66</v>
      </c>
      <c r="K2" s="288" t="s">
        <v>97</v>
      </c>
      <c r="L2" s="288" t="s">
        <v>12</v>
      </c>
      <c r="M2" s="288" t="s">
        <v>13</v>
      </c>
    </row>
    <row r="3" spans="1:13" ht="297" customHeight="1">
      <c r="A3" s="296">
        <v>1</v>
      </c>
      <c r="B3" s="297" t="s">
        <v>187</v>
      </c>
      <c r="C3" s="298"/>
      <c r="D3" s="296" t="s">
        <v>15</v>
      </c>
      <c r="E3" s="296">
        <v>0</v>
      </c>
      <c r="F3" s="296">
        <v>12000</v>
      </c>
      <c r="G3" s="299">
        <v>400</v>
      </c>
      <c r="H3" s="219">
        <f>E3+F3+G3</f>
        <v>12400</v>
      </c>
      <c r="I3" s="300"/>
      <c r="J3" s="296"/>
      <c r="K3" s="300"/>
      <c r="L3" s="300"/>
      <c r="M3" s="300"/>
    </row>
    <row r="4" spans="1:13" ht="321" customHeight="1">
      <c r="A4" s="296">
        <v>2</v>
      </c>
      <c r="B4" s="301" t="s">
        <v>188</v>
      </c>
      <c r="C4" s="298"/>
      <c r="D4" s="296" t="s">
        <v>15</v>
      </c>
      <c r="E4" s="296">
        <v>6000</v>
      </c>
      <c r="F4" s="296">
        <v>2000</v>
      </c>
      <c r="G4" s="299">
        <v>0</v>
      </c>
      <c r="H4" s="219">
        <f>E4+F4+G4</f>
        <v>8000</v>
      </c>
      <c r="I4" s="300"/>
      <c r="J4" s="296"/>
      <c r="K4" s="300"/>
      <c r="L4" s="300"/>
      <c r="M4" s="300"/>
    </row>
    <row r="5" spans="1:13" ht="38.25" customHeight="1">
      <c r="A5" s="359" t="s">
        <v>46</v>
      </c>
      <c r="B5" s="359"/>
      <c r="C5" s="359"/>
      <c r="D5" s="359"/>
      <c r="E5" s="359"/>
      <c r="F5" s="359"/>
      <c r="G5" s="359"/>
      <c r="H5" s="359"/>
      <c r="I5" s="359"/>
      <c r="J5" s="359"/>
      <c r="K5" s="359"/>
      <c r="L5" s="136">
        <f>SUM(L3:L4)</f>
        <v>0</v>
      </c>
      <c r="M5" s="136">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M5"/>
  <sheetViews>
    <sheetView zoomScale="96" zoomScaleNormal="96" zoomScaleSheetLayoutView="100" zoomScalePageLayoutView="0" workbookViewId="0" topLeftCell="A7">
      <selection activeCell="P3" sqref="P3"/>
    </sheetView>
  </sheetViews>
  <sheetFormatPr defaultColWidth="8.796875" defaultRowHeight="14.25"/>
  <cols>
    <col min="1" max="1" width="6.3984375" style="0" customWidth="1"/>
    <col min="2" max="2" width="82.5" style="0" customWidth="1"/>
    <col min="3" max="3" width="13.69921875" style="0" customWidth="1"/>
    <col min="4" max="4" width="7.19921875" style="0" customWidth="1"/>
    <col min="5" max="5" width="7.5" style="0" customWidth="1"/>
    <col min="6" max="6" width="9" style="3" customWidth="1"/>
    <col min="7" max="7" width="9" style="4" customWidth="1"/>
    <col min="12" max="12" width="12.59765625" style="0" customWidth="1"/>
    <col min="13" max="13" width="12.69921875" style="0" customWidth="1"/>
  </cols>
  <sheetData>
    <row r="1" spans="1:13" s="137" customFormat="1" ht="27.75" customHeight="1">
      <c r="A1" s="382" t="s">
        <v>189</v>
      </c>
      <c r="B1" s="382"/>
      <c r="C1" s="382"/>
      <c r="D1" s="382"/>
      <c r="E1" s="382"/>
      <c r="F1" s="382"/>
      <c r="G1" s="382"/>
      <c r="H1" s="382"/>
      <c r="I1" s="382"/>
      <c r="J1" s="382"/>
      <c r="K1" s="382"/>
      <c r="L1" s="382"/>
      <c r="M1" s="382"/>
    </row>
    <row r="2" spans="1:13" s="3" customFormat="1" ht="75">
      <c r="A2" s="288" t="s">
        <v>1</v>
      </c>
      <c r="B2" s="10" t="s">
        <v>2</v>
      </c>
      <c r="C2" s="10" t="s">
        <v>3</v>
      </c>
      <c r="D2" s="288" t="s">
        <v>122</v>
      </c>
      <c r="E2" s="288" t="s">
        <v>123</v>
      </c>
      <c r="F2" s="288" t="s">
        <v>124</v>
      </c>
      <c r="G2" s="289" t="s">
        <v>125</v>
      </c>
      <c r="H2" s="288" t="s">
        <v>126</v>
      </c>
      <c r="I2" s="288" t="s">
        <v>96</v>
      </c>
      <c r="J2" s="288" t="s">
        <v>66</v>
      </c>
      <c r="K2" s="288" t="s">
        <v>97</v>
      </c>
      <c r="L2" s="288" t="s">
        <v>12</v>
      </c>
      <c r="M2" s="288" t="s">
        <v>13</v>
      </c>
    </row>
    <row r="3" spans="1:13" ht="259.5" customHeight="1">
      <c r="A3" s="302">
        <v>1</v>
      </c>
      <c r="B3" s="303" t="s">
        <v>190</v>
      </c>
      <c r="C3" s="304"/>
      <c r="D3" s="29" t="s">
        <v>19</v>
      </c>
      <c r="E3" s="29">
        <v>2000</v>
      </c>
      <c r="F3" s="29">
        <v>500</v>
      </c>
      <c r="G3" s="21">
        <v>1000</v>
      </c>
      <c r="H3" s="154">
        <f>E3+F3+G3</f>
        <v>3500</v>
      </c>
      <c r="I3" s="115"/>
      <c r="J3" s="115"/>
      <c r="K3" s="225"/>
      <c r="L3" s="115"/>
      <c r="M3" s="115"/>
    </row>
    <row r="4" spans="1:13" ht="325.5" customHeight="1">
      <c r="A4" s="302">
        <v>2</v>
      </c>
      <c r="B4" s="305" t="s">
        <v>191</v>
      </c>
      <c r="C4" s="29"/>
      <c r="D4" s="29" t="s">
        <v>192</v>
      </c>
      <c r="E4" s="29">
        <v>1000</v>
      </c>
      <c r="F4" s="29">
        <v>4500</v>
      </c>
      <c r="G4" s="21">
        <v>1500</v>
      </c>
      <c r="H4" s="154">
        <f>E4+F4+G4</f>
        <v>7000</v>
      </c>
      <c r="I4" s="115"/>
      <c r="J4" s="115"/>
      <c r="K4" s="225"/>
      <c r="L4" s="115"/>
      <c r="M4" s="115"/>
    </row>
    <row r="5" spans="1:13" s="135" customFormat="1" ht="45.75" customHeight="1">
      <c r="A5" s="359" t="s">
        <v>46</v>
      </c>
      <c r="B5" s="359"/>
      <c r="C5" s="359"/>
      <c r="D5" s="359"/>
      <c r="E5" s="359"/>
      <c r="F5" s="359"/>
      <c r="G5" s="359"/>
      <c r="H5" s="359"/>
      <c r="I5" s="359"/>
      <c r="J5" s="359"/>
      <c r="K5" s="359"/>
      <c r="L5" s="227">
        <f>SUM(L3:L4)</f>
        <v>0</v>
      </c>
      <c r="M5" s="227">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8.xml><?xml version="1.0" encoding="utf-8"?>
<worksheet xmlns="http://schemas.openxmlformats.org/spreadsheetml/2006/main" xmlns:r="http://schemas.openxmlformats.org/officeDocument/2006/relationships">
  <sheetPr>
    <pageSetUpPr fitToPage="1"/>
  </sheetPr>
  <dimension ref="A1:M5"/>
  <sheetViews>
    <sheetView zoomScaleSheetLayoutView="100" zoomScalePageLayoutView="0" workbookViewId="0" topLeftCell="A7">
      <selection activeCell="J3" sqref="J3"/>
    </sheetView>
  </sheetViews>
  <sheetFormatPr defaultColWidth="8.796875" defaultRowHeight="14.25"/>
  <cols>
    <col min="1" max="1" width="6.5" style="0" customWidth="1"/>
    <col min="2" max="2" width="51.69921875" style="0" customWidth="1"/>
    <col min="3" max="3" width="13.5" style="0" customWidth="1"/>
    <col min="4" max="4" width="7.69921875" style="0" customWidth="1"/>
    <col min="6" max="6" width="7" style="4" customWidth="1"/>
    <col min="7" max="7" width="7.19921875" style="4" customWidth="1"/>
    <col min="8" max="8" width="8" style="0" customWidth="1"/>
    <col min="10" max="10" width="6.19921875" style="0" customWidth="1"/>
    <col min="12" max="12" width="12.09765625" style="0" customWidth="1"/>
    <col min="13" max="13" width="12.59765625" style="0" customWidth="1"/>
  </cols>
  <sheetData>
    <row r="1" spans="1:13" s="306" customFormat="1" ht="40.5" customHeight="1">
      <c r="A1" s="382" t="s">
        <v>193</v>
      </c>
      <c r="B1" s="382"/>
      <c r="C1" s="382"/>
      <c r="D1" s="382"/>
      <c r="E1" s="382"/>
      <c r="F1" s="382"/>
      <c r="G1" s="382"/>
      <c r="H1" s="382"/>
      <c r="I1" s="382"/>
      <c r="J1" s="382"/>
      <c r="K1" s="382"/>
      <c r="L1" s="382"/>
      <c r="M1" s="382"/>
    </row>
    <row r="2" spans="1:13" ht="108.75" customHeight="1">
      <c r="A2" s="219" t="s">
        <v>1</v>
      </c>
      <c r="B2" s="10" t="s">
        <v>2</v>
      </c>
      <c r="C2" s="10" t="s">
        <v>3</v>
      </c>
      <c r="D2" s="219" t="s">
        <v>122</v>
      </c>
      <c r="E2" s="219" t="s">
        <v>123</v>
      </c>
      <c r="F2" s="221" t="s">
        <v>124</v>
      </c>
      <c r="G2" s="221" t="s">
        <v>125</v>
      </c>
      <c r="H2" s="219" t="s">
        <v>126</v>
      </c>
      <c r="I2" s="219" t="s">
        <v>96</v>
      </c>
      <c r="J2" s="219" t="s">
        <v>66</v>
      </c>
      <c r="K2" s="219" t="s">
        <v>97</v>
      </c>
      <c r="L2" s="219" t="s">
        <v>12</v>
      </c>
      <c r="M2" s="219" t="s">
        <v>13</v>
      </c>
    </row>
    <row r="3" spans="1:13" ht="310.5" customHeight="1">
      <c r="A3" s="42">
        <v>1</v>
      </c>
      <c r="B3" s="307" t="s">
        <v>194</v>
      </c>
      <c r="C3" s="42"/>
      <c r="D3" s="42" t="s">
        <v>192</v>
      </c>
      <c r="E3" s="42">
        <v>500</v>
      </c>
      <c r="F3" s="18">
        <v>500</v>
      </c>
      <c r="G3" s="18">
        <v>15000</v>
      </c>
      <c r="H3" s="162">
        <f>E3+F3+G3</f>
        <v>16000</v>
      </c>
      <c r="I3" s="168"/>
      <c r="J3" s="168"/>
      <c r="K3" s="308"/>
      <c r="L3" s="168"/>
      <c r="M3" s="168"/>
    </row>
    <row r="4" spans="1:13" ht="350.25" customHeight="1">
      <c r="A4" s="42">
        <v>2</v>
      </c>
      <c r="B4" s="309" t="s">
        <v>195</v>
      </c>
      <c r="C4" s="167"/>
      <c r="D4" s="29" t="s">
        <v>192</v>
      </c>
      <c r="E4" s="29">
        <v>100</v>
      </c>
      <c r="F4" s="29">
        <v>500</v>
      </c>
      <c r="G4" s="21">
        <v>500</v>
      </c>
      <c r="H4" s="154">
        <f>E4+F4+G4</f>
        <v>1100</v>
      </c>
      <c r="I4" s="115"/>
      <c r="J4" s="115"/>
      <c r="K4" s="225"/>
      <c r="L4" s="168"/>
      <c r="M4" s="168"/>
    </row>
    <row r="5" spans="1:13" ht="42" customHeight="1">
      <c r="A5" s="359" t="s">
        <v>46</v>
      </c>
      <c r="B5" s="359"/>
      <c r="C5" s="359"/>
      <c r="D5" s="359"/>
      <c r="E5" s="359"/>
      <c r="F5" s="359"/>
      <c r="G5" s="359"/>
      <c r="H5" s="359"/>
      <c r="I5" s="359"/>
      <c r="J5" s="359"/>
      <c r="K5" s="359"/>
      <c r="L5" s="227">
        <f>SUM(L3:L4)</f>
        <v>0</v>
      </c>
      <c r="M5" s="227">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M5"/>
  <sheetViews>
    <sheetView zoomScale="84" zoomScaleNormal="84" zoomScaleSheetLayoutView="100" zoomScalePageLayoutView="0" workbookViewId="0" topLeftCell="A4">
      <selection activeCell="K3" sqref="K3"/>
    </sheetView>
  </sheetViews>
  <sheetFormatPr defaultColWidth="8.796875" defaultRowHeight="14.25"/>
  <cols>
    <col min="2" max="2" width="73.3984375" style="0" customWidth="1"/>
    <col min="3" max="3" width="12" style="0" customWidth="1"/>
    <col min="6" max="6" width="9" style="3" customWidth="1"/>
    <col min="7" max="7" width="9" style="4" customWidth="1"/>
    <col min="12" max="12" width="14.3984375" style="0" customWidth="1"/>
    <col min="13" max="13" width="14.69921875" style="0" customWidth="1"/>
  </cols>
  <sheetData>
    <row r="1" spans="1:13" s="310" customFormat="1" ht="55.5" customHeight="1">
      <c r="A1" s="387" t="s">
        <v>196</v>
      </c>
      <c r="B1" s="387"/>
      <c r="C1" s="387"/>
      <c r="D1" s="387"/>
      <c r="E1" s="387"/>
      <c r="F1" s="387"/>
      <c r="G1" s="387"/>
      <c r="H1" s="387"/>
      <c r="I1" s="387"/>
      <c r="J1" s="387"/>
      <c r="K1" s="387"/>
      <c r="L1" s="387"/>
      <c r="M1" s="387"/>
    </row>
    <row r="2" spans="1:13" s="312" customFormat="1" ht="94.5">
      <c r="A2" s="219" t="s">
        <v>1</v>
      </c>
      <c r="B2" s="311" t="s">
        <v>2</v>
      </c>
      <c r="C2" s="311" t="s">
        <v>3</v>
      </c>
      <c r="D2" s="219" t="s">
        <v>122</v>
      </c>
      <c r="E2" s="219" t="s">
        <v>123</v>
      </c>
      <c r="F2" s="219" t="s">
        <v>124</v>
      </c>
      <c r="G2" s="221" t="s">
        <v>125</v>
      </c>
      <c r="H2" s="219" t="s">
        <v>126</v>
      </c>
      <c r="I2" s="219" t="s">
        <v>96</v>
      </c>
      <c r="J2" s="219" t="s">
        <v>66</v>
      </c>
      <c r="K2" s="219" t="s">
        <v>97</v>
      </c>
      <c r="L2" s="219" t="s">
        <v>12</v>
      </c>
      <c r="M2" s="219" t="s">
        <v>13</v>
      </c>
    </row>
    <row r="3" spans="1:13" s="3" customFormat="1" ht="336" customHeight="1">
      <c r="A3" s="313">
        <v>1</v>
      </c>
      <c r="B3" s="309" t="s">
        <v>197</v>
      </c>
      <c r="C3" s="304"/>
      <c r="D3" s="313" t="s">
        <v>192</v>
      </c>
      <c r="E3" s="313">
        <v>21000</v>
      </c>
      <c r="F3" s="313">
        <v>26000</v>
      </c>
      <c r="G3" s="87">
        <v>12000</v>
      </c>
      <c r="H3" s="314">
        <f>E3+F3+G3</f>
        <v>59000</v>
      </c>
      <c r="I3" s="315"/>
      <c r="J3" s="315"/>
      <c r="K3" s="316"/>
      <c r="L3" s="315"/>
      <c r="M3" s="315"/>
    </row>
    <row r="4" spans="1:13" s="3" customFormat="1" ht="308.25" customHeight="1">
      <c r="A4" s="302">
        <v>2</v>
      </c>
      <c r="B4" s="309" t="s">
        <v>198</v>
      </c>
      <c r="C4" s="304"/>
      <c r="D4" s="313" t="s">
        <v>192</v>
      </c>
      <c r="E4" s="313">
        <v>12000</v>
      </c>
      <c r="F4" s="313">
        <v>100</v>
      </c>
      <c r="G4" s="87">
        <v>100</v>
      </c>
      <c r="H4" s="314">
        <f>E4+F4+G4</f>
        <v>12200</v>
      </c>
      <c r="I4" s="315"/>
      <c r="J4" s="315"/>
      <c r="K4" s="316"/>
      <c r="L4" s="315"/>
      <c r="M4" s="315"/>
    </row>
    <row r="5" spans="1:13" s="318" customFormat="1" ht="48" customHeight="1">
      <c r="A5" s="357" t="s">
        <v>46</v>
      </c>
      <c r="B5" s="357"/>
      <c r="C5" s="357"/>
      <c r="D5" s="357"/>
      <c r="E5" s="357"/>
      <c r="F5" s="357"/>
      <c r="G5" s="357"/>
      <c r="H5" s="357"/>
      <c r="I5" s="357"/>
      <c r="J5" s="357"/>
      <c r="K5" s="357"/>
      <c r="L5" s="317">
        <f>SUM(L3:L4)</f>
        <v>0</v>
      </c>
      <c r="M5" s="317">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8"/>
  <sheetViews>
    <sheetView zoomScaleSheetLayoutView="100" zoomScalePageLayoutView="0" workbookViewId="0" topLeftCell="A7">
      <selection activeCell="O4" sqref="O4"/>
    </sheetView>
  </sheetViews>
  <sheetFormatPr defaultColWidth="8.796875" defaultRowHeight="14.25"/>
  <cols>
    <col min="1" max="1" width="2.3984375" style="1" customWidth="1"/>
    <col min="2" max="2" width="37.8984375" style="0" customWidth="1"/>
    <col min="3" max="3" width="11.59765625" style="0" customWidth="1"/>
    <col min="4" max="4" width="5.59765625" style="0" customWidth="1"/>
    <col min="5" max="5" width="6.3984375" style="0" customWidth="1"/>
    <col min="6" max="6" width="6.5" style="4" customWidth="1"/>
    <col min="7" max="7" width="6.8984375" style="4" customWidth="1"/>
    <col min="8" max="8" width="7.5" style="0" customWidth="1"/>
    <col min="9" max="9" width="6.8984375" style="0" customWidth="1"/>
    <col min="10" max="10" width="7" style="6" customWidth="1"/>
    <col min="11" max="11" width="8.8984375" style="0" customWidth="1"/>
    <col min="12" max="12" width="11.3984375" style="0" customWidth="1"/>
    <col min="13" max="13" width="14.59765625" style="0" customWidth="1"/>
  </cols>
  <sheetData>
    <row r="1" spans="1:13" s="69" customFormat="1" ht="33.75" customHeight="1">
      <c r="A1" s="354" t="s">
        <v>47</v>
      </c>
      <c r="B1" s="354"/>
      <c r="C1" s="354"/>
      <c r="D1" s="354"/>
      <c r="E1" s="354"/>
      <c r="F1" s="354"/>
      <c r="G1" s="354"/>
      <c r="H1" s="354"/>
      <c r="I1" s="354"/>
      <c r="J1" s="354"/>
      <c r="K1" s="354"/>
      <c r="L1" s="354"/>
      <c r="M1" s="354"/>
    </row>
    <row r="2" spans="1:13" s="74" customFormat="1" ht="64.5" customHeight="1">
      <c r="A2" s="70" t="s">
        <v>1</v>
      </c>
      <c r="B2" s="10" t="s">
        <v>2</v>
      </c>
      <c r="C2" s="11" t="s">
        <v>3</v>
      </c>
      <c r="D2" s="71" t="s">
        <v>4</v>
      </c>
      <c r="E2" s="71" t="s">
        <v>48</v>
      </c>
      <c r="F2" s="71" t="s">
        <v>6</v>
      </c>
      <c r="G2" s="71" t="s">
        <v>7</v>
      </c>
      <c r="H2" s="71" t="s">
        <v>8</v>
      </c>
      <c r="I2" s="72" t="s">
        <v>49</v>
      </c>
      <c r="J2" s="73" t="s">
        <v>10</v>
      </c>
      <c r="K2" s="72" t="s">
        <v>50</v>
      </c>
      <c r="L2" s="72" t="s">
        <v>12</v>
      </c>
      <c r="M2" s="72" t="s">
        <v>13</v>
      </c>
    </row>
    <row r="3" spans="1:13" ht="183.75" customHeight="1">
      <c r="A3" s="29">
        <v>1</v>
      </c>
      <c r="B3" s="32" t="s">
        <v>51</v>
      </c>
      <c r="C3" s="75"/>
      <c r="D3" s="21" t="s">
        <v>15</v>
      </c>
      <c r="E3" s="21">
        <v>1000</v>
      </c>
      <c r="F3" s="21">
        <v>1000</v>
      </c>
      <c r="G3" s="21">
        <v>1000</v>
      </c>
      <c r="H3" s="76">
        <f>E3+F3+G3</f>
        <v>3000</v>
      </c>
      <c r="I3" s="24"/>
      <c r="J3" s="33"/>
      <c r="K3" s="24"/>
      <c r="L3" s="25"/>
      <c r="M3" s="25"/>
    </row>
    <row r="4" spans="1:13" ht="182.25" customHeight="1">
      <c r="A4" s="29">
        <v>2</v>
      </c>
      <c r="B4" s="32" t="s">
        <v>52</v>
      </c>
      <c r="C4" s="75"/>
      <c r="D4" s="21" t="s">
        <v>15</v>
      </c>
      <c r="E4" s="21">
        <v>2500</v>
      </c>
      <c r="F4" s="21">
        <v>3000</v>
      </c>
      <c r="G4" s="21">
        <v>4000</v>
      </c>
      <c r="H4" s="76">
        <f>E4+F4+G4</f>
        <v>9500</v>
      </c>
      <c r="I4" s="24"/>
      <c r="J4" s="33"/>
      <c r="K4" s="24"/>
      <c r="L4" s="25"/>
      <c r="M4" s="25"/>
    </row>
    <row r="5" spans="1:13" ht="189" customHeight="1">
      <c r="A5" s="29">
        <v>3</v>
      </c>
      <c r="B5" s="32" t="s">
        <v>53</v>
      </c>
      <c r="C5" s="75"/>
      <c r="D5" s="21" t="s">
        <v>15</v>
      </c>
      <c r="E5" s="21">
        <v>4000</v>
      </c>
      <c r="F5" s="21">
        <v>5000</v>
      </c>
      <c r="G5" s="21">
        <v>500</v>
      </c>
      <c r="H5" s="76">
        <f>E5+F5+G5</f>
        <v>9500</v>
      </c>
      <c r="I5" s="24"/>
      <c r="J5" s="33"/>
      <c r="K5" s="24"/>
      <c r="L5" s="25"/>
      <c r="M5" s="25"/>
    </row>
    <row r="6" spans="1:13" ht="279" customHeight="1">
      <c r="A6" s="29">
        <v>4</v>
      </c>
      <c r="B6" s="19" t="s">
        <v>54</v>
      </c>
      <c r="C6" s="75"/>
      <c r="D6" s="21" t="s">
        <v>15</v>
      </c>
      <c r="E6" s="21">
        <v>1000</v>
      </c>
      <c r="F6" s="21">
        <v>200</v>
      </c>
      <c r="G6" s="21">
        <v>100</v>
      </c>
      <c r="H6" s="76">
        <f>E6+F6+G6</f>
        <v>1300</v>
      </c>
      <c r="I6" s="24"/>
      <c r="J6" s="33"/>
      <c r="K6" s="24"/>
      <c r="L6" s="25"/>
      <c r="M6" s="25"/>
    </row>
    <row r="7" spans="1:13" ht="83.25" customHeight="1">
      <c r="A7" s="29">
        <v>5</v>
      </c>
      <c r="B7" s="19" t="s">
        <v>55</v>
      </c>
      <c r="C7" s="75"/>
      <c r="D7" s="21" t="s">
        <v>15</v>
      </c>
      <c r="E7" s="21">
        <v>0</v>
      </c>
      <c r="F7" s="21">
        <v>3000</v>
      </c>
      <c r="G7" s="21">
        <v>0</v>
      </c>
      <c r="H7" s="76">
        <f>E7+F7+G7</f>
        <v>3000</v>
      </c>
      <c r="I7" s="24"/>
      <c r="J7" s="33"/>
      <c r="K7" s="24"/>
      <c r="L7" s="25"/>
      <c r="M7" s="25"/>
    </row>
    <row r="8" spans="1:13" s="77" customFormat="1" ht="26.25" customHeight="1">
      <c r="A8" s="355" t="s">
        <v>46</v>
      </c>
      <c r="B8" s="355"/>
      <c r="C8" s="355"/>
      <c r="D8" s="355"/>
      <c r="E8" s="355"/>
      <c r="F8" s="355"/>
      <c r="G8" s="355"/>
      <c r="H8" s="355"/>
      <c r="I8" s="355"/>
      <c r="J8" s="355"/>
      <c r="K8" s="355"/>
      <c r="L8" s="67">
        <f>SUM(L3:L7)</f>
        <v>0</v>
      </c>
      <c r="M8" s="67">
        <f>SUM(M3:M7)</f>
        <v>0</v>
      </c>
    </row>
  </sheetData>
  <sheetProtection selectLockedCells="1" selectUnlockedCells="1"/>
  <mergeCells count="2">
    <mergeCell ref="A1:M1"/>
    <mergeCell ref="A8:K8"/>
  </mergeCells>
  <printOptions/>
  <pageMargins left="0.7083333333333334" right="0.7083333333333334" top="0.7479166666666667" bottom="0.7479166666666667" header="0.5118110236220472" footer="0.5118110236220472"/>
  <pageSetup fitToHeight="0" fitToWidth="1" horizontalDpi="300" verticalDpi="300" orientation="landscape" paperSize="9"/>
  <legacyDrawing r:id="rId2"/>
</worksheet>
</file>

<file path=xl/worksheets/sheet20.xml><?xml version="1.0" encoding="utf-8"?>
<worksheet xmlns="http://schemas.openxmlformats.org/spreadsheetml/2006/main" xmlns:r="http://schemas.openxmlformats.org/officeDocument/2006/relationships">
  <dimension ref="A1:M4"/>
  <sheetViews>
    <sheetView zoomScalePageLayoutView="0" workbookViewId="0" topLeftCell="A1">
      <selection activeCell="I3" sqref="I3:M3"/>
    </sheetView>
  </sheetViews>
  <sheetFormatPr defaultColWidth="8.796875" defaultRowHeight="14.25"/>
  <cols>
    <col min="2" max="2" width="21.5" style="0" customWidth="1"/>
    <col min="3" max="3" width="14.09765625" style="0" customWidth="1"/>
    <col min="7" max="7" width="9" style="4" customWidth="1"/>
  </cols>
  <sheetData>
    <row r="1" spans="1:13" s="137" customFormat="1" ht="33" customHeight="1">
      <c r="A1" s="388" t="s">
        <v>199</v>
      </c>
      <c r="B1" s="388"/>
      <c r="C1" s="388"/>
      <c r="D1" s="388"/>
      <c r="E1" s="388"/>
      <c r="F1" s="388"/>
      <c r="G1" s="388"/>
      <c r="H1" s="388"/>
      <c r="I1" s="388"/>
      <c r="J1" s="388"/>
      <c r="K1" s="388"/>
      <c r="L1" s="388"/>
      <c r="M1" s="319"/>
    </row>
    <row r="2" spans="1:13" ht="75">
      <c r="A2" s="10" t="s">
        <v>200</v>
      </c>
      <c r="B2" s="10" t="s">
        <v>2</v>
      </c>
      <c r="C2" s="10" t="s">
        <v>3</v>
      </c>
      <c r="D2" s="10" t="s">
        <v>201</v>
      </c>
      <c r="E2" s="10" t="s">
        <v>48</v>
      </c>
      <c r="F2" s="10" t="s">
        <v>6</v>
      </c>
      <c r="G2" s="10" t="s">
        <v>7</v>
      </c>
      <c r="H2" s="10" t="s">
        <v>8</v>
      </c>
      <c r="I2" s="10" t="s">
        <v>202</v>
      </c>
      <c r="J2" s="320" t="s">
        <v>66</v>
      </c>
      <c r="K2" s="10" t="s">
        <v>203</v>
      </c>
      <c r="L2" s="10" t="s">
        <v>204</v>
      </c>
      <c r="M2" s="10" t="s">
        <v>205</v>
      </c>
    </row>
    <row r="3" spans="1:13" ht="205.5" customHeight="1">
      <c r="A3" s="20">
        <v>1</v>
      </c>
      <c r="B3" s="321" t="s">
        <v>206</v>
      </c>
      <c r="C3" s="321"/>
      <c r="D3" s="20" t="s">
        <v>15</v>
      </c>
      <c r="E3" s="20">
        <v>500</v>
      </c>
      <c r="F3" s="20">
        <v>0</v>
      </c>
      <c r="G3" s="20">
        <v>1000</v>
      </c>
      <c r="H3" s="10">
        <f>E3+F3+G3</f>
        <v>1500</v>
      </c>
      <c r="I3" s="28"/>
      <c r="J3" s="28"/>
      <c r="K3" s="28"/>
      <c r="L3" s="28"/>
      <c r="M3" s="28"/>
    </row>
    <row r="4" spans="1:13" ht="45" customHeight="1">
      <c r="A4" s="389" t="s">
        <v>46</v>
      </c>
      <c r="B4" s="389"/>
      <c r="C4" s="389"/>
      <c r="D4" s="389"/>
      <c r="E4" s="389"/>
      <c r="F4" s="389"/>
      <c r="G4" s="389"/>
      <c r="H4" s="389"/>
      <c r="I4" s="389"/>
      <c r="J4" s="389"/>
      <c r="K4" s="389"/>
      <c r="L4" s="322">
        <f>SUM(L3)</f>
        <v>0</v>
      </c>
      <c r="M4" s="322">
        <f>SUM(M3)</f>
        <v>0</v>
      </c>
    </row>
  </sheetData>
  <sheetProtection selectLockedCells="1" selectUnlockedCells="1"/>
  <mergeCells count="2">
    <mergeCell ref="A1:L1"/>
    <mergeCell ref="A4:K4"/>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M7"/>
  <sheetViews>
    <sheetView zoomScalePageLayoutView="0" workbookViewId="0" topLeftCell="A4">
      <selection activeCell="B11" sqref="B11"/>
    </sheetView>
  </sheetViews>
  <sheetFormatPr defaultColWidth="8.796875" defaultRowHeight="14.25"/>
  <cols>
    <col min="1" max="1" width="5.8984375" style="0" customWidth="1"/>
    <col min="2" max="2" width="48.5" style="0" customWidth="1"/>
    <col min="3" max="3" width="11.5" style="0" customWidth="1"/>
    <col min="6" max="6" width="9" style="3" customWidth="1"/>
    <col min="7" max="7" width="9" style="4" customWidth="1"/>
    <col min="12" max="12" width="12.3984375" style="0" customWidth="1"/>
    <col min="13" max="13" width="11.59765625" style="0" customWidth="1"/>
  </cols>
  <sheetData>
    <row r="1" spans="1:13" s="137" customFormat="1" ht="35.25" customHeight="1">
      <c r="A1" s="388" t="s">
        <v>207</v>
      </c>
      <c r="B1" s="388"/>
      <c r="C1" s="388"/>
      <c r="D1" s="388"/>
      <c r="E1" s="388"/>
      <c r="F1" s="388"/>
      <c r="G1" s="388"/>
      <c r="H1" s="388"/>
      <c r="I1" s="388"/>
      <c r="J1" s="388"/>
      <c r="K1" s="388"/>
      <c r="L1" s="388"/>
      <c r="M1" s="388"/>
    </row>
    <row r="2" spans="1:13" ht="75">
      <c r="A2" s="311" t="s">
        <v>1</v>
      </c>
      <c r="B2" s="10" t="s">
        <v>2</v>
      </c>
      <c r="C2" s="10" t="s">
        <v>3</v>
      </c>
      <c r="D2" s="311" t="s">
        <v>4</v>
      </c>
      <c r="E2" s="311" t="s">
        <v>48</v>
      </c>
      <c r="F2" s="323" t="s">
        <v>6</v>
      </c>
      <c r="G2" s="311" t="s">
        <v>7</v>
      </c>
      <c r="H2" s="311" t="s">
        <v>8</v>
      </c>
      <c r="I2" s="311" t="s">
        <v>208</v>
      </c>
      <c r="J2" s="324" t="s">
        <v>209</v>
      </c>
      <c r="K2" s="311" t="s">
        <v>210</v>
      </c>
      <c r="L2" s="311" t="s">
        <v>211</v>
      </c>
      <c r="M2" s="311" t="s">
        <v>13</v>
      </c>
    </row>
    <row r="3" spans="1:13" ht="293.25" customHeight="1">
      <c r="A3" s="325">
        <v>1</v>
      </c>
      <c r="B3" s="19" t="s">
        <v>212</v>
      </c>
      <c r="C3" s="119"/>
      <c r="D3" s="20" t="s">
        <v>19</v>
      </c>
      <c r="E3" s="20">
        <v>1000</v>
      </c>
      <c r="F3" s="165">
        <v>350</v>
      </c>
      <c r="G3" s="20">
        <v>1000</v>
      </c>
      <c r="H3" s="10">
        <f>E3+F3+G3</f>
        <v>2350</v>
      </c>
      <c r="I3" s="28"/>
      <c r="J3" s="28"/>
      <c r="K3" s="326"/>
      <c r="L3" s="20"/>
      <c r="M3" s="327"/>
    </row>
    <row r="4" spans="1:13" ht="155.25" customHeight="1">
      <c r="A4" s="328">
        <v>2</v>
      </c>
      <c r="B4" s="329" t="s">
        <v>213</v>
      </c>
      <c r="C4" s="330"/>
      <c r="D4" s="331" t="s">
        <v>19</v>
      </c>
      <c r="E4" s="331">
        <v>30</v>
      </c>
      <c r="F4" s="332">
        <v>20</v>
      </c>
      <c r="G4" s="331">
        <v>300</v>
      </c>
      <c r="H4" s="333">
        <f>E4+F4+G4</f>
        <v>350</v>
      </c>
      <c r="I4" s="334"/>
      <c r="J4" s="28"/>
      <c r="K4" s="326"/>
      <c r="L4" s="20"/>
      <c r="M4" s="327"/>
    </row>
    <row r="5" spans="1:13" ht="45.75" customHeight="1">
      <c r="A5" s="390" t="s">
        <v>46</v>
      </c>
      <c r="B5" s="390"/>
      <c r="C5" s="390"/>
      <c r="D5" s="390"/>
      <c r="E5" s="390"/>
      <c r="F5" s="390"/>
      <c r="G5" s="390"/>
      <c r="H5" s="390"/>
      <c r="I5" s="390"/>
      <c r="J5" s="390"/>
      <c r="K5" s="390"/>
      <c r="L5" s="335">
        <f>SUM(L3:L4)</f>
        <v>0</v>
      </c>
      <c r="M5" s="335">
        <f>SUM(M3:M4)</f>
        <v>0</v>
      </c>
    </row>
    <row r="7" spans="2:13" s="336" customFormat="1" ht="55.5" customHeight="1">
      <c r="B7" s="391" t="s">
        <v>214</v>
      </c>
      <c r="C7" s="391"/>
      <c r="D7" s="391"/>
      <c r="E7" s="391"/>
      <c r="F7" s="391"/>
      <c r="G7" s="391"/>
      <c r="H7" s="391"/>
      <c r="I7" s="391"/>
      <c r="J7" s="391"/>
      <c r="K7" s="391"/>
      <c r="L7" s="391"/>
      <c r="M7" s="391"/>
    </row>
  </sheetData>
  <sheetProtection selectLockedCells="1" selectUnlockedCells="1"/>
  <mergeCells count="3">
    <mergeCell ref="A1:M1"/>
    <mergeCell ref="A5:K5"/>
    <mergeCell ref="B7:M7"/>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M5"/>
  <sheetViews>
    <sheetView zoomScalePageLayoutView="0" workbookViewId="0" topLeftCell="A1">
      <selection activeCell="N3" sqref="N3"/>
    </sheetView>
  </sheetViews>
  <sheetFormatPr defaultColWidth="8.796875" defaultRowHeight="14.25"/>
  <cols>
    <col min="1" max="1" width="6.59765625" style="0" customWidth="1"/>
    <col min="2" max="2" width="43" style="0" customWidth="1"/>
    <col min="3" max="3" width="13.69921875" style="0" customWidth="1"/>
    <col min="7" max="7" width="9" style="4" customWidth="1"/>
    <col min="10" max="10" width="9" style="93" customWidth="1"/>
    <col min="12" max="12" width="12" style="0" customWidth="1"/>
    <col min="13" max="13" width="13.5" style="0" customWidth="1"/>
  </cols>
  <sheetData>
    <row r="1" spans="1:13" ht="29.25" customHeight="1">
      <c r="A1" s="388" t="s">
        <v>215</v>
      </c>
      <c r="B1" s="388"/>
      <c r="C1" s="388"/>
      <c r="D1" s="388"/>
      <c r="E1" s="388"/>
      <c r="F1" s="388"/>
      <c r="G1" s="388"/>
      <c r="H1" s="388"/>
      <c r="I1" s="388"/>
      <c r="J1" s="388"/>
      <c r="K1" s="388"/>
      <c r="L1" s="388"/>
      <c r="M1" s="388"/>
    </row>
    <row r="2" spans="1:13" ht="75">
      <c r="A2" s="311" t="s">
        <v>1</v>
      </c>
      <c r="B2" s="10" t="s">
        <v>2</v>
      </c>
      <c r="C2" s="10" t="s">
        <v>3</v>
      </c>
      <c r="D2" s="311" t="s">
        <v>4</v>
      </c>
      <c r="E2" s="311" t="s">
        <v>48</v>
      </c>
      <c r="F2" s="323" t="s">
        <v>6</v>
      </c>
      <c r="G2" s="311" t="s">
        <v>7</v>
      </c>
      <c r="H2" s="311" t="s">
        <v>8</v>
      </c>
      <c r="I2" s="311" t="s">
        <v>208</v>
      </c>
      <c r="J2" s="324" t="s">
        <v>209</v>
      </c>
      <c r="K2" s="311" t="s">
        <v>210</v>
      </c>
      <c r="L2" s="311" t="s">
        <v>211</v>
      </c>
      <c r="M2" s="311" t="s">
        <v>13</v>
      </c>
    </row>
    <row r="3" spans="1:13" ht="251.25" customHeight="1">
      <c r="A3" s="325">
        <v>1</v>
      </c>
      <c r="B3" s="337" t="s">
        <v>216</v>
      </c>
      <c r="C3" s="119"/>
      <c r="D3" s="20"/>
      <c r="E3" s="338">
        <v>0</v>
      </c>
      <c r="F3" s="338">
        <v>500</v>
      </c>
      <c r="G3" s="338">
        <v>0</v>
      </c>
      <c r="H3" s="339">
        <f>E3+F3+G3</f>
        <v>500</v>
      </c>
      <c r="I3" s="58"/>
      <c r="J3" s="58"/>
      <c r="K3" s="340"/>
      <c r="L3" s="341"/>
      <c r="M3" s="341"/>
    </row>
    <row r="4" spans="1:13" ht="60" customHeight="1">
      <c r="A4" s="328">
        <v>2</v>
      </c>
      <c r="B4" s="19" t="s">
        <v>217</v>
      </c>
      <c r="C4" s="330"/>
      <c r="D4" s="331"/>
      <c r="E4" s="20">
        <v>0</v>
      </c>
      <c r="F4" s="342">
        <v>500</v>
      </c>
      <c r="G4" s="20">
        <v>0</v>
      </c>
      <c r="H4" s="20">
        <f>E4+F4+G4</f>
        <v>500</v>
      </c>
      <c r="I4" s="28"/>
      <c r="J4" s="28"/>
      <c r="K4" s="343"/>
      <c r="L4" s="24"/>
      <c r="M4" s="344"/>
    </row>
    <row r="5" spans="1:13" ht="41.25" customHeight="1">
      <c r="A5" s="392" t="s">
        <v>46</v>
      </c>
      <c r="B5" s="392"/>
      <c r="C5" s="392"/>
      <c r="D5" s="392"/>
      <c r="E5" s="392"/>
      <c r="F5" s="392"/>
      <c r="G5" s="392"/>
      <c r="H5" s="392"/>
      <c r="I5" s="392"/>
      <c r="J5" s="392"/>
      <c r="K5" s="392"/>
      <c r="L5" s="335">
        <f>SUM(L3:L4)</f>
        <v>0</v>
      </c>
      <c r="M5" s="345">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D24"/>
  <sheetViews>
    <sheetView tabSelected="1" zoomScaleSheetLayoutView="100" zoomScalePageLayoutView="0" workbookViewId="0" topLeftCell="A1">
      <selection activeCell="G19" sqref="G19"/>
    </sheetView>
  </sheetViews>
  <sheetFormatPr defaultColWidth="8.796875" defaultRowHeight="14.25"/>
  <cols>
    <col min="1" max="1" width="4" style="0" customWidth="1"/>
    <col min="2" max="2" width="39.3984375" style="0" customWidth="1"/>
    <col min="3" max="3" width="18.3984375" style="0" customWidth="1"/>
    <col min="4" max="4" width="18.5" style="0" customWidth="1"/>
  </cols>
  <sheetData>
    <row r="1" spans="1:4" s="135" customFormat="1" ht="15">
      <c r="A1" s="346" t="s">
        <v>218</v>
      </c>
      <c r="B1" s="346" t="s">
        <v>219</v>
      </c>
      <c r="C1" s="346" t="s">
        <v>12</v>
      </c>
      <c r="D1" s="346" t="s">
        <v>13</v>
      </c>
    </row>
    <row r="2" spans="1:4" ht="38.25" customHeight="1">
      <c r="A2" s="42">
        <v>1</v>
      </c>
      <c r="B2" s="347" t="s">
        <v>220</v>
      </c>
      <c r="C2" s="294">
        <f>'Pakiet 1'!L33</f>
        <v>0</v>
      </c>
      <c r="D2" s="294">
        <f>'Pakiet 1'!M33</f>
        <v>0</v>
      </c>
    </row>
    <row r="3" spans="1:4" ht="22.5" customHeight="1">
      <c r="A3" s="42">
        <v>2</v>
      </c>
      <c r="B3" s="348" t="s">
        <v>221</v>
      </c>
      <c r="C3" s="294">
        <f>'Pakiet 2'!L8</f>
        <v>0</v>
      </c>
      <c r="D3" s="294">
        <f>'Pakiet 2'!M8</f>
        <v>0</v>
      </c>
    </row>
    <row r="4" spans="1:4" ht="24" customHeight="1">
      <c r="A4" s="42">
        <v>3</v>
      </c>
      <c r="B4" s="348" t="s">
        <v>222</v>
      </c>
      <c r="C4" s="294">
        <f>'Pakiet 3'!L11</f>
        <v>0</v>
      </c>
      <c r="D4" s="294">
        <f>'Pakiet 3'!M11</f>
        <v>0</v>
      </c>
    </row>
    <row r="5" spans="1:4" ht="21.75" customHeight="1">
      <c r="A5" s="42">
        <v>4</v>
      </c>
      <c r="B5" s="347" t="s">
        <v>223</v>
      </c>
      <c r="C5" s="294">
        <f>'Pakiet 4'!L28</f>
        <v>0</v>
      </c>
      <c r="D5" s="294">
        <f>'Pakiet 4'!M28</f>
        <v>0</v>
      </c>
    </row>
    <row r="6" spans="1:4" ht="21.75" customHeight="1">
      <c r="A6" s="42">
        <v>5</v>
      </c>
      <c r="B6" s="349" t="s">
        <v>224</v>
      </c>
      <c r="C6" s="294">
        <f>'Pakiet 5'!L7</f>
        <v>0</v>
      </c>
      <c r="D6" s="294">
        <f>'Pakiet 5'!M7</f>
        <v>0</v>
      </c>
    </row>
    <row r="7" spans="1:4" ht="22.5" customHeight="1">
      <c r="A7" s="42">
        <v>6</v>
      </c>
      <c r="B7" s="347" t="s">
        <v>225</v>
      </c>
      <c r="C7" s="294">
        <f>'Pakiet 6'!L6</f>
        <v>0</v>
      </c>
      <c r="D7" s="294">
        <f>'Pakiet 6'!M6</f>
        <v>0</v>
      </c>
    </row>
    <row r="8" spans="1:4" ht="21" customHeight="1">
      <c r="A8" s="42">
        <v>7</v>
      </c>
      <c r="B8" s="348" t="s">
        <v>226</v>
      </c>
      <c r="C8" s="294">
        <f>'Pakiet 7'!I6</f>
        <v>0</v>
      </c>
      <c r="D8" s="294">
        <f>'Pakiet 7'!J6</f>
        <v>0</v>
      </c>
    </row>
    <row r="9" spans="1:4" ht="20.25" customHeight="1">
      <c r="A9" s="42">
        <v>8</v>
      </c>
      <c r="B9" s="348" t="s">
        <v>227</v>
      </c>
      <c r="C9" s="294">
        <f>'Pakiet 8'!L5</f>
        <v>0</v>
      </c>
      <c r="D9" s="294">
        <f>'Pakiet 8'!M5</f>
        <v>0</v>
      </c>
    </row>
    <row r="10" spans="1:4" ht="22.5" customHeight="1">
      <c r="A10" s="42">
        <v>9</v>
      </c>
      <c r="B10" s="348" t="s">
        <v>228</v>
      </c>
      <c r="C10" s="294">
        <f>'Pakiet 9'!L9</f>
        <v>0</v>
      </c>
      <c r="D10" s="294">
        <f>'Pakiet 9'!M9</f>
        <v>0</v>
      </c>
    </row>
    <row r="11" spans="1:4" ht="22.5" customHeight="1">
      <c r="A11" s="42">
        <v>10</v>
      </c>
      <c r="B11" s="348" t="s">
        <v>229</v>
      </c>
      <c r="C11" s="294">
        <f>'Pakiet 10'!L5</f>
        <v>0</v>
      </c>
      <c r="D11" s="294">
        <f>'Pakiet 10'!M5</f>
        <v>0</v>
      </c>
    </row>
    <row r="12" spans="1:4" ht="22.5" customHeight="1">
      <c r="A12" s="42">
        <v>11</v>
      </c>
      <c r="B12" s="348" t="s">
        <v>230</v>
      </c>
      <c r="C12" s="294">
        <f>'Pakiet 11'!L6</f>
        <v>0</v>
      </c>
      <c r="D12" s="294">
        <f>'Pakiet 11'!M6</f>
        <v>0</v>
      </c>
    </row>
    <row r="13" spans="1:4" ht="32.25" customHeight="1">
      <c r="A13" s="42">
        <v>12</v>
      </c>
      <c r="B13" s="347" t="s">
        <v>231</v>
      </c>
      <c r="C13" s="294">
        <f>'Pakiet 12'!L4</f>
        <v>0</v>
      </c>
      <c r="D13" s="294">
        <f>'Pakiet 12'!M4</f>
        <v>0</v>
      </c>
    </row>
    <row r="14" spans="1:4" ht="37.5" customHeight="1">
      <c r="A14" s="42">
        <v>13</v>
      </c>
      <c r="B14" s="347" t="s">
        <v>232</v>
      </c>
      <c r="C14" s="294">
        <f>'Pakiet 13'!L10</f>
        <v>0</v>
      </c>
      <c r="D14" s="294">
        <f>'Pakiet 13'!M10</f>
        <v>0</v>
      </c>
    </row>
    <row r="15" spans="1:4" ht="36" customHeight="1">
      <c r="A15" s="42">
        <v>14</v>
      </c>
      <c r="B15" s="347" t="s">
        <v>233</v>
      </c>
      <c r="C15" s="294">
        <f>'Pakiet 14'!L33</f>
        <v>0</v>
      </c>
      <c r="D15" s="294">
        <f>'Pakiet 14'!M33</f>
        <v>0</v>
      </c>
    </row>
    <row r="16" spans="1:4" ht="37.5" customHeight="1">
      <c r="A16" s="42">
        <v>15</v>
      </c>
      <c r="B16" s="347" t="s">
        <v>234</v>
      </c>
      <c r="C16" s="294">
        <f>'Pakiet 15'!M7</f>
        <v>0</v>
      </c>
      <c r="D16" s="294">
        <f>'Pakiet 15'!N7</f>
        <v>0</v>
      </c>
    </row>
    <row r="17" spans="1:4" ht="55.5" customHeight="1">
      <c r="A17" s="42">
        <v>16</v>
      </c>
      <c r="B17" s="347" t="s">
        <v>235</v>
      </c>
      <c r="C17" s="294">
        <f>'Pakiet 16'!L5</f>
        <v>0</v>
      </c>
      <c r="D17" s="294">
        <f>'Pakiet 16'!M5</f>
        <v>0</v>
      </c>
    </row>
    <row r="18" spans="1:4" ht="53.25" customHeight="1">
      <c r="A18" s="42">
        <v>17</v>
      </c>
      <c r="B18" s="350" t="s">
        <v>236</v>
      </c>
      <c r="C18" s="294">
        <f>'Pakiet 17'!L5</f>
        <v>0</v>
      </c>
      <c r="D18" s="294">
        <f>'Pakiet 17'!M5</f>
        <v>0</v>
      </c>
    </row>
    <row r="19" spans="1:4" ht="51.75" customHeight="1">
      <c r="A19" s="42">
        <v>18</v>
      </c>
      <c r="B19" s="350" t="s">
        <v>237</v>
      </c>
      <c r="C19" s="294">
        <f>'Pakiet 18'!L5</f>
        <v>0</v>
      </c>
      <c r="D19" s="294">
        <f>'Pakiet 18'!M5</f>
        <v>0</v>
      </c>
    </row>
    <row r="20" spans="1:4" ht="34.5" customHeight="1">
      <c r="A20" s="42">
        <v>19</v>
      </c>
      <c r="B20" s="350" t="s">
        <v>238</v>
      </c>
      <c r="C20" s="294">
        <f>'Pakiet 19'!L5</f>
        <v>0</v>
      </c>
      <c r="D20" s="294">
        <f>'Pakiet 19'!M5</f>
        <v>0</v>
      </c>
    </row>
    <row r="21" spans="1:4" ht="34.5" customHeight="1">
      <c r="A21" s="42">
        <v>20</v>
      </c>
      <c r="B21" s="350" t="s">
        <v>239</v>
      </c>
      <c r="C21" s="294">
        <f>'Pakiet 20'!L4</f>
        <v>0</v>
      </c>
      <c r="D21" s="294">
        <f>'Pakiet 20'!M4</f>
        <v>0</v>
      </c>
    </row>
    <row r="22" spans="1:4" ht="34.5" customHeight="1">
      <c r="A22" s="42">
        <v>21</v>
      </c>
      <c r="B22" s="350" t="s">
        <v>240</v>
      </c>
      <c r="C22" s="294">
        <f>'Pakiet 21'!L5</f>
        <v>0</v>
      </c>
      <c r="D22" s="294">
        <f>'Pakiet 21'!M5</f>
        <v>0</v>
      </c>
    </row>
    <row r="23" spans="1:4" ht="34.5" customHeight="1">
      <c r="A23" s="42">
        <v>22</v>
      </c>
      <c r="B23" s="350" t="s">
        <v>241</v>
      </c>
      <c r="C23" s="294">
        <f>'Pakiet 22'!L5</f>
        <v>0</v>
      </c>
      <c r="D23" s="294">
        <f>'Pakiet 22'!M5</f>
        <v>0</v>
      </c>
    </row>
    <row r="24" spans="1:4" s="135" customFormat="1" ht="40.5" customHeight="1">
      <c r="A24" s="393" t="s">
        <v>46</v>
      </c>
      <c r="B24" s="393"/>
      <c r="C24" s="351">
        <f>SUM(C2:C23)</f>
        <v>0</v>
      </c>
      <c r="D24" s="351">
        <f>SUM(D2:D23)</f>
        <v>0</v>
      </c>
    </row>
  </sheetData>
  <sheetProtection selectLockedCells="1" selectUnlockedCells="1"/>
  <mergeCells count="1">
    <mergeCell ref="A24:B24"/>
  </mergeCells>
  <printOptions/>
  <pageMargins left="0.7083333333333334" right="0.7083333333333334" top="0.7479166666666667" bottom="0.7479166666666667"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1"/>
  <sheetViews>
    <sheetView zoomScale="77" zoomScaleNormal="77" zoomScaleSheetLayoutView="100" zoomScalePageLayoutView="0" workbookViewId="0" topLeftCell="A7">
      <selection activeCell="P3" sqref="P3"/>
    </sheetView>
  </sheetViews>
  <sheetFormatPr defaultColWidth="8.796875" defaultRowHeight="14.25"/>
  <cols>
    <col min="1" max="1" width="5.09765625" style="0" customWidth="1"/>
    <col min="2" max="2" width="57.8984375" style="0" customWidth="1"/>
    <col min="3" max="3" width="17.59765625" style="0" customWidth="1"/>
    <col min="4" max="4" width="7.19921875" style="0" customWidth="1"/>
    <col min="5" max="5" width="9.69921875" style="0" customWidth="1"/>
    <col min="6" max="6" width="9.09765625" style="4" customWidth="1"/>
    <col min="7" max="7" width="11.19921875" style="4" customWidth="1"/>
    <col min="8" max="8" width="8" style="0" customWidth="1"/>
    <col min="9" max="9" width="10.3984375" style="0" customWidth="1"/>
    <col min="10" max="10" width="11.19921875" style="6" customWidth="1"/>
    <col min="11" max="11" width="9.69921875" style="0" customWidth="1"/>
    <col min="12" max="12" width="15.5" style="0" customWidth="1"/>
    <col min="13" max="13" width="14.09765625" style="0" customWidth="1"/>
  </cols>
  <sheetData>
    <row r="1" spans="1:13" s="78" customFormat="1" ht="42.75" customHeight="1">
      <c r="A1" s="356" t="s">
        <v>56</v>
      </c>
      <c r="B1" s="356"/>
      <c r="C1" s="356"/>
      <c r="D1" s="356"/>
      <c r="E1" s="356"/>
      <c r="F1" s="356"/>
      <c r="G1" s="356"/>
      <c r="H1" s="356"/>
      <c r="I1" s="356"/>
      <c r="J1" s="356"/>
      <c r="K1" s="356"/>
      <c r="L1" s="356"/>
      <c r="M1" s="356"/>
    </row>
    <row r="2" spans="1:13" s="83" customFormat="1" ht="103.5" customHeight="1">
      <c r="A2" s="79" t="s">
        <v>1</v>
      </c>
      <c r="B2" s="80" t="s">
        <v>2</v>
      </c>
      <c r="C2" s="80" t="s">
        <v>3</v>
      </c>
      <c r="D2" s="79" t="s">
        <v>4</v>
      </c>
      <c r="E2" s="79" t="s">
        <v>48</v>
      </c>
      <c r="F2" s="79" t="s">
        <v>6</v>
      </c>
      <c r="G2" s="79" t="s">
        <v>7</v>
      </c>
      <c r="H2" s="79" t="s">
        <v>8</v>
      </c>
      <c r="I2" s="81" t="s">
        <v>49</v>
      </c>
      <c r="J2" s="82" t="s">
        <v>10</v>
      </c>
      <c r="K2" s="81" t="s">
        <v>50</v>
      </c>
      <c r="L2" s="81" t="s">
        <v>12</v>
      </c>
      <c r="M2" s="81" t="s">
        <v>13</v>
      </c>
    </row>
    <row r="3" spans="1:17" ht="285.75" customHeight="1">
      <c r="A3" s="84">
        <v>1</v>
      </c>
      <c r="B3" s="85" t="s">
        <v>57</v>
      </c>
      <c r="C3" s="86"/>
      <c r="D3" s="87" t="s">
        <v>15</v>
      </c>
      <c r="E3" s="87">
        <v>2000</v>
      </c>
      <c r="F3" s="87">
        <v>500</v>
      </c>
      <c r="G3" s="88">
        <v>1500</v>
      </c>
      <c r="H3" s="89">
        <f aca="true" t="shared" si="0" ref="H3:H10">E3+F3+G3</f>
        <v>4000</v>
      </c>
      <c r="I3" s="90"/>
      <c r="J3" s="91"/>
      <c r="K3" s="92"/>
      <c r="L3" s="90"/>
      <c r="M3" s="90"/>
      <c r="Q3" s="93"/>
    </row>
    <row r="4" spans="1:17" ht="211.5" customHeight="1">
      <c r="A4" s="84">
        <v>2</v>
      </c>
      <c r="B4" s="94" t="s">
        <v>58</v>
      </c>
      <c r="C4" s="86"/>
      <c r="D4" s="87" t="s">
        <v>15</v>
      </c>
      <c r="E4" s="87">
        <v>0</v>
      </c>
      <c r="F4" s="87">
        <v>4000</v>
      </c>
      <c r="G4" s="88">
        <v>0</v>
      </c>
      <c r="H4" s="89">
        <f t="shared" si="0"/>
        <v>4000</v>
      </c>
      <c r="I4" s="90"/>
      <c r="J4" s="91"/>
      <c r="K4" s="92"/>
      <c r="L4" s="90"/>
      <c r="M4" s="90"/>
      <c r="Q4" s="93"/>
    </row>
    <row r="5" spans="1:17" ht="249.75" customHeight="1">
      <c r="A5" s="95">
        <v>3</v>
      </c>
      <c r="B5" s="85" t="s">
        <v>59</v>
      </c>
      <c r="C5" s="96"/>
      <c r="D5" s="87" t="s">
        <v>15</v>
      </c>
      <c r="E5" s="87">
        <v>0</v>
      </c>
      <c r="F5" s="87">
        <v>5000</v>
      </c>
      <c r="G5" s="88">
        <v>0</v>
      </c>
      <c r="H5" s="89">
        <f t="shared" si="0"/>
        <v>5000</v>
      </c>
      <c r="I5" s="90"/>
      <c r="J5" s="91"/>
      <c r="K5" s="92"/>
      <c r="L5" s="90"/>
      <c r="M5" s="90"/>
      <c r="Q5" s="93"/>
    </row>
    <row r="6" spans="1:17" ht="108" customHeight="1">
      <c r="A6" s="97">
        <v>4</v>
      </c>
      <c r="B6" s="85" t="s">
        <v>60</v>
      </c>
      <c r="C6" s="96"/>
      <c r="D6" s="87" t="s">
        <v>15</v>
      </c>
      <c r="E6" s="87">
        <v>10</v>
      </c>
      <c r="F6" s="87">
        <v>5</v>
      </c>
      <c r="G6" s="88">
        <v>30</v>
      </c>
      <c r="H6" s="89">
        <f t="shared" si="0"/>
        <v>45</v>
      </c>
      <c r="I6" s="90"/>
      <c r="J6" s="91"/>
      <c r="K6" s="92"/>
      <c r="L6" s="90"/>
      <c r="M6" s="90"/>
      <c r="Q6" s="93"/>
    </row>
    <row r="7" spans="1:17" ht="53.25" customHeight="1">
      <c r="A7" s="84">
        <v>5</v>
      </c>
      <c r="B7" s="98" t="s">
        <v>61</v>
      </c>
      <c r="C7" s="86"/>
      <c r="D7" s="87" t="s">
        <v>15</v>
      </c>
      <c r="E7" s="87">
        <v>10</v>
      </c>
      <c r="F7" s="87">
        <v>0</v>
      </c>
      <c r="G7" s="88">
        <v>30</v>
      </c>
      <c r="H7" s="89">
        <f t="shared" si="0"/>
        <v>40</v>
      </c>
      <c r="I7" s="90"/>
      <c r="J7" s="91"/>
      <c r="K7" s="92"/>
      <c r="L7" s="90"/>
      <c r="M7" s="90"/>
      <c r="Q7" s="93"/>
    </row>
    <row r="8" spans="1:17" ht="106.5">
      <c r="A8" s="99">
        <v>6</v>
      </c>
      <c r="B8" s="85" t="s">
        <v>62</v>
      </c>
      <c r="C8" s="86"/>
      <c r="D8" s="87" t="s">
        <v>15</v>
      </c>
      <c r="E8" s="87">
        <v>0</v>
      </c>
      <c r="F8" s="87">
        <v>0</v>
      </c>
      <c r="G8" s="88">
        <v>200</v>
      </c>
      <c r="H8" s="89">
        <f t="shared" si="0"/>
        <v>200</v>
      </c>
      <c r="I8" s="90"/>
      <c r="J8" s="91"/>
      <c r="K8" s="92"/>
      <c r="L8" s="90"/>
      <c r="M8" s="90"/>
      <c r="Q8" s="93"/>
    </row>
    <row r="9" spans="1:17" ht="106.5">
      <c r="A9" s="84">
        <v>7</v>
      </c>
      <c r="B9" s="85" t="s">
        <v>63</v>
      </c>
      <c r="C9" s="86"/>
      <c r="D9" s="87" t="s">
        <v>15</v>
      </c>
      <c r="E9" s="87">
        <v>600</v>
      </c>
      <c r="F9" s="87">
        <v>0</v>
      </c>
      <c r="G9" s="88">
        <v>0</v>
      </c>
      <c r="H9" s="89">
        <f t="shared" si="0"/>
        <v>600</v>
      </c>
      <c r="I9" s="90"/>
      <c r="J9" s="91"/>
      <c r="K9" s="92"/>
      <c r="L9" s="90"/>
      <c r="M9" s="90"/>
      <c r="Q9" s="93"/>
    </row>
    <row r="10" spans="1:17" ht="103.5" customHeight="1">
      <c r="A10" s="99">
        <v>8</v>
      </c>
      <c r="B10" s="85" t="s">
        <v>64</v>
      </c>
      <c r="C10" s="86"/>
      <c r="D10" s="87" t="s">
        <v>15</v>
      </c>
      <c r="E10" s="87">
        <v>750</v>
      </c>
      <c r="F10" s="87">
        <v>500</v>
      </c>
      <c r="G10" s="88">
        <v>1200</v>
      </c>
      <c r="H10" s="89">
        <f t="shared" si="0"/>
        <v>2450</v>
      </c>
      <c r="I10" s="90"/>
      <c r="J10" s="91"/>
      <c r="K10" s="92"/>
      <c r="L10" s="90"/>
      <c r="M10" s="90"/>
      <c r="Q10" s="93"/>
    </row>
    <row r="11" spans="1:13" s="102" customFormat="1" ht="41.25" customHeight="1">
      <c r="A11" s="357" t="s">
        <v>46</v>
      </c>
      <c r="B11" s="357"/>
      <c r="C11" s="357"/>
      <c r="D11" s="357"/>
      <c r="E11" s="357"/>
      <c r="F11" s="357"/>
      <c r="G11" s="357"/>
      <c r="H11" s="357"/>
      <c r="I11" s="357"/>
      <c r="J11" s="357"/>
      <c r="K11" s="357"/>
      <c r="L11" s="100">
        <f>SUM(L3:L10)</f>
        <v>0</v>
      </c>
      <c r="M11" s="101">
        <f>SUM(M3:M10)</f>
        <v>0</v>
      </c>
    </row>
  </sheetData>
  <sheetProtection selectLockedCells="1" selectUnlockedCells="1"/>
  <mergeCells count="2">
    <mergeCell ref="A1:M1"/>
    <mergeCell ref="A11:K11"/>
  </mergeCells>
  <printOptions/>
  <pageMargins left="0.25" right="0.25" top="0.75" bottom="0.75" header="0.5118110236220472" footer="0.5118110236220472"/>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Q28"/>
  <sheetViews>
    <sheetView zoomScaleSheetLayoutView="100" zoomScalePageLayoutView="0" workbookViewId="0" topLeftCell="A25">
      <selection activeCell="C5" sqref="C5"/>
    </sheetView>
  </sheetViews>
  <sheetFormatPr defaultColWidth="8.796875" defaultRowHeight="14.25"/>
  <cols>
    <col min="1" max="1" width="3.8984375" style="0" customWidth="1"/>
    <col min="2" max="2" width="53.69921875" style="0" customWidth="1"/>
    <col min="3" max="3" width="11.69921875" style="0" customWidth="1"/>
    <col min="6" max="7" width="9" style="4" customWidth="1"/>
    <col min="12" max="12" width="14.3984375" style="0" customWidth="1"/>
    <col min="13" max="13" width="16" style="0" customWidth="1"/>
  </cols>
  <sheetData>
    <row r="1" spans="1:13" s="1" customFormat="1" ht="36" customHeight="1">
      <c r="A1" s="360" t="s">
        <v>65</v>
      </c>
      <c r="B1" s="360"/>
      <c r="C1" s="360"/>
      <c r="D1" s="360"/>
      <c r="E1" s="360"/>
      <c r="F1" s="360"/>
      <c r="G1" s="360"/>
      <c r="H1" s="360"/>
      <c r="I1" s="360"/>
      <c r="J1" s="360"/>
      <c r="K1" s="360"/>
      <c r="L1" s="360"/>
      <c r="M1" s="360"/>
    </row>
    <row r="2" spans="1:13" s="107" customFormat="1" ht="75">
      <c r="A2" s="103" t="s">
        <v>1</v>
      </c>
      <c r="B2" s="10" t="s">
        <v>2</v>
      </c>
      <c r="C2" s="10" t="s">
        <v>3</v>
      </c>
      <c r="D2" s="103" t="s">
        <v>4</v>
      </c>
      <c r="E2" s="103" t="s">
        <v>48</v>
      </c>
      <c r="F2" s="104" t="s">
        <v>6</v>
      </c>
      <c r="G2" s="104" t="s">
        <v>7</v>
      </c>
      <c r="H2" s="103" t="s">
        <v>8</v>
      </c>
      <c r="I2" s="105" t="s">
        <v>49</v>
      </c>
      <c r="J2" s="105" t="s">
        <v>66</v>
      </c>
      <c r="K2" s="105" t="s">
        <v>50</v>
      </c>
      <c r="L2" s="106" t="s">
        <v>12</v>
      </c>
      <c r="M2" s="106" t="s">
        <v>13</v>
      </c>
    </row>
    <row r="3" spans="1:15" ht="44.25" customHeight="1">
      <c r="A3" s="29">
        <v>1</v>
      </c>
      <c r="B3" s="108" t="s">
        <v>67</v>
      </c>
      <c r="C3" s="109"/>
      <c r="D3" s="110" t="s">
        <v>15</v>
      </c>
      <c r="E3" s="110">
        <v>10000</v>
      </c>
      <c r="F3" s="111">
        <v>4000</v>
      </c>
      <c r="G3" s="112">
        <v>1000</v>
      </c>
      <c r="H3" s="113">
        <f aca="true" t="shared" si="0" ref="H3:H27">E3+F3+G3</f>
        <v>15000</v>
      </c>
      <c r="I3" s="114"/>
      <c r="J3" s="115"/>
      <c r="K3" s="115"/>
      <c r="L3" s="115"/>
      <c r="M3" s="115"/>
      <c r="N3" s="1"/>
      <c r="O3" s="1"/>
    </row>
    <row r="4" spans="1:15" ht="73.5" customHeight="1">
      <c r="A4" s="29">
        <v>2</v>
      </c>
      <c r="B4" s="108" t="s">
        <v>68</v>
      </c>
      <c r="C4" s="116"/>
      <c r="D4" s="29" t="s">
        <v>15</v>
      </c>
      <c r="E4" s="29">
        <v>0</v>
      </c>
      <c r="F4" s="21">
        <v>0</v>
      </c>
      <c r="G4" s="112">
        <v>1000</v>
      </c>
      <c r="H4" s="113">
        <f t="shared" si="0"/>
        <v>1000</v>
      </c>
      <c r="I4" s="117"/>
      <c r="J4" s="115"/>
      <c r="K4" s="115"/>
      <c r="L4" s="115"/>
      <c r="M4" s="115"/>
      <c r="N4" s="1"/>
      <c r="O4" s="1"/>
    </row>
    <row r="5" spans="1:15" ht="67.5" customHeight="1">
      <c r="A5" s="29">
        <v>3</v>
      </c>
      <c r="B5" s="108" t="s">
        <v>69</v>
      </c>
      <c r="C5" s="116"/>
      <c r="D5" s="29" t="s">
        <v>15</v>
      </c>
      <c r="E5" s="29">
        <v>1500</v>
      </c>
      <c r="F5" s="21">
        <v>0</v>
      </c>
      <c r="G5" s="112">
        <v>500</v>
      </c>
      <c r="H5" s="113">
        <f t="shared" si="0"/>
        <v>2000</v>
      </c>
      <c r="I5" s="117"/>
      <c r="J5" s="115"/>
      <c r="K5" s="115"/>
      <c r="L5" s="115"/>
      <c r="M5" s="115"/>
      <c r="N5" s="1"/>
      <c r="O5" s="1"/>
    </row>
    <row r="6" spans="1:15" ht="64.5" customHeight="1">
      <c r="A6" s="29">
        <v>4</v>
      </c>
      <c r="B6" s="108" t="s">
        <v>70</v>
      </c>
      <c r="C6" s="116"/>
      <c r="D6" s="29" t="s">
        <v>19</v>
      </c>
      <c r="E6" s="29">
        <v>100</v>
      </c>
      <c r="F6" s="21">
        <v>0</v>
      </c>
      <c r="G6" s="21">
        <v>50</v>
      </c>
      <c r="H6" s="113">
        <f t="shared" si="0"/>
        <v>150</v>
      </c>
      <c r="I6" s="115"/>
      <c r="J6" s="115"/>
      <c r="K6" s="115"/>
      <c r="L6" s="115"/>
      <c r="M6" s="115"/>
      <c r="N6" s="1"/>
      <c r="O6" s="1"/>
    </row>
    <row r="7" spans="1:15" ht="89.25" customHeight="1">
      <c r="A7" s="29">
        <v>5</v>
      </c>
      <c r="B7" s="108" t="s">
        <v>71</v>
      </c>
      <c r="C7" s="116"/>
      <c r="D7" s="29" t="s">
        <v>72</v>
      </c>
      <c r="E7" s="29">
        <v>900</v>
      </c>
      <c r="F7" s="21">
        <v>200</v>
      </c>
      <c r="G7" s="112">
        <v>200</v>
      </c>
      <c r="H7" s="113">
        <f t="shared" si="0"/>
        <v>1300</v>
      </c>
      <c r="I7" s="114"/>
      <c r="J7" s="115"/>
      <c r="K7" s="115"/>
      <c r="L7" s="115"/>
      <c r="M7" s="115"/>
      <c r="N7" s="1"/>
      <c r="O7" s="1"/>
    </row>
    <row r="8" spans="1:15" ht="77.25" customHeight="1">
      <c r="A8" s="29">
        <v>6</v>
      </c>
      <c r="B8" s="108" t="s">
        <v>73</v>
      </c>
      <c r="C8" s="116"/>
      <c r="D8" s="29" t="s">
        <v>72</v>
      </c>
      <c r="E8" s="29">
        <v>100</v>
      </c>
      <c r="F8" s="21">
        <v>200</v>
      </c>
      <c r="G8" s="112">
        <v>200</v>
      </c>
      <c r="H8" s="113">
        <f t="shared" si="0"/>
        <v>500</v>
      </c>
      <c r="I8" s="115"/>
      <c r="J8" s="115"/>
      <c r="K8" s="115"/>
      <c r="L8" s="115"/>
      <c r="M8" s="115"/>
      <c r="N8" s="118"/>
      <c r="O8" s="1"/>
    </row>
    <row r="9" spans="1:15" ht="73.5" customHeight="1">
      <c r="A9" s="29">
        <v>7</v>
      </c>
      <c r="B9" s="108" t="s">
        <v>74</v>
      </c>
      <c r="C9" s="116"/>
      <c r="D9" s="29" t="s">
        <v>72</v>
      </c>
      <c r="E9" s="29">
        <v>0</v>
      </c>
      <c r="F9" s="21">
        <v>0</v>
      </c>
      <c r="G9" s="112">
        <v>200</v>
      </c>
      <c r="H9" s="113">
        <f t="shared" si="0"/>
        <v>200</v>
      </c>
      <c r="I9" s="114"/>
      <c r="J9" s="115"/>
      <c r="K9" s="115"/>
      <c r="L9" s="115"/>
      <c r="M9" s="115"/>
      <c r="N9" s="1"/>
      <c r="O9" s="1"/>
    </row>
    <row r="10" spans="1:15" ht="189.75" customHeight="1">
      <c r="A10" s="29">
        <v>8</v>
      </c>
      <c r="B10" s="119" t="s">
        <v>75</v>
      </c>
      <c r="C10" s="109" t="s">
        <v>76</v>
      </c>
      <c r="D10" s="110" t="s">
        <v>15</v>
      </c>
      <c r="E10" s="42">
        <v>10</v>
      </c>
      <c r="F10" s="42">
        <v>0</v>
      </c>
      <c r="G10" s="42">
        <v>0</v>
      </c>
      <c r="H10" s="113">
        <f t="shared" si="0"/>
        <v>10</v>
      </c>
      <c r="I10" s="114"/>
      <c r="J10" s="115"/>
      <c r="K10" s="115"/>
      <c r="L10" s="115"/>
      <c r="M10" s="115"/>
      <c r="N10" s="1"/>
      <c r="O10" s="1"/>
    </row>
    <row r="11" spans="1:15" ht="79.5" customHeight="1">
      <c r="A11" s="29">
        <v>9</v>
      </c>
      <c r="B11" s="108" t="s">
        <v>77</v>
      </c>
      <c r="C11" s="120"/>
      <c r="D11" s="29" t="s">
        <v>15</v>
      </c>
      <c r="E11" s="29">
        <v>6000</v>
      </c>
      <c r="F11" s="21">
        <v>0</v>
      </c>
      <c r="G11" s="112">
        <v>0</v>
      </c>
      <c r="H11" s="113">
        <f t="shared" si="0"/>
        <v>6000</v>
      </c>
      <c r="I11" s="117"/>
      <c r="J11" s="115"/>
      <c r="K11" s="115"/>
      <c r="L11" s="115"/>
      <c r="M11" s="115"/>
      <c r="N11" s="1"/>
      <c r="O11" s="1"/>
    </row>
    <row r="12" spans="1:15" ht="67.5" customHeight="1">
      <c r="A12" s="29">
        <v>10</v>
      </c>
      <c r="B12" s="108" t="s">
        <v>78</v>
      </c>
      <c r="C12" s="109"/>
      <c r="D12" s="42" t="s">
        <v>15</v>
      </c>
      <c r="E12" s="42">
        <v>50</v>
      </c>
      <c r="F12" s="18">
        <v>500</v>
      </c>
      <c r="G12" s="18">
        <v>300</v>
      </c>
      <c r="H12" s="113">
        <f t="shared" si="0"/>
        <v>850</v>
      </c>
      <c r="I12" s="114"/>
      <c r="J12" s="115"/>
      <c r="K12" s="115"/>
      <c r="L12" s="115"/>
      <c r="M12" s="115"/>
      <c r="N12" s="1"/>
      <c r="O12" s="1"/>
    </row>
    <row r="13" spans="1:15" ht="57.75" customHeight="1">
      <c r="A13" s="29">
        <v>11</v>
      </c>
      <c r="B13" s="121" t="s">
        <v>79</v>
      </c>
      <c r="C13" s="122"/>
      <c r="D13" s="123" t="s">
        <v>15</v>
      </c>
      <c r="E13" s="123">
        <v>300</v>
      </c>
      <c r="F13" s="124">
        <v>100</v>
      </c>
      <c r="G13" s="124">
        <v>300</v>
      </c>
      <c r="H13" s="113">
        <f t="shared" si="0"/>
        <v>700</v>
      </c>
      <c r="I13" s="125"/>
      <c r="J13" s="115"/>
      <c r="K13" s="115"/>
      <c r="L13" s="115"/>
      <c r="M13" s="115"/>
      <c r="N13" s="1"/>
      <c r="O13" s="1"/>
    </row>
    <row r="14" spans="1:15" ht="59.25" customHeight="1">
      <c r="A14" s="29">
        <v>12</v>
      </c>
      <c r="B14" s="108" t="s">
        <v>80</v>
      </c>
      <c r="C14" s="116"/>
      <c r="D14" s="29" t="s">
        <v>15</v>
      </c>
      <c r="E14" s="29">
        <v>3000</v>
      </c>
      <c r="F14" s="21">
        <v>0</v>
      </c>
      <c r="G14" s="112">
        <v>1000</v>
      </c>
      <c r="H14" s="113">
        <f t="shared" si="0"/>
        <v>4000</v>
      </c>
      <c r="I14" s="117"/>
      <c r="J14" s="115"/>
      <c r="K14" s="115"/>
      <c r="L14" s="115"/>
      <c r="M14" s="115"/>
      <c r="N14" s="1"/>
      <c r="O14" s="1"/>
    </row>
    <row r="15" spans="1:17" ht="69" customHeight="1">
      <c r="A15" s="29">
        <v>13</v>
      </c>
      <c r="B15" s="108" t="s">
        <v>81</v>
      </c>
      <c r="C15" s="116"/>
      <c r="D15" s="29" t="s">
        <v>15</v>
      </c>
      <c r="E15" s="29">
        <v>0</v>
      </c>
      <c r="F15" s="21">
        <v>0</v>
      </c>
      <c r="G15" s="112">
        <v>4000</v>
      </c>
      <c r="H15" s="113">
        <f t="shared" si="0"/>
        <v>4000</v>
      </c>
      <c r="I15" s="117"/>
      <c r="J15" s="115"/>
      <c r="K15" s="115"/>
      <c r="L15" s="115"/>
      <c r="M15" s="115"/>
      <c r="N15" s="361"/>
      <c r="O15" s="361"/>
      <c r="P15" s="361"/>
      <c r="Q15" s="361"/>
    </row>
    <row r="16" spans="1:13" ht="144" customHeight="1">
      <c r="A16" s="29">
        <v>14</v>
      </c>
      <c r="B16" s="108" t="s">
        <v>82</v>
      </c>
      <c r="C16" s="109"/>
      <c r="D16" s="110" t="s">
        <v>83</v>
      </c>
      <c r="E16" s="110">
        <v>0</v>
      </c>
      <c r="F16" s="111">
        <v>2000</v>
      </c>
      <c r="G16" s="112">
        <v>2000</v>
      </c>
      <c r="H16" s="113">
        <f t="shared" si="0"/>
        <v>4000</v>
      </c>
      <c r="I16" s="126"/>
      <c r="J16" s="115"/>
      <c r="K16" s="115"/>
      <c r="L16" s="115"/>
      <c r="M16" s="115"/>
    </row>
    <row r="17" spans="1:15" ht="149.25" customHeight="1">
      <c r="A17" s="29">
        <v>15</v>
      </c>
      <c r="B17" s="19" t="s">
        <v>84</v>
      </c>
      <c r="C17" s="127"/>
      <c r="D17" s="111" t="s">
        <v>15</v>
      </c>
      <c r="E17" s="111">
        <v>150</v>
      </c>
      <c r="F17" s="111">
        <v>50</v>
      </c>
      <c r="G17" s="112">
        <v>10</v>
      </c>
      <c r="H17" s="113">
        <f t="shared" si="0"/>
        <v>210</v>
      </c>
      <c r="I17" s="128"/>
      <c r="J17" s="23"/>
      <c r="K17" s="23"/>
      <c r="L17" s="115"/>
      <c r="M17" s="115"/>
      <c r="N17" s="358"/>
      <c r="O17" s="358"/>
    </row>
    <row r="18" spans="1:15" ht="136.5" customHeight="1">
      <c r="A18" s="29">
        <v>16</v>
      </c>
      <c r="B18" s="52" t="s">
        <v>85</v>
      </c>
      <c r="C18" s="127"/>
      <c r="D18" s="111" t="s">
        <v>15</v>
      </c>
      <c r="E18" s="111">
        <v>150</v>
      </c>
      <c r="F18" s="111">
        <v>50</v>
      </c>
      <c r="G18" s="112">
        <v>100</v>
      </c>
      <c r="H18" s="113">
        <f t="shared" si="0"/>
        <v>300</v>
      </c>
      <c r="I18" s="128"/>
      <c r="J18" s="23"/>
      <c r="K18" s="23"/>
      <c r="L18" s="115"/>
      <c r="M18" s="115"/>
      <c r="N18" s="358"/>
      <c r="O18" s="358"/>
    </row>
    <row r="19" spans="1:17" ht="97.5" customHeight="1">
      <c r="A19" s="29">
        <v>17</v>
      </c>
      <c r="B19" s="108" t="s">
        <v>86</v>
      </c>
      <c r="C19" s="120"/>
      <c r="D19" s="29" t="s">
        <v>15</v>
      </c>
      <c r="E19" s="29">
        <v>9000</v>
      </c>
      <c r="F19" s="21">
        <v>0</v>
      </c>
      <c r="G19" s="112">
        <v>3000</v>
      </c>
      <c r="H19" s="113">
        <f t="shared" si="0"/>
        <v>12000</v>
      </c>
      <c r="I19" s="117"/>
      <c r="J19" s="115"/>
      <c r="K19" s="115"/>
      <c r="L19" s="115"/>
      <c r="M19" s="115"/>
      <c r="N19" s="362"/>
      <c r="O19" s="362"/>
      <c r="P19" s="30"/>
      <c r="Q19" s="30"/>
    </row>
    <row r="20" spans="1:15" s="4" customFormat="1" ht="99.75" customHeight="1">
      <c r="A20" s="29">
        <v>18</v>
      </c>
      <c r="B20" s="129" t="s">
        <v>87</v>
      </c>
      <c r="C20" s="109"/>
      <c r="D20" s="110" t="s">
        <v>15</v>
      </c>
      <c r="E20" s="110">
        <v>2000</v>
      </c>
      <c r="F20" s="111">
        <v>500</v>
      </c>
      <c r="G20" s="112">
        <v>1000</v>
      </c>
      <c r="H20" s="113">
        <f t="shared" si="0"/>
        <v>3500</v>
      </c>
      <c r="I20" s="126"/>
      <c r="J20" s="115"/>
      <c r="K20" s="115"/>
      <c r="L20" s="115"/>
      <c r="M20" s="115"/>
      <c r="N20" s="130"/>
      <c r="O20" s="130"/>
    </row>
    <row r="21" spans="1:15" s="4" customFormat="1" ht="53.25" customHeight="1">
      <c r="A21" s="29">
        <v>19</v>
      </c>
      <c r="B21" s="131" t="s">
        <v>88</v>
      </c>
      <c r="C21" s="120"/>
      <c r="D21" s="29" t="s">
        <v>15</v>
      </c>
      <c r="E21" s="29">
        <v>0</v>
      </c>
      <c r="F21" s="21">
        <v>5000</v>
      </c>
      <c r="G21" s="112">
        <v>0</v>
      </c>
      <c r="H21" s="113">
        <f t="shared" si="0"/>
        <v>5000</v>
      </c>
      <c r="I21" s="117"/>
      <c r="J21" s="115"/>
      <c r="K21" s="115"/>
      <c r="L21" s="115"/>
      <c r="M21" s="115"/>
      <c r="N21" s="363"/>
      <c r="O21" s="363"/>
    </row>
    <row r="22" spans="1:15" ht="77.25" customHeight="1">
      <c r="A22" s="29">
        <v>20</v>
      </c>
      <c r="B22" s="108" t="s">
        <v>89</v>
      </c>
      <c r="C22" s="120"/>
      <c r="D22" s="29" t="s">
        <v>15</v>
      </c>
      <c r="E22" s="29">
        <v>0</v>
      </c>
      <c r="F22" s="21">
        <v>6000</v>
      </c>
      <c r="G22" s="112">
        <v>0</v>
      </c>
      <c r="H22" s="113">
        <f t="shared" si="0"/>
        <v>6000</v>
      </c>
      <c r="I22" s="117"/>
      <c r="J22" s="115"/>
      <c r="K22" s="115"/>
      <c r="L22" s="115"/>
      <c r="M22" s="115"/>
      <c r="N22" s="1"/>
      <c r="O22" s="1"/>
    </row>
    <row r="23" spans="1:17" ht="81" customHeight="1">
      <c r="A23" s="29">
        <v>21</v>
      </c>
      <c r="B23" s="108" t="s">
        <v>90</v>
      </c>
      <c r="C23" s="109"/>
      <c r="D23" s="110" t="s">
        <v>15</v>
      </c>
      <c r="E23" s="110">
        <v>100</v>
      </c>
      <c r="F23" s="111">
        <v>10000</v>
      </c>
      <c r="G23" s="112">
        <v>1000</v>
      </c>
      <c r="H23" s="113">
        <f t="shared" si="0"/>
        <v>11100</v>
      </c>
      <c r="I23" s="126"/>
      <c r="J23" s="115"/>
      <c r="K23" s="115"/>
      <c r="L23" s="115"/>
      <c r="M23" s="115"/>
      <c r="N23" s="130"/>
      <c r="O23" s="130"/>
      <c r="P23" s="4"/>
      <c r="Q23" s="4"/>
    </row>
    <row r="24" spans="1:17" s="4" customFormat="1" ht="89.25" customHeight="1">
      <c r="A24" s="29">
        <v>22</v>
      </c>
      <c r="B24" s="108" t="s">
        <v>91</v>
      </c>
      <c r="C24" s="109"/>
      <c r="D24" s="110" t="s">
        <v>15</v>
      </c>
      <c r="E24" s="110">
        <v>0</v>
      </c>
      <c r="F24" s="111">
        <v>10000</v>
      </c>
      <c r="G24" s="112">
        <v>1000</v>
      </c>
      <c r="H24" s="113">
        <f t="shared" si="0"/>
        <v>11000</v>
      </c>
      <c r="I24" s="126"/>
      <c r="J24" s="115"/>
      <c r="K24" s="115"/>
      <c r="L24" s="115"/>
      <c r="M24" s="115"/>
      <c r="N24" s="358"/>
      <c r="O24" s="358"/>
      <c r="P24"/>
      <c r="Q24"/>
    </row>
    <row r="25" spans="1:17" ht="78.75" customHeight="1">
      <c r="A25" s="29">
        <v>23</v>
      </c>
      <c r="B25" s="121" t="s">
        <v>92</v>
      </c>
      <c r="C25" s="132"/>
      <c r="D25" s="63" t="s">
        <v>15</v>
      </c>
      <c r="E25" s="63">
        <v>1000</v>
      </c>
      <c r="F25" s="62">
        <v>1000</v>
      </c>
      <c r="G25" s="133">
        <v>500</v>
      </c>
      <c r="H25" s="113">
        <f t="shared" si="0"/>
        <v>2500</v>
      </c>
      <c r="I25" s="134"/>
      <c r="J25" s="115"/>
      <c r="K25" s="115"/>
      <c r="L25" s="115"/>
      <c r="M25" s="115"/>
      <c r="N25" s="135"/>
      <c r="O25" s="135"/>
      <c r="P25" s="135"/>
      <c r="Q25" s="135"/>
    </row>
    <row r="26" spans="1:17" s="135" customFormat="1" ht="77.25" customHeight="1">
      <c r="A26" s="29">
        <v>24</v>
      </c>
      <c r="B26" s="108" t="s">
        <v>93</v>
      </c>
      <c r="C26" s="116"/>
      <c r="D26" s="29" t="s">
        <v>15</v>
      </c>
      <c r="E26" s="29">
        <v>0</v>
      </c>
      <c r="F26" s="21">
        <v>0</v>
      </c>
      <c r="G26" s="112">
        <v>800</v>
      </c>
      <c r="H26" s="113">
        <f t="shared" si="0"/>
        <v>800</v>
      </c>
      <c r="I26" s="117"/>
      <c r="J26" s="115"/>
      <c r="K26" s="115"/>
      <c r="L26" s="115"/>
      <c r="M26" s="115"/>
      <c r="N26" s="5"/>
      <c r="O26" s="5"/>
      <c r="P26" s="5"/>
      <c r="Q26" s="5"/>
    </row>
    <row r="27" spans="1:13" s="4" customFormat="1" ht="110.25" customHeight="1">
      <c r="A27" s="29">
        <v>25</v>
      </c>
      <c r="B27" s="129" t="s">
        <v>94</v>
      </c>
      <c r="C27" s="109"/>
      <c r="D27" s="110" t="s">
        <v>15</v>
      </c>
      <c r="E27" s="110">
        <v>0</v>
      </c>
      <c r="F27" s="111">
        <v>4000</v>
      </c>
      <c r="G27" s="112">
        <v>100</v>
      </c>
      <c r="H27" s="113">
        <f t="shared" si="0"/>
        <v>4100</v>
      </c>
      <c r="I27" s="126"/>
      <c r="J27" s="115"/>
      <c r="K27" s="115"/>
      <c r="L27" s="115"/>
      <c r="M27" s="115"/>
    </row>
    <row r="28" spans="1:17" s="5" customFormat="1" ht="42" customHeight="1">
      <c r="A28" s="359" t="s">
        <v>46</v>
      </c>
      <c r="B28" s="359"/>
      <c r="C28" s="359"/>
      <c r="D28" s="359"/>
      <c r="E28" s="359"/>
      <c r="F28" s="359"/>
      <c r="G28" s="359"/>
      <c r="H28" s="359"/>
      <c r="I28" s="359"/>
      <c r="J28" s="359"/>
      <c r="K28" s="359"/>
      <c r="L28" s="136">
        <f>SUM(L3:L27)</f>
        <v>0</v>
      </c>
      <c r="M28" s="136">
        <f>SUM(M3:M27)</f>
        <v>0</v>
      </c>
      <c r="N28"/>
      <c r="O28"/>
      <c r="P28"/>
      <c r="Q28"/>
    </row>
  </sheetData>
  <sheetProtection selectLockedCells="1" selectUnlockedCells="1"/>
  <mergeCells count="8">
    <mergeCell ref="N24:O24"/>
    <mergeCell ref="A28:K28"/>
    <mergeCell ref="A1:M1"/>
    <mergeCell ref="N15:Q15"/>
    <mergeCell ref="N17:O17"/>
    <mergeCell ref="N18:O18"/>
    <mergeCell ref="N19:O19"/>
    <mergeCell ref="N21:O21"/>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M7"/>
  <sheetViews>
    <sheetView zoomScaleSheetLayoutView="100" zoomScalePageLayoutView="0" workbookViewId="0" topLeftCell="A1">
      <selection activeCell="N6" sqref="N6"/>
    </sheetView>
  </sheetViews>
  <sheetFormatPr defaultColWidth="8.796875" defaultRowHeight="14.25"/>
  <cols>
    <col min="1" max="1" width="3.59765625" style="0" customWidth="1"/>
    <col min="2" max="2" width="42.8984375" style="0" customWidth="1"/>
    <col min="3" max="3" width="13.3984375" style="0" customWidth="1"/>
    <col min="4" max="4" width="5.69921875" style="0" customWidth="1"/>
    <col min="5" max="5" width="6" style="0" customWidth="1"/>
    <col min="6" max="6" width="9" style="4" customWidth="1"/>
    <col min="7" max="7" width="9.19921875" style="4" customWidth="1"/>
    <col min="8" max="8" width="9.09765625" style="0" customWidth="1"/>
    <col min="10" max="10" width="7" style="0" customWidth="1"/>
    <col min="12" max="12" width="11" style="0" customWidth="1"/>
    <col min="13" max="13" width="14.09765625" style="0" customWidth="1"/>
  </cols>
  <sheetData>
    <row r="1" spans="1:13" s="137" customFormat="1" ht="35.25" customHeight="1">
      <c r="A1" s="364" t="s">
        <v>95</v>
      </c>
      <c r="B1" s="364"/>
      <c r="C1" s="364"/>
      <c r="D1" s="364"/>
      <c r="E1" s="364"/>
      <c r="F1" s="364"/>
      <c r="G1" s="364"/>
      <c r="H1" s="364"/>
      <c r="I1" s="364"/>
      <c r="J1" s="364"/>
      <c r="K1" s="364"/>
      <c r="L1" s="364"/>
      <c r="M1" s="364"/>
    </row>
    <row r="2" spans="1:13" ht="77.25" customHeight="1">
      <c r="A2" s="138" t="s">
        <v>1</v>
      </c>
      <c r="B2" s="10" t="s">
        <v>2</v>
      </c>
      <c r="C2" s="10" t="s">
        <v>3</v>
      </c>
      <c r="D2" s="139" t="s">
        <v>4</v>
      </c>
      <c r="E2" s="139" t="s">
        <v>48</v>
      </c>
      <c r="F2" s="139" t="s">
        <v>6</v>
      </c>
      <c r="G2" s="139" t="s">
        <v>7</v>
      </c>
      <c r="H2" s="139" t="s">
        <v>8</v>
      </c>
      <c r="I2" s="139" t="s">
        <v>96</v>
      </c>
      <c r="J2" s="139" t="s">
        <v>66</v>
      </c>
      <c r="K2" s="139" t="s">
        <v>97</v>
      </c>
      <c r="L2" s="139" t="s">
        <v>12</v>
      </c>
      <c r="M2" s="139" t="s">
        <v>13</v>
      </c>
    </row>
    <row r="3" spans="1:13" ht="69" customHeight="1">
      <c r="A3" s="48">
        <v>1</v>
      </c>
      <c r="B3" s="108" t="s">
        <v>98</v>
      </c>
      <c r="C3" s="140"/>
      <c r="D3" s="48" t="s">
        <v>15</v>
      </c>
      <c r="E3" s="48">
        <v>0</v>
      </c>
      <c r="F3" s="47">
        <v>5000</v>
      </c>
      <c r="G3" s="49">
        <v>500</v>
      </c>
      <c r="H3" s="141">
        <f>E3+F3+G3</f>
        <v>5500</v>
      </c>
      <c r="I3" s="142"/>
      <c r="J3" s="48"/>
      <c r="K3" s="143"/>
      <c r="L3" s="142"/>
      <c r="M3" s="142"/>
    </row>
    <row r="4" spans="1:13" ht="60.75" customHeight="1">
      <c r="A4" s="48">
        <v>2</v>
      </c>
      <c r="B4" s="108" t="s">
        <v>99</v>
      </c>
      <c r="C4" s="140"/>
      <c r="D4" s="48" t="s">
        <v>15</v>
      </c>
      <c r="E4" s="48">
        <v>0</v>
      </c>
      <c r="F4" s="47">
        <v>6000</v>
      </c>
      <c r="G4" s="49">
        <v>2500</v>
      </c>
      <c r="H4" s="141">
        <f>E4+F4+G4</f>
        <v>8500</v>
      </c>
      <c r="I4" s="142"/>
      <c r="J4" s="48"/>
      <c r="K4" s="143"/>
      <c r="L4" s="142"/>
      <c r="M4" s="142"/>
    </row>
    <row r="5" spans="1:13" ht="63.75" customHeight="1">
      <c r="A5" s="48">
        <v>3</v>
      </c>
      <c r="B5" s="108" t="s">
        <v>100</v>
      </c>
      <c r="C5" s="140"/>
      <c r="D5" s="48" t="s">
        <v>15</v>
      </c>
      <c r="E5" s="48">
        <v>1500</v>
      </c>
      <c r="F5" s="47">
        <v>20000</v>
      </c>
      <c r="G5" s="49">
        <v>4000</v>
      </c>
      <c r="H5" s="141">
        <f>E5+F5+G5</f>
        <v>25500</v>
      </c>
      <c r="I5" s="142"/>
      <c r="J5" s="48"/>
      <c r="K5" s="143"/>
      <c r="L5" s="142"/>
      <c r="M5" s="142"/>
    </row>
    <row r="6" spans="1:13" ht="61.5" customHeight="1">
      <c r="A6" s="48">
        <v>4</v>
      </c>
      <c r="B6" s="108" t="s">
        <v>101</v>
      </c>
      <c r="C6" s="144"/>
      <c r="D6" s="48" t="s">
        <v>19</v>
      </c>
      <c r="E6" s="48">
        <v>0</v>
      </c>
      <c r="F6" s="47">
        <v>10</v>
      </c>
      <c r="G6" s="49">
        <v>0</v>
      </c>
      <c r="H6" s="141">
        <f>E6+F6+G6</f>
        <v>10</v>
      </c>
      <c r="I6" s="142"/>
      <c r="J6" s="48"/>
      <c r="K6" s="143"/>
      <c r="L6" s="142"/>
      <c r="M6" s="142"/>
    </row>
    <row r="7" spans="1:13" s="3" customFormat="1" ht="33" customHeight="1">
      <c r="A7" s="365" t="s">
        <v>46</v>
      </c>
      <c r="B7" s="365"/>
      <c r="C7" s="365"/>
      <c r="D7" s="365"/>
      <c r="E7" s="365"/>
      <c r="F7" s="365"/>
      <c r="G7" s="365"/>
      <c r="H7" s="365"/>
      <c r="I7" s="365"/>
      <c r="J7" s="365"/>
      <c r="K7" s="365"/>
      <c r="L7" s="145">
        <f>SUM(L3:L6)</f>
        <v>0</v>
      </c>
      <c r="M7" s="145">
        <f>SUM(M3:M6)</f>
        <v>0</v>
      </c>
    </row>
  </sheetData>
  <sheetProtection selectLockedCells="1" selectUnlockedCells="1"/>
  <mergeCells count="2">
    <mergeCell ref="A1:M1"/>
    <mergeCell ref="A7:K7"/>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M8"/>
  <sheetViews>
    <sheetView zoomScaleSheetLayoutView="100" zoomScalePageLayoutView="0" workbookViewId="0" topLeftCell="A7">
      <selection activeCell="M5" sqref="M5"/>
    </sheetView>
  </sheetViews>
  <sheetFormatPr defaultColWidth="8.796875" defaultRowHeight="14.25"/>
  <cols>
    <col min="1" max="1" width="4.19921875" style="0" customWidth="1"/>
    <col min="2" max="2" width="35.69921875" style="0" customWidth="1"/>
    <col min="3" max="3" width="12.8984375" style="0" customWidth="1"/>
    <col min="4" max="4" width="5.19921875" style="0" customWidth="1"/>
    <col min="5" max="5" width="6.09765625" style="0" customWidth="1"/>
    <col min="6" max="6" width="6.19921875" style="146" customWidth="1"/>
    <col min="7" max="7" width="6.19921875" style="147" customWidth="1"/>
    <col min="8" max="8" width="7.19921875" style="0" customWidth="1"/>
    <col min="9" max="9" width="7.5" style="0" customWidth="1"/>
    <col min="10" max="10" width="5.69921875" style="0" customWidth="1"/>
    <col min="12" max="12" width="12" style="0" customWidth="1"/>
    <col min="13" max="13" width="11.5" style="0" customWidth="1"/>
  </cols>
  <sheetData>
    <row r="1" spans="1:13" s="148" customFormat="1" ht="33" customHeight="1">
      <c r="A1" s="366" t="s">
        <v>102</v>
      </c>
      <c r="B1" s="366"/>
      <c r="C1" s="366"/>
      <c r="D1" s="366"/>
      <c r="E1" s="366"/>
      <c r="F1" s="366"/>
      <c r="G1" s="366"/>
      <c r="H1" s="366"/>
      <c r="I1" s="366"/>
      <c r="J1" s="366"/>
      <c r="K1" s="366"/>
      <c r="L1" s="366"/>
      <c r="M1" s="366"/>
    </row>
    <row r="2" spans="1:13" ht="93" customHeight="1">
      <c r="A2" s="149" t="s">
        <v>1</v>
      </c>
      <c r="B2" s="10" t="s">
        <v>2</v>
      </c>
      <c r="C2" s="10" t="s">
        <v>3</v>
      </c>
      <c r="D2" s="149" t="s">
        <v>4</v>
      </c>
      <c r="E2" s="149" t="s">
        <v>48</v>
      </c>
      <c r="F2" s="149" t="s">
        <v>6</v>
      </c>
      <c r="G2" s="150" t="s">
        <v>7</v>
      </c>
      <c r="H2" s="149" t="s">
        <v>8</v>
      </c>
      <c r="I2" s="151" t="s">
        <v>49</v>
      </c>
      <c r="J2" s="151" t="s">
        <v>10</v>
      </c>
      <c r="K2" s="151" t="s">
        <v>50</v>
      </c>
      <c r="L2" s="151" t="s">
        <v>12</v>
      </c>
      <c r="M2" s="151" t="s">
        <v>13</v>
      </c>
    </row>
    <row r="3" spans="1:13" ht="155.25" customHeight="1">
      <c r="A3" s="152">
        <v>1</v>
      </c>
      <c r="B3" s="51" t="s">
        <v>103</v>
      </c>
      <c r="C3" s="153"/>
      <c r="D3" s="29" t="s">
        <v>19</v>
      </c>
      <c r="E3" s="29">
        <v>1000</v>
      </c>
      <c r="F3" s="29">
        <v>550</v>
      </c>
      <c r="G3" s="21">
        <v>3000</v>
      </c>
      <c r="H3" s="154">
        <f>E3+F3+G3</f>
        <v>4550</v>
      </c>
      <c r="I3" s="115"/>
      <c r="J3" s="115"/>
      <c r="K3" s="155"/>
      <c r="L3" s="115"/>
      <c r="M3" s="115"/>
    </row>
    <row r="4" spans="1:13" ht="171" customHeight="1">
      <c r="A4" s="152">
        <v>2</v>
      </c>
      <c r="B4" s="53" t="s">
        <v>104</v>
      </c>
      <c r="C4" s="153"/>
      <c r="D4" s="29" t="s">
        <v>19</v>
      </c>
      <c r="E4" s="29">
        <v>2500</v>
      </c>
      <c r="F4" s="29">
        <v>100</v>
      </c>
      <c r="G4" s="21">
        <v>250</v>
      </c>
      <c r="H4" s="154">
        <f>E4+F4+G4</f>
        <v>2850</v>
      </c>
      <c r="I4" s="115"/>
      <c r="J4" s="115"/>
      <c r="K4" s="155"/>
      <c r="L4" s="115"/>
      <c r="M4" s="115"/>
    </row>
    <row r="5" spans="1:13" ht="174" customHeight="1">
      <c r="A5" s="152">
        <v>3</v>
      </c>
      <c r="B5" s="53" t="s">
        <v>105</v>
      </c>
      <c r="C5" s="153"/>
      <c r="D5" s="29" t="s">
        <v>19</v>
      </c>
      <c r="E5" s="29">
        <v>50</v>
      </c>
      <c r="F5" s="29">
        <v>50</v>
      </c>
      <c r="G5" s="21">
        <v>50</v>
      </c>
      <c r="H5" s="154">
        <f>E5+F5+G5</f>
        <v>150</v>
      </c>
      <c r="I5" s="115"/>
      <c r="J5" s="115"/>
      <c r="K5" s="155"/>
      <c r="L5" s="115"/>
      <c r="M5" s="115"/>
    </row>
    <row r="6" spans="1:13" s="156" customFormat="1" ht="37.5" customHeight="1">
      <c r="A6" s="367" t="s">
        <v>46</v>
      </c>
      <c r="B6" s="367"/>
      <c r="C6" s="367"/>
      <c r="D6" s="367"/>
      <c r="E6" s="367"/>
      <c r="F6" s="367"/>
      <c r="G6" s="367"/>
      <c r="H6" s="367"/>
      <c r="I6" s="367"/>
      <c r="J6" s="367"/>
      <c r="K6" s="367"/>
      <c r="L6" s="136">
        <f>SUM(L3:L5)</f>
        <v>0</v>
      </c>
      <c r="M6" s="136">
        <f>SUM(M3:M5)</f>
        <v>0</v>
      </c>
    </row>
    <row r="7" spans="1:13" ht="14.25">
      <c r="A7" s="157"/>
      <c r="B7" s="157"/>
      <c r="C7" s="157"/>
      <c r="D7" s="157"/>
      <c r="E7" s="157"/>
      <c r="F7" s="158"/>
      <c r="G7" s="159"/>
      <c r="H7" s="157"/>
      <c r="I7" s="157"/>
      <c r="J7" s="157"/>
      <c r="K7" s="157"/>
      <c r="L7" s="157"/>
      <c r="M7" s="157"/>
    </row>
    <row r="8" spans="1:13" s="1" customFormat="1" ht="38.25" customHeight="1">
      <c r="A8" s="160"/>
      <c r="B8" s="368" t="s">
        <v>106</v>
      </c>
      <c r="C8" s="368"/>
      <c r="D8" s="368"/>
      <c r="E8" s="368"/>
      <c r="F8" s="368"/>
      <c r="G8" s="368"/>
      <c r="H8" s="368"/>
      <c r="I8" s="368"/>
      <c r="J8" s="368"/>
      <c r="K8" s="368"/>
      <c r="L8" s="368"/>
      <c r="M8" s="368"/>
    </row>
  </sheetData>
  <sheetProtection selectLockedCells="1" selectUnlockedCells="1"/>
  <mergeCells count="3">
    <mergeCell ref="A1:M1"/>
    <mergeCell ref="A6:K6"/>
    <mergeCell ref="B8:M8"/>
  </mergeCells>
  <printOptions/>
  <pageMargins left="0.25" right="0.25" top="0.75" bottom="0.75" header="0.5118110236220472" footer="0.5118110236220472"/>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O6"/>
  <sheetViews>
    <sheetView zoomScaleSheetLayoutView="100" zoomScalePageLayoutView="0" workbookViewId="0" topLeftCell="A1">
      <selection activeCell="M4" sqref="M4"/>
    </sheetView>
  </sheetViews>
  <sheetFormatPr defaultColWidth="8.796875" defaultRowHeight="14.25"/>
  <cols>
    <col min="1" max="1" width="4.09765625" style="0" customWidth="1"/>
    <col min="2" max="2" width="22.09765625" style="0" customWidth="1"/>
    <col min="3" max="3" width="12.19921875" style="0" customWidth="1"/>
    <col min="4" max="4" width="6.3984375" style="0" customWidth="1"/>
    <col min="6" max="6" width="11.09765625" style="0" customWidth="1"/>
    <col min="7" max="7" width="11.09765625" style="93" customWidth="1"/>
    <col min="8" max="8" width="10" style="0" customWidth="1"/>
    <col min="9" max="9" width="12.19921875" style="0" customWidth="1"/>
    <col min="10" max="10" width="11.8984375" style="0" customWidth="1"/>
  </cols>
  <sheetData>
    <row r="1" spans="1:10" s="161" customFormat="1" ht="29.25" customHeight="1">
      <c r="A1" s="369" t="s">
        <v>107</v>
      </c>
      <c r="B1" s="369"/>
      <c r="C1" s="369"/>
      <c r="D1" s="369"/>
      <c r="E1" s="369"/>
      <c r="F1" s="369"/>
      <c r="G1" s="369"/>
      <c r="H1" s="369"/>
      <c r="I1" s="369"/>
      <c r="J1" s="369"/>
    </row>
    <row r="2" spans="1:10" s="74" customFormat="1" ht="90.75" customHeight="1">
      <c r="A2" s="162" t="s">
        <v>1</v>
      </c>
      <c r="B2" s="10" t="s">
        <v>2</v>
      </c>
      <c r="C2" s="10" t="s">
        <v>3</v>
      </c>
      <c r="D2" s="162" t="s">
        <v>4</v>
      </c>
      <c r="E2" s="162" t="s">
        <v>48</v>
      </c>
      <c r="F2" s="163" t="s">
        <v>49</v>
      </c>
      <c r="G2" s="164" t="s">
        <v>66</v>
      </c>
      <c r="H2" s="163" t="s">
        <v>50</v>
      </c>
      <c r="I2" s="163" t="s">
        <v>12</v>
      </c>
      <c r="J2" s="163" t="s">
        <v>13</v>
      </c>
    </row>
    <row r="3" spans="1:15" ht="71.25">
      <c r="A3" s="165">
        <v>1</v>
      </c>
      <c r="B3" s="166" t="s">
        <v>108</v>
      </c>
      <c r="C3" s="167"/>
      <c r="D3" s="42" t="s">
        <v>19</v>
      </c>
      <c r="E3" s="162">
        <v>95</v>
      </c>
      <c r="F3" s="168"/>
      <c r="G3" s="168"/>
      <c r="H3" s="169"/>
      <c r="I3" s="168"/>
      <c r="J3" s="168"/>
      <c r="O3" s="93"/>
    </row>
    <row r="4" spans="1:15" ht="71.25">
      <c r="A4" s="29">
        <v>2</v>
      </c>
      <c r="B4" s="170" t="s">
        <v>109</v>
      </c>
      <c r="C4" s="167"/>
      <c r="D4" s="42" t="s">
        <v>19</v>
      </c>
      <c r="E4" s="162">
        <v>40</v>
      </c>
      <c r="F4" s="168"/>
      <c r="G4" s="168"/>
      <c r="H4" s="169"/>
      <c r="I4" s="168"/>
      <c r="J4" s="168"/>
      <c r="O4" s="93"/>
    </row>
    <row r="5" spans="1:15" ht="71.25">
      <c r="A5" s="29">
        <v>3</v>
      </c>
      <c r="B5" s="170" t="s">
        <v>110</v>
      </c>
      <c r="C5" s="167"/>
      <c r="D5" s="42" t="s">
        <v>19</v>
      </c>
      <c r="E5" s="162">
        <v>8</v>
      </c>
      <c r="F5" s="168"/>
      <c r="G5" s="168"/>
      <c r="H5" s="169"/>
      <c r="I5" s="168"/>
      <c r="J5" s="168"/>
      <c r="O5" s="93"/>
    </row>
    <row r="6" spans="1:10" s="171" customFormat="1" ht="29.25" customHeight="1">
      <c r="A6" s="355" t="s">
        <v>46</v>
      </c>
      <c r="B6" s="355"/>
      <c r="C6" s="355"/>
      <c r="D6" s="355"/>
      <c r="E6" s="355"/>
      <c r="F6" s="355"/>
      <c r="G6" s="355"/>
      <c r="H6" s="355"/>
      <c r="I6" s="67">
        <f>SUM(I3:I5)</f>
        <v>0</v>
      </c>
      <c r="J6" s="67">
        <f>SUM(J3:J5)</f>
        <v>0</v>
      </c>
    </row>
  </sheetData>
  <sheetProtection selectLockedCells="1" selectUnlockedCells="1"/>
  <mergeCells count="2">
    <mergeCell ref="A1:J1"/>
    <mergeCell ref="A6:H6"/>
  </mergeCells>
  <printOptions/>
  <pageMargins left="0.7083333333333334" right="0.7083333333333334" top="0.7479166666666667" bottom="0.7479166666666667" header="0.5118110236220472" footer="0.5118110236220472"/>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U5"/>
  <sheetViews>
    <sheetView zoomScaleSheetLayoutView="100" zoomScalePageLayoutView="0" workbookViewId="0" topLeftCell="A1">
      <selection activeCell="O4" sqref="O4"/>
    </sheetView>
  </sheetViews>
  <sheetFormatPr defaultColWidth="8.796875" defaultRowHeight="14.25"/>
  <cols>
    <col min="1" max="1" width="3.59765625" style="0" customWidth="1"/>
    <col min="2" max="2" width="20.8984375" style="0" customWidth="1"/>
    <col min="3" max="3" width="14.3984375" style="0" customWidth="1"/>
    <col min="4" max="4" width="5.59765625" style="0" customWidth="1"/>
    <col min="5" max="5" width="7.8984375" style="0" customWidth="1"/>
    <col min="6" max="6" width="7.59765625" style="4" customWidth="1"/>
    <col min="7" max="7" width="7.69921875" style="4" customWidth="1"/>
    <col min="8" max="8" width="7.19921875" style="0" customWidth="1"/>
    <col min="10" max="10" width="10.59765625" style="0" customWidth="1"/>
    <col min="12" max="13" width="10.8984375" style="0" customWidth="1"/>
  </cols>
  <sheetData>
    <row r="1" spans="1:13" s="69" customFormat="1" ht="34.5" customHeight="1">
      <c r="A1" s="370" t="s">
        <v>111</v>
      </c>
      <c r="B1" s="370"/>
      <c r="C1" s="370"/>
      <c r="D1" s="370"/>
      <c r="E1" s="370"/>
      <c r="F1" s="370"/>
      <c r="G1" s="370"/>
      <c r="H1" s="370"/>
      <c r="I1" s="370"/>
      <c r="J1" s="370"/>
      <c r="K1" s="370"/>
      <c r="L1" s="370"/>
      <c r="M1" s="370"/>
    </row>
    <row r="2" spans="1:13" ht="109.5" customHeight="1">
      <c r="A2" s="172" t="s">
        <v>1</v>
      </c>
      <c r="B2" s="10" t="s">
        <v>2</v>
      </c>
      <c r="C2" s="10" t="s">
        <v>3</v>
      </c>
      <c r="D2" s="172" t="s">
        <v>4</v>
      </c>
      <c r="E2" s="172" t="s">
        <v>48</v>
      </c>
      <c r="F2" s="173" t="s">
        <v>6</v>
      </c>
      <c r="G2" s="173" t="s">
        <v>7</v>
      </c>
      <c r="H2" s="172" t="s">
        <v>8</v>
      </c>
      <c r="I2" s="174" t="s">
        <v>96</v>
      </c>
      <c r="J2" s="174" t="s">
        <v>66</v>
      </c>
      <c r="K2" s="175" t="s">
        <v>97</v>
      </c>
      <c r="L2" s="175" t="s">
        <v>12</v>
      </c>
      <c r="M2" s="175" t="s">
        <v>13</v>
      </c>
    </row>
    <row r="3" spans="1:18" ht="80.25" customHeight="1">
      <c r="A3" s="37">
        <v>1</v>
      </c>
      <c r="B3" s="176" t="s">
        <v>112</v>
      </c>
      <c r="C3" s="175"/>
      <c r="D3" s="177" t="s">
        <v>15</v>
      </c>
      <c r="E3" s="37">
        <v>16000</v>
      </c>
      <c r="F3" s="36">
        <v>0</v>
      </c>
      <c r="G3" s="36">
        <v>0</v>
      </c>
      <c r="H3" s="178">
        <f>E3+F3+G3</f>
        <v>16000</v>
      </c>
      <c r="I3" s="179"/>
      <c r="J3" s="180"/>
      <c r="K3" s="181"/>
      <c r="L3" s="181"/>
      <c r="M3" s="181"/>
      <c r="N3" s="182"/>
      <c r="O3" s="183"/>
      <c r="P3" s="183"/>
      <c r="Q3" s="183"/>
      <c r="R3" s="183"/>
    </row>
    <row r="4" spans="1:21" ht="66" customHeight="1">
      <c r="A4" s="184">
        <v>2</v>
      </c>
      <c r="B4" s="185" t="s">
        <v>113</v>
      </c>
      <c r="C4" s="186"/>
      <c r="D4" s="187" t="s">
        <v>15</v>
      </c>
      <c r="E4" s="184">
        <v>6000</v>
      </c>
      <c r="F4" s="188">
        <v>500</v>
      </c>
      <c r="G4" s="188">
        <v>0</v>
      </c>
      <c r="H4" s="178">
        <f>SUM(E4:G4)</f>
        <v>6500</v>
      </c>
      <c r="I4" s="189"/>
      <c r="J4" s="180"/>
      <c r="K4" s="181"/>
      <c r="L4" s="181"/>
      <c r="M4" s="181"/>
      <c r="N4" s="190"/>
      <c r="O4" s="190"/>
      <c r="P4" s="190"/>
      <c r="Q4" s="190"/>
      <c r="R4" s="190"/>
      <c r="S4" s="190"/>
      <c r="T4" s="190"/>
      <c r="U4" s="190"/>
    </row>
    <row r="5" spans="1:21" s="190" customFormat="1" ht="30.75" customHeight="1">
      <c r="A5" s="371" t="s">
        <v>46</v>
      </c>
      <c r="B5" s="371"/>
      <c r="C5" s="371"/>
      <c r="D5" s="371"/>
      <c r="E5" s="371"/>
      <c r="F5" s="371"/>
      <c r="G5" s="371"/>
      <c r="H5" s="371"/>
      <c r="I5" s="371"/>
      <c r="J5" s="371"/>
      <c r="K5" s="371"/>
      <c r="L5" s="191">
        <f>SUM(L3:L4)</f>
        <v>0</v>
      </c>
      <c r="M5" s="191">
        <f>SUM(M3:M4)</f>
        <v>0</v>
      </c>
      <c r="N5"/>
      <c r="O5"/>
      <c r="P5"/>
      <c r="Q5"/>
      <c r="R5"/>
      <c r="S5"/>
      <c r="T5"/>
      <c r="U5"/>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S10"/>
  <sheetViews>
    <sheetView zoomScaleSheetLayoutView="100" zoomScalePageLayoutView="0" workbookViewId="0" topLeftCell="A7">
      <selection activeCell="P3" sqref="P3"/>
    </sheetView>
  </sheetViews>
  <sheetFormatPr defaultColWidth="8.796875" defaultRowHeight="14.25"/>
  <cols>
    <col min="1" max="1" width="5" style="0" customWidth="1"/>
    <col min="2" max="2" width="39.3984375" style="0" customWidth="1"/>
    <col min="3" max="3" width="13.69921875" style="0" customWidth="1"/>
    <col min="4" max="4" width="7" style="0" customWidth="1"/>
    <col min="5" max="5" width="6.59765625" style="3" customWidth="1"/>
    <col min="6" max="6" width="6.5" style="4" customWidth="1"/>
    <col min="7" max="7" width="6.3984375" style="44" customWidth="1"/>
    <col min="8" max="8" width="7.09765625" style="0" customWidth="1"/>
    <col min="9" max="9" width="8.19921875" style="0" customWidth="1"/>
    <col min="10" max="10" width="7.5" style="0" customWidth="1"/>
    <col min="11" max="11" width="7.8984375" style="0" customWidth="1"/>
    <col min="12" max="12" width="13.09765625" style="0" customWidth="1"/>
    <col min="13" max="13" width="13" style="0" customWidth="1"/>
  </cols>
  <sheetData>
    <row r="1" spans="1:19" s="4" customFormat="1" ht="36" customHeight="1">
      <c r="A1" s="372" t="s">
        <v>114</v>
      </c>
      <c r="B1" s="372"/>
      <c r="C1" s="372"/>
      <c r="D1" s="372"/>
      <c r="E1" s="372"/>
      <c r="F1" s="372"/>
      <c r="G1" s="372"/>
      <c r="H1" s="372"/>
      <c r="I1" s="372"/>
      <c r="J1" s="372"/>
      <c r="K1" s="372"/>
      <c r="L1" s="372"/>
      <c r="M1" s="372"/>
      <c r="N1"/>
      <c r="O1"/>
      <c r="P1"/>
      <c r="Q1"/>
      <c r="R1"/>
      <c r="S1"/>
    </row>
    <row r="2" spans="1:13" s="197" customFormat="1" ht="79.5" customHeight="1">
      <c r="A2" s="192" t="s">
        <v>1</v>
      </c>
      <c r="B2" s="193" t="s">
        <v>2</v>
      </c>
      <c r="C2" s="194" t="s">
        <v>3</v>
      </c>
      <c r="D2" s="192" t="s">
        <v>4</v>
      </c>
      <c r="E2" s="192" t="s">
        <v>48</v>
      </c>
      <c r="F2" s="195" t="s">
        <v>6</v>
      </c>
      <c r="G2" s="195" t="s">
        <v>7</v>
      </c>
      <c r="H2" s="192" t="s">
        <v>8</v>
      </c>
      <c r="I2" s="196" t="s">
        <v>96</v>
      </c>
      <c r="J2" s="196" t="s">
        <v>66</v>
      </c>
      <c r="K2" s="196" t="s">
        <v>97</v>
      </c>
      <c r="L2" s="196" t="s">
        <v>12</v>
      </c>
      <c r="M2" s="196" t="s">
        <v>13</v>
      </c>
    </row>
    <row r="3" spans="1:19" ht="108" customHeight="1">
      <c r="A3" s="198">
        <v>1</v>
      </c>
      <c r="B3" s="199" t="s">
        <v>115</v>
      </c>
      <c r="C3" s="200"/>
      <c r="D3" s="201" t="s">
        <v>15</v>
      </c>
      <c r="E3" s="201">
        <v>0</v>
      </c>
      <c r="F3" s="201">
        <v>600</v>
      </c>
      <c r="G3" s="202">
        <v>0</v>
      </c>
      <c r="H3" s="203">
        <f aca="true" t="shared" si="0" ref="H3:H8">E3+F3+G3</f>
        <v>600</v>
      </c>
      <c r="I3" s="204"/>
      <c r="J3" s="204"/>
      <c r="K3" s="205"/>
      <c r="L3" s="205"/>
      <c r="M3" s="205"/>
      <c r="S3" s="206"/>
    </row>
    <row r="4" spans="1:19" ht="78" customHeight="1">
      <c r="A4" s="198">
        <v>2</v>
      </c>
      <c r="B4" s="207" t="s">
        <v>116</v>
      </c>
      <c r="C4" s="208"/>
      <c r="D4" s="209" t="s">
        <v>15</v>
      </c>
      <c r="E4" s="209">
        <v>0</v>
      </c>
      <c r="F4" s="209">
        <v>800</v>
      </c>
      <c r="G4" s="209">
        <v>1000</v>
      </c>
      <c r="H4" s="203">
        <f t="shared" si="0"/>
        <v>1800</v>
      </c>
      <c r="I4" s="39"/>
      <c r="J4" s="39"/>
      <c r="K4" s="210"/>
      <c r="L4" s="205"/>
      <c r="M4" s="205"/>
      <c r="N4" s="211"/>
      <c r="O4" s="211"/>
      <c r="P4" s="211"/>
      <c r="Q4" s="211"/>
      <c r="R4" s="211"/>
      <c r="S4" s="211"/>
    </row>
    <row r="5" spans="1:19" s="211" customFormat="1" ht="74.25" customHeight="1">
      <c r="A5" s="198">
        <v>3</v>
      </c>
      <c r="B5" s="40" t="s">
        <v>117</v>
      </c>
      <c r="C5" s="212"/>
      <c r="D5" s="201" t="s">
        <v>15</v>
      </c>
      <c r="E5" s="201">
        <v>0</v>
      </c>
      <c r="F5" s="201">
        <v>1000</v>
      </c>
      <c r="G5" s="202">
        <v>1500</v>
      </c>
      <c r="H5" s="203">
        <f t="shared" si="0"/>
        <v>2500</v>
      </c>
      <c r="I5" s="204"/>
      <c r="J5" s="204"/>
      <c r="K5" s="205"/>
      <c r="L5" s="205"/>
      <c r="M5" s="205"/>
      <c r="N5" s="135"/>
      <c r="O5" s="135"/>
      <c r="P5" s="135"/>
      <c r="Q5" s="135"/>
      <c r="R5" s="135"/>
      <c r="S5" s="135"/>
    </row>
    <row r="6" spans="1:19" s="135" customFormat="1" ht="75.75" customHeight="1">
      <c r="A6" s="198">
        <v>4</v>
      </c>
      <c r="B6" s="213" t="s">
        <v>118</v>
      </c>
      <c r="C6" s="111"/>
      <c r="D6" s="214" t="s">
        <v>15</v>
      </c>
      <c r="E6" s="214">
        <v>300</v>
      </c>
      <c r="F6" s="214">
        <v>300</v>
      </c>
      <c r="G6" s="214">
        <v>2500</v>
      </c>
      <c r="H6" s="203">
        <f t="shared" si="0"/>
        <v>3100</v>
      </c>
      <c r="I6" s="215"/>
      <c r="J6" s="204"/>
      <c r="K6" s="205"/>
      <c r="L6" s="205"/>
      <c r="M6" s="205"/>
      <c r="N6"/>
      <c r="O6"/>
      <c r="P6"/>
      <c r="Q6"/>
      <c r="R6"/>
      <c r="S6"/>
    </row>
    <row r="7" spans="1:13" ht="99.75" customHeight="1">
      <c r="A7" s="198">
        <v>5</v>
      </c>
      <c r="B7" s="199" t="s">
        <v>119</v>
      </c>
      <c r="C7" s="201"/>
      <c r="D7" s="201" t="s">
        <v>19</v>
      </c>
      <c r="E7" s="201">
        <v>50</v>
      </c>
      <c r="F7" s="201">
        <v>200</v>
      </c>
      <c r="G7" s="202">
        <v>250</v>
      </c>
      <c r="H7" s="203">
        <f t="shared" si="0"/>
        <v>500</v>
      </c>
      <c r="I7" s="204"/>
      <c r="J7" s="204"/>
      <c r="K7" s="205"/>
      <c r="L7" s="205"/>
      <c r="M7" s="205"/>
    </row>
    <row r="8" spans="1:13" s="4" customFormat="1" ht="93.75" customHeight="1">
      <c r="A8" s="201">
        <v>6</v>
      </c>
      <c r="B8" s="19" t="s">
        <v>120</v>
      </c>
      <c r="C8" s="21"/>
      <c r="D8" s="216" t="s">
        <v>19</v>
      </c>
      <c r="E8" s="201">
        <v>0</v>
      </c>
      <c r="F8" s="201">
        <v>200</v>
      </c>
      <c r="G8" s="202">
        <v>700</v>
      </c>
      <c r="H8" s="203">
        <f t="shared" si="0"/>
        <v>900</v>
      </c>
      <c r="I8" s="204"/>
      <c r="J8" s="204"/>
      <c r="K8" s="205"/>
      <c r="L8" s="205"/>
      <c r="M8" s="205"/>
    </row>
    <row r="9" spans="1:13" s="135" customFormat="1" ht="36" customHeight="1">
      <c r="A9" s="373" t="s">
        <v>46</v>
      </c>
      <c r="B9" s="373"/>
      <c r="C9" s="373"/>
      <c r="D9" s="373"/>
      <c r="E9" s="373"/>
      <c r="F9" s="373"/>
      <c r="G9" s="373"/>
      <c r="H9" s="373"/>
      <c r="I9" s="373"/>
      <c r="J9" s="373"/>
      <c r="K9" s="373"/>
      <c r="L9" s="217">
        <f>SUM(L3:L8)</f>
        <v>0</v>
      </c>
      <c r="M9" s="217">
        <f>SUM(M3:M8)</f>
        <v>0</v>
      </c>
    </row>
    <row r="10" ht="14.25">
      <c r="D10" s="218"/>
    </row>
  </sheetData>
  <sheetProtection selectLockedCells="1" selectUnlockedCells="1"/>
  <mergeCells count="2">
    <mergeCell ref="A1:M1"/>
    <mergeCell ref="A9:K9"/>
  </mergeCells>
  <printOptions/>
  <pageMargins left="0.03958333333333333" right="0.03958333333333333" top="0.7479166666666667" bottom="0.7479166666666667"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Mrówka</dc:creator>
  <cp:keywords/>
  <dc:description/>
  <cp:lastModifiedBy>Aleksandra Mrówka</cp:lastModifiedBy>
  <dcterms:created xsi:type="dcterms:W3CDTF">2022-05-04T11:33:27Z</dcterms:created>
  <dcterms:modified xsi:type="dcterms:W3CDTF">2022-05-31T11:25:53Z</dcterms:modified>
  <cp:category/>
  <cp:version/>
  <cp:contentType/>
  <cp:contentStatus/>
</cp:coreProperties>
</file>