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<sst xmlns="http://schemas.openxmlformats.org/spreadsheetml/2006/main" count="640" uniqueCount="210">
  <si>
    <t>24 miesiące</t>
  </si>
  <si>
    <t>Lp.</t>
  </si>
  <si>
    <t>Opis przedmiotu zamówienia</t>
  </si>
  <si>
    <t>Nazwa handlowa, producent</t>
  </si>
  <si>
    <t>Postać</t>
  </si>
  <si>
    <t>Dawka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</si>
  <si>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</si>
  <si>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</si>
  <si>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</si>
  <si>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</si>
  <si>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</si>
  <si>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</si>
  <si>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</si>
  <si>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</si>
  <si>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</si>
  <si>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</si>
  <si>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</si>
  <si>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</si>
  <si>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</si>
  <si>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</si>
  <si>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</si>
  <si>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</si>
  <si>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</si>
  <si>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RAZEM:</t>
  </si>
  <si>
    <t>X</t>
  </si>
  <si>
    <t>Wielkość opakowania</t>
  </si>
  <si>
    <t>preparat złożony</t>
  </si>
  <si>
    <t xml:space="preserve">Ilość </t>
  </si>
  <si>
    <t>Wartość netto</t>
  </si>
  <si>
    <t>Wartość brutto</t>
  </si>
  <si>
    <t>Zadanie</t>
  </si>
  <si>
    <t>Razem</t>
  </si>
  <si>
    <t>1 litr</t>
  </si>
  <si>
    <t>Zadanie nr 7</t>
  </si>
  <si>
    <t>CPV: 33 18 15 10-0 Płyny do terapii nerkowej</t>
  </si>
  <si>
    <t>roztwór - koncentrat</t>
  </si>
  <si>
    <t>Koncentrat płynny, składnik kwaśny do hemodializy bez zawartości cytrynianów, pakowany w plastikowe kanistry o poj. 6 litrów lub 10 litrów o stężeniach elektrolitów w zakresie: sód 138-140 mmol/l; potas 0-4 mmol/l; wapń 1,25-1,75 mmol/l; z zawartością glukozy lub bez.                                                   Rejestracja: wyrób medyczny.</t>
  </si>
  <si>
    <t>Zadanie nr 8</t>
  </si>
  <si>
    <t>Zadanie nr 3</t>
  </si>
  <si>
    <t>CPV: 33 69 27 00-4 Roztwory glukozy</t>
  </si>
  <si>
    <t>Roztwory doustne glukozy dla niemowląt</t>
  </si>
  <si>
    <t>Nazwa handlowa</t>
  </si>
  <si>
    <t>Skład</t>
  </si>
  <si>
    <t>Wartość netto             6 x 8</t>
  </si>
  <si>
    <t>Wartość brutto (netto+podatek VAT)</t>
  </si>
  <si>
    <t>1.</t>
  </si>
  <si>
    <t>30% wodny, sterylny roztwór glukozy przeznaczony do doustnego podawania u wcześniaków, noworodków i niemowląt, konfekcjonowany w plastikowe fiolki o poj. 0,7 ml</t>
  </si>
  <si>
    <t>plastikowa fiolka o poj. 0,7 ml</t>
  </si>
  <si>
    <t>30% glukoza</t>
  </si>
  <si>
    <t>100 fiol.</t>
  </si>
  <si>
    <t>RAZEM :</t>
  </si>
  <si>
    <t>Zadanie nr 6</t>
  </si>
  <si>
    <t>CPV: 33 14 00 00-3 Materiały medyczne</t>
  </si>
  <si>
    <t>Gazy stosowane w mikrochirurgii oka na potrzeby Bloków Operacyjnych Klinik Okulistycznych</t>
  </si>
  <si>
    <t>Nazwa handlowa/numer katalogowy, producent</t>
  </si>
  <si>
    <t>Wartość netto            4 x 6</t>
  </si>
  <si>
    <t>VAT          w %</t>
  </si>
  <si>
    <t>Gaz śródoperacyjny fluorek siarki SF6 stosowany w mikrochirurgii oka</t>
  </si>
  <si>
    <t>Sterylny zestaw do zastosowania u jednego pacjenta składający się z: 1 dozownika z gazem o poj. 30 ml, 1 sterylnej strzykawki 50 ml, 1 sterylnego filtra 0,22 mcm, 1 opaski dla pacjenta</t>
  </si>
  <si>
    <t>1 zestaw</t>
  </si>
  <si>
    <t>Gaz śródoperacyjny fluorek węgla C3F8 stosowany w mikrochirurgii oka</t>
  </si>
  <si>
    <t>CPV: 33 14 11 27-6 Hemostatyki wchłanialne</t>
  </si>
  <si>
    <t>Gąbki hemostatyczne o działaniu antybakteryjnym</t>
  </si>
  <si>
    <t>Rozmiar</t>
  </si>
  <si>
    <t>Wartość netto            6 x 8</t>
  </si>
  <si>
    <t>Gąbka hemostatyczna o działaniu antybakteryjnym do zatrzymywania krwawień z linii szwów, wykonana w 100% z włókien chitosanu pochodzącego od skorupiaków, z mozliwością użycia u pacjentów stosujących leki powodujące rozrzedzenie krwi, niewchłanialne, aktywne obustronnie, sterylne, jednorazowego użytku, wyrób medyczny posiadający CE oraz deklarację zgodności</t>
  </si>
  <si>
    <t>opatrunek hemostatyczny</t>
  </si>
  <si>
    <t>1 cm x 4 cm</t>
  </si>
  <si>
    <t>1 sztuka</t>
  </si>
  <si>
    <t>1 cm x 8 cm</t>
  </si>
  <si>
    <t>Gąbka hemostatyczna o działaniu antybakteryjnym do zamykania naczyń krwionośnych, wykonana w 100% z włókien chitosanu pochodzącego od skorupiaków, z mozliwością użycia u pacjentów stosujących leki powodujące rozrzedzenie krwi, niewchłanialne, aktyw</t>
  </si>
  <si>
    <t>5 cm x 5 cm</t>
  </si>
  <si>
    <t>8 cm x 10 cm</t>
  </si>
  <si>
    <t>8 cm x 8 cm</t>
  </si>
  <si>
    <t>Zadanie nr 1</t>
  </si>
  <si>
    <t>Zadanie nr 2</t>
  </si>
  <si>
    <t>Zadanie nr 4</t>
  </si>
  <si>
    <t>Zadanie nr 5</t>
  </si>
  <si>
    <t>CPV: 33 14 11 10-4 Opatrunki</t>
  </si>
  <si>
    <t>Podkłady ginekologiczne, wysoko chłonne, zbudowane z chłonnego wkładu celulozowego owiniętego bibułką higieniczną oraz włókniną wierzchnią, stosowane u kobiet w okresie połogu lub po przebytych operacjach ginekologicznych</t>
  </si>
  <si>
    <t>9 x 34 cm</t>
  </si>
  <si>
    <t>10 sztuk</t>
  </si>
  <si>
    <t>Podkłady ginekologiczne</t>
  </si>
  <si>
    <t>CPV: 33 14 11 13-4 Bandaże</t>
  </si>
  <si>
    <t>Opaska elastyczna z zapinką, miękka i przepuszczająca powietrze, dobrze tolerowana przez skórę, biała lub opalizująca</t>
  </si>
  <si>
    <t>opaska</t>
  </si>
  <si>
    <t>10 cm x 4 m *</t>
  </si>
  <si>
    <t>12 cm x 4 m *</t>
  </si>
  <si>
    <t>15 cm x 4 m *</t>
  </si>
  <si>
    <t>10 cm x 4 m</t>
  </si>
  <si>
    <t>15 cm x 4 m</t>
  </si>
  <si>
    <t>Nr 4 - podudzie, kolano, ramię, stopa, łokieć; długość 10 m</t>
  </si>
  <si>
    <t>Nr 8 - udo, głowa, biodro; długość 10 m</t>
  </si>
  <si>
    <t>* długość opaski elastycznej podana w stanie relaksacji</t>
  </si>
  <si>
    <t>Żele do cewnikowania pęcherza moczowego o działaniu znieczulającym i antybakteryjnym</t>
  </si>
  <si>
    <t>żel docewkowy z lidokainą i chlorheksydyną</t>
  </si>
  <si>
    <t>1 sztuka a 12,5 g lub 10 ml (+/- 10%)</t>
  </si>
  <si>
    <t>Wielkość opakowania została przez Zamawiającego określona jako 1 sztuka (np. 1 amp.-strzyk., 1 op. typu harmonijka itd.). Podczas składania zamówień Zamawiający uwzględni wielkość opakowań zbiorczych.</t>
  </si>
  <si>
    <t>CPV: 33 14 11 16-6 Zestawy opatrunkowe</t>
  </si>
  <si>
    <t>Gotowe zestawy zabiegowe do zakładania wkłuć centralnych</t>
  </si>
  <si>
    <t>Producent, nazwa, numer katalogowy</t>
  </si>
  <si>
    <r>
      <t xml:space="preserve">Zestaw sterylny do zakładania wkłucia centralnego o składzie: </t>
    </r>
    <r>
      <rPr>
        <b/>
        <sz val="8"/>
        <color indexed="8"/>
        <rFont val="Arial"/>
        <family val="2"/>
      </rPr>
      <t>1).</t>
    </r>
    <r>
      <rPr>
        <sz val="8"/>
        <color indexed="8"/>
        <rFont val="Arial"/>
        <family val="2"/>
      </rPr>
      <t xml:space="preserve"> Serweta z laminatu FB 45cm x 75cm - 1 sztuka; </t>
    </r>
    <r>
      <rPr>
        <b/>
        <sz val="8"/>
        <color indexed="8"/>
        <rFont val="Arial"/>
        <family val="2"/>
      </rPr>
      <t>2).</t>
    </r>
    <r>
      <rPr>
        <sz val="8"/>
        <color indexed="8"/>
        <rFont val="Arial"/>
        <family val="2"/>
      </rPr>
      <t xml:space="preserve"> Serweta z laminatu L2  45cm x 75cm z otworem o średnicy 8 cm i przylepcem wokół otworu - 1 sztuka; </t>
    </r>
    <r>
      <rPr>
        <b/>
        <sz val="8"/>
        <color indexed="8"/>
        <rFont val="Arial"/>
        <family val="2"/>
      </rPr>
      <t xml:space="preserve">3). </t>
    </r>
    <r>
      <rPr>
        <sz val="8"/>
        <color indexed="8"/>
        <rFont val="Arial"/>
        <family val="2"/>
      </rPr>
      <t xml:space="preserve">Kompresy gazowe 17N 8W  7,5cm x 7,5 cm - 10 sztuk; </t>
    </r>
    <r>
      <rPr>
        <b/>
        <sz val="8"/>
        <color indexed="8"/>
        <rFont val="Arial"/>
        <family val="2"/>
      </rPr>
      <t>4).</t>
    </r>
    <r>
      <rPr>
        <sz val="8"/>
        <color indexed="8"/>
        <rFont val="Arial"/>
        <family val="2"/>
      </rPr>
      <t xml:space="preserve"> tupfery kule 17N  20cm x 20cm - 10 sztuk; </t>
    </r>
    <r>
      <rPr>
        <b/>
        <sz val="8"/>
        <color indexed="8"/>
        <rFont val="Arial"/>
        <family val="2"/>
      </rPr>
      <t>5).</t>
    </r>
    <r>
      <rPr>
        <sz val="8"/>
        <color indexed="8"/>
        <rFont val="Arial"/>
        <family val="2"/>
      </rPr>
      <t xml:space="preserve"> pęseta plastikowa  13cm - 1 sztuka; </t>
    </r>
    <r>
      <rPr>
        <b/>
        <sz val="8"/>
        <color indexed="8"/>
        <rFont val="Arial"/>
        <family val="2"/>
      </rPr>
      <t>6).</t>
    </r>
    <r>
      <rPr>
        <sz val="8"/>
        <color indexed="8"/>
        <rFont val="Arial"/>
        <family val="2"/>
      </rPr>
      <t xml:space="preserve"> strzykawka  10ml - 1 sztuka; </t>
    </r>
    <r>
      <rPr>
        <b/>
        <sz val="8"/>
        <color indexed="8"/>
        <rFont val="Arial"/>
        <family val="2"/>
      </rPr>
      <t>7).</t>
    </r>
    <r>
      <rPr>
        <sz val="8"/>
        <color indexed="8"/>
        <rFont val="Arial"/>
        <family val="2"/>
      </rPr>
      <t xml:space="preserve"> strzykawka  20ml - 1 sztuka; </t>
    </r>
    <r>
      <rPr>
        <b/>
        <sz val="8"/>
        <color indexed="8"/>
        <rFont val="Arial"/>
        <family val="2"/>
      </rPr>
      <t>8).</t>
    </r>
    <r>
      <rPr>
        <sz val="8"/>
        <color indexed="8"/>
        <rFont val="Arial"/>
        <family val="2"/>
      </rPr>
      <t xml:space="preserve"> igła  1,2 x 40mm - 1 sztuka; </t>
    </r>
    <r>
      <rPr>
        <b/>
        <sz val="8"/>
        <color indexed="8"/>
        <rFont val="Arial"/>
        <family val="2"/>
      </rPr>
      <t>9).</t>
    </r>
    <r>
      <rPr>
        <sz val="8"/>
        <color indexed="8"/>
        <rFont val="Arial"/>
        <family val="2"/>
      </rPr>
      <t xml:space="preserve"> igła  0,8 x 40mm - 1 sztuka; </t>
    </r>
    <r>
      <rPr>
        <b/>
        <sz val="8"/>
        <color indexed="8"/>
        <rFont val="Arial"/>
        <family val="2"/>
      </rPr>
      <t>10).</t>
    </r>
    <r>
      <rPr>
        <sz val="8"/>
        <color indexed="8"/>
        <rFont val="Arial"/>
        <family val="2"/>
      </rPr>
      <t xml:space="preserve"> ostrze nr 11 - 1 sztuka; </t>
    </r>
    <r>
      <rPr>
        <b/>
        <sz val="8"/>
        <color indexed="8"/>
        <rFont val="Arial"/>
        <family val="2"/>
      </rPr>
      <t>11).</t>
    </r>
    <r>
      <rPr>
        <sz val="8"/>
        <color indexed="8"/>
        <rFont val="Arial"/>
        <family val="2"/>
      </rPr>
      <t xml:space="preserve"> imadło metalowe  13cm - 1 sztuka</t>
    </r>
  </si>
  <si>
    <t xml:space="preserve">1 zestaw </t>
  </si>
  <si>
    <r>
      <t xml:space="preserve">Zestaw sterylny do zakładania wkłucia centralnego o składzie: </t>
    </r>
    <r>
      <rPr>
        <b/>
        <sz val="8"/>
        <color indexed="8"/>
        <rFont val="Arial"/>
        <family val="2"/>
      </rPr>
      <t>1).</t>
    </r>
    <r>
      <rPr>
        <sz val="8"/>
        <color indexed="8"/>
        <rFont val="Arial"/>
        <family val="2"/>
      </rPr>
      <t xml:space="preserve"> Kompresy 17N 8W  10cm x 10cm - 10 sztuk; </t>
    </r>
    <r>
      <rPr>
        <b/>
        <sz val="8"/>
        <color indexed="8"/>
        <rFont val="Arial"/>
        <family val="2"/>
      </rPr>
      <t>2).</t>
    </r>
    <r>
      <rPr>
        <sz val="8"/>
        <color indexed="8"/>
        <rFont val="Arial"/>
        <family val="2"/>
      </rPr>
      <t xml:space="preserve"> Kleszczyki metalowe Kocher  14cm - 1 sztuka: </t>
    </r>
    <r>
      <rPr>
        <b/>
        <sz val="8"/>
        <color indexed="8"/>
        <rFont val="Arial"/>
        <family val="2"/>
      </rPr>
      <t>3).</t>
    </r>
    <r>
      <rPr>
        <sz val="8"/>
        <color indexed="8"/>
        <rFont val="Arial"/>
        <family val="2"/>
      </rPr>
      <t xml:space="preserve"> Imadło metalowe  20cm - 1 sztuka; </t>
    </r>
    <r>
      <rPr>
        <b/>
        <sz val="8"/>
        <color indexed="8"/>
        <rFont val="Arial"/>
        <family val="2"/>
      </rPr>
      <t>4).</t>
    </r>
    <r>
      <rPr>
        <sz val="8"/>
        <color indexed="8"/>
        <rFont val="Arial"/>
        <family val="2"/>
      </rPr>
      <t xml:space="preserve"> Serweta włókninowa barierowa  90cm x 75cm - 1 sztuka; </t>
    </r>
    <r>
      <rPr>
        <b/>
        <sz val="8"/>
        <color indexed="8"/>
        <rFont val="Arial"/>
        <family val="2"/>
      </rPr>
      <t>5).</t>
    </r>
    <r>
      <rPr>
        <sz val="8"/>
        <color indexed="8"/>
        <rFont val="Arial"/>
        <family val="2"/>
      </rPr>
      <t xml:space="preserve"> Serweta włókninowa barierowa  90cm x 75cm z otworem samoprzylepnym o średnicy 10cm - 1 sztuka: </t>
    </r>
    <r>
      <rPr>
        <b/>
        <sz val="8"/>
        <color indexed="8"/>
        <rFont val="Arial"/>
        <family val="2"/>
      </rPr>
      <t>6).</t>
    </r>
    <r>
      <rPr>
        <sz val="8"/>
        <color indexed="8"/>
        <rFont val="Arial"/>
        <family val="2"/>
      </rPr>
      <t xml:space="preserve"> Skalpel bezpieczny nr 11 - 1 sztuka</t>
    </r>
  </si>
  <si>
    <t>Wymagane oznakowanie opakowania: nazwa lub numer katalogowy produktu, producent, numer serii, data ważności, skład zestawu (może być przedstawiony w postaci infografii)</t>
  </si>
  <si>
    <t>Elastyczna siatka opatrunkowa typu Codofix (Codotex)</t>
  </si>
  <si>
    <t>Sterylny żel do cewnikowania pęcherza moczowego, zawierajacy w swoim składzie: lidokainę 2% oraz chlorheksydynę (glukonian lub chlorowodorek), o jednoczesnym działaniu znieczulającym i antybakteryjnym, przeznaczony do podawania docewkowego; konfekcjonowany w opakowania typu harmonijka lub amp.-strzyk. o zawartości 12,5 g lub 10 ml                           (+/- 10%)</t>
  </si>
  <si>
    <t>CPV: 33 14 11 10-4 Opatrunki                                                                                      CPV: 33 14 11 11-1 Opatrunki przylepne</t>
  </si>
  <si>
    <t>Specjalistyczne opatrunki do leczenia ran i odleżyn</t>
  </si>
  <si>
    <t>Przezroczysty opatrunek żelowy z poliuretanu, pokryty przepuszczalną folią poliuretanową, pakowany pojedynczo</t>
  </si>
  <si>
    <t>opatrunek</t>
  </si>
  <si>
    <t>10 x 10 cm</t>
  </si>
  <si>
    <t>Opatrunek z włóknami alginianu wapnia z dodatkiem srebra do opatrywania trudno gojących się ran, również ran zainfekowanych, pakowany pojedynczo</t>
  </si>
  <si>
    <t>10 x 20 cm</t>
  </si>
  <si>
    <t>5 sztuk</t>
  </si>
  <si>
    <t>Opatrunek z uwodnionej celulozy do ran zainfekowanych, zawierający 96% wody z poliheksanidyną</t>
  </si>
  <si>
    <t>14 x 20 cm</t>
  </si>
  <si>
    <t>9 x 9 cm</t>
  </si>
  <si>
    <t>Porowaty przylepny opatrunek z pianki poliuretanowej do ran z dużą ilością wysięku</t>
  </si>
  <si>
    <t>Samoprzylepny opatrunek z pianki poliuretanowejdo ran z dużą ilością wysięku - Sacrum</t>
  </si>
  <si>
    <t>18 x 20,5 cm</t>
  </si>
  <si>
    <t>Opatrunek hydrokoloidowy cienki zbudowany z 3 hydrokoloidów: karboksymetylocelulozy, pektyny, żelatyny</t>
  </si>
  <si>
    <t>15 x 15 cm</t>
  </si>
  <si>
    <t>Opatrunek hydrokoloidowy na kość krzyżową, sterylny, pakowany pojedynczo w opakowanie folia-folia</t>
  </si>
  <si>
    <t>14 x 16 cm</t>
  </si>
  <si>
    <t>Opatrunek z folii poliuretanowej samoprzylepny, sterylny</t>
  </si>
  <si>
    <t>12 x 10 cm</t>
  </si>
  <si>
    <t>Przezroczysta, półprzepuszczalna, poliuretanowa folia opatrunkowa z klejem akrylowym nie drażniącym skóry, z wygodnym systemem aplikacji, sterylna</t>
  </si>
  <si>
    <t>15 x 20 cm</t>
  </si>
  <si>
    <t>Przezroczysta, półprzepuszczalna, poliuretanowa folia opatrunkowa w rolce z klejem akrylowym nie drażniącym skóry, z wygodnym systemem aplikacji, niesterylna</t>
  </si>
  <si>
    <t>15 cm x 10 m</t>
  </si>
  <si>
    <t>1 rolka</t>
  </si>
  <si>
    <t>Elastyczna włókninowa taśma mocująca, powleczona hypoalergicznym klejem akrylowym, niesterylna</t>
  </si>
  <si>
    <t>10 cm x 10 m</t>
  </si>
  <si>
    <t>Opatrunek z węglem aktywnym do pochłaniania nieprzyjemnych zapachów</t>
  </si>
  <si>
    <t>20 sztuk</t>
  </si>
  <si>
    <t>Opatrunek z węglem aktywnym, chłonny - do ran sączących</t>
  </si>
  <si>
    <t>Kompres chłonny do ran silnie sączących z warstwą chłonną zatrzymującą wysięk w formie granulatu w strukturze opatrunku, nieprzemakalny, sterylny</t>
  </si>
  <si>
    <t>20 x 20 cm</t>
  </si>
  <si>
    <t>Opatrunek hydrokoloidowy na kość krzyżową, składający się z trzech różnych hydrokoloidów, z pocienionymi brzegami w celu zminimalizowania ryzyka odklejenia się opatrunku, sterylny, o profilowanym kształcie</t>
  </si>
  <si>
    <t>20 x 22,5 cm</t>
  </si>
  <si>
    <t>Opatrunek hydrokoloidowy na piętę, składający się z trzech różnych hydrokoloidów, z pocienionymi brzegami w celu zminimalizowania ryzyka odklejenia się opatrunku, sterylny, o profilowanym kształcie</t>
  </si>
  <si>
    <t>18,5                           x 19,5 cm</t>
  </si>
  <si>
    <t>Opatrunek hydrokoloidowy składający się z błony poliureatnowej, pianki poliureatnowej masy hydrokoloidowej zbudowanej z trzech hydrokoloidówkarboksymetylocelulozy sodowej, pektyny, żelatyny, masa hydrokoloidowa posiadająca strukturę plastra miodu, opatrunek z rozszerzoną warstwą pokrywającą z samoprzylepnym brzegiem</t>
  </si>
  <si>
    <t>10 x 13 cm</t>
  </si>
  <si>
    <t>Opatrunek hydrowłóknisty w techologii Hdrofiber z jonami srebra w formie paska</t>
  </si>
  <si>
    <t>2 x 45 cm</t>
  </si>
  <si>
    <t xml:space="preserve">Miękki, cienki, elastyczny,  dopasowujący się do ciała, warstwowy opatrunek piankowy z przylepną, silikonową, perforowaną warstwą kontaktową. Składa się z 3 warstw: zewnętrznej, wodoodpornej warstwy o wysokim współczynniku 
Paro przepuszczalności,warstwy chłonnej pianki absorbującej wysięk, oraz silikonowej warstwy kontaktowej z raną, przylepnej, zapobiegającej przemieszczaniu się opatrunk. Wskazany w płytkich ranach przewlekłych, ranach chirurgicznych, oparzeniowych I, II stopnia, miejsca pobrania przeszczepu.
</t>
  </si>
  <si>
    <t>5,5 x 12 cm</t>
  </si>
  <si>
    <t>Opatrunek hydrofiber zbudowany z włókien karboksymetylocelulozy sodowej o wysokich właściwościach chłonnych, wzmocniony przeszyciami.</t>
  </si>
  <si>
    <t>Sterylny opatrunek regulujący poziom wilgoci w ranie, w technologii Hydrofiber, składający się z wodoodpornej zewnętrznej błony poliuretanowej oraz wielowarstwowej części chłonnej (pianka poliuretanowa + karboksymetyloceluloza),nieprzylepny</t>
  </si>
  <si>
    <t>Sterylny opatrunek regulujący poziom wilgoci w ranie, w technologii Hydrofiber, składający się z wodoodpornej zewnętrznej błony poliuretanowej oraz wielowarstwowej części chłonnej (pianka poliuretanowa + karboksymetyloceluloza), pokryty silikonową warstwą klejącą na kość krzyżową</t>
  </si>
  <si>
    <t>16,9 x 20 cm</t>
  </si>
  <si>
    <t>Sterylny opatrunek regulujący poziom wilgoci w ranie, w technologii Hydrofiber, składający się z wodoodpornej zewnętrznej błony poliuretanowej oraz wielowarstwowej części chłonnej (pianka poliuretanowa + karboksymetyloceluloza), pokryty silikonową warstwą klejącą na piętę</t>
  </si>
  <si>
    <t>14 x 19,8 cm</t>
  </si>
  <si>
    <t>Opatrunek Hydrofiber niszczący biofilm, składający się w 100% z karboksymetylocelulozy sodowej o wysokich właściwościach absorpcyjnych i sekwestracji bakterii, posiadający w swojej strukturze jony srebra, kwas wersenowy, chlorek benzotoniowy, wzmocniony przeszyciami</t>
  </si>
  <si>
    <t>Opatrunek hydrowłóknisty w technologii Hydrofiber, składający się w 100% z karboksymetylocelulozy sodowej o wysokich właściwościach absorpcyjnych, pokryty zewnętrznie hydrokoloidem oraz folią poliureatanową</t>
  </si>
  <si>
    <t>9 x 35 cm</t>
  </si>
  <si>
    <t>9 x 25 cm</t>
  </si>
  <si>
    <t>9 x 10 cm</t>
  </si>
  <si>
    <t>Opatrunek hydrokoloidowy, zbudowany z trzech koloidów (karboksymetyloceluloza sodowa, pektyna, żelatyna), zawieszony w macierzy polimerowej.</t>
  </si>
  <si>
    <t>Opatrunek hypoalergiczny do mocowania cewników tlenowych, dwunastniczych, żołądkowych i innych cewników donosowych, posiadający trójstopniowy system aplikacji, konfekcjonowany w opakowaniach po 100 sztuk</t>
  </si>
  <si>
    <t>8 x 8,7 cm</t>
  </si>
  <si>
    <t>100 sztuk</t>
  </si>
  <si>
    <t xml:space="preserve">Sterylny opatrunek regulujący poziom wilgoci w ranie, w technologii Hydrofiber, składający się z wodoodpornej zewnętrznej błony poliuretanowej oraz wielowarstwowej części chłonnej (pianka poliuretanowa + karboksymetyloceluloza), pocienione brzegi z silikonową warstwą klejącą </t>
  </si>
  <si>
    <t>17,5 x 17,5 cm</t>
  </si>
  <si>
    <t>Opatrunek hydrożelowy w postaci żelu, składający się w 80% z wody, 15% glikolu propylenowego, 5% pektyny i karboksymetylocelulozy sodowej.</t>
  </si>
  <si>
    <t>żel</t>
  </si>
  <si>
    <t>tuba 15 g</t>
  </si>
  <si>
    <t>Oznakowanie opakowania: nazwa handlowa, producent, numer serii, data ważności, liczba sztuk w opakowaniu lub gramatura opakowania (w przypadku tubek)</t>
  </si>
  <si>
    <t>W przypadku próbek Zamawiający dokona ich weryfikacji pod kątem zgodności z opisem przedmiotu zamówienia, sposobem oznakowania zgodnie z wymoganiami oraz aktualnie obowiązującymi przepisami.</t>
  </si>
  <si>
    <t>Zadanie nr 9</t>
  </si>
  <si>
    <t>Opaski dziane i elastyczne oraz siatki elastyczne typu Codofix - zadanie z oceną jakościową</t>
  </si>
  <si>
    <r>
      <t xml:space="preserve">Opaska dziana podtrzymująca, wykonana z wysokiej jakości przędzy wiskozowej, przepuszczająca powietrze, dobrze tolerowana przez skórę  </t>
    </r>
    <r>
      <rPr>
        <sz val="8"/>
        <color indexed="10"/>
        <rFont val="Arial"/>
        <family val="2"/>
      </rPr>
      <t>*pozycje objęte oceną jakościową</t>
    </r>
  </si>
  <si>
    <t>Zadanie nr 10</t>
  </si>
  <si>
    <t>Paski wykonane z bibułki, nasączone fluresceiną (1 mg/pasek), sterylne, pakowane pojedynczo, przeznaczone do diagnostyki okulistycznej, pakowane po 100 szt.</t>
  </si>
  <si>
    <t>paski</t>
  </si>
  <si>
    <t>100 szt.</t>
  </si>
  <si>
    <t>CPV: 33 66 21 00-9 Środki oftalmologiczne</t>
  </si>
  <si>
    <t>Paski diagnostyczne z fluresceiną do użytku okulistycznego</t>
  </si>
  <si>
    <t>Zadanie nr 11</t>
  </si>
  <si>
    <t>CPV: 33 69 25 10-5 Preparaty odżywiania wewnątrzjelitowego</t>
  </si>
  <si>
    <t>Doustne preparaty odżywcze</t>
  </si>
  <si>
    <t>Dieta hiperkaloryczna, (2 kcal/ml), wysokobiałkowa (18 g/200 ml), bez błonnika, kompletna pod względem odzywczym, 18% energii pochodzi z białka, 39% z tłuszczy a 43% z węglowodanów. Smaki do wyboru: waniliowy, morelowy, ananas-mango, czekolada-mięta. Osmolarność 520 mOsm/l, opakowanie butelka 200 ml</t>
  </si>
  <si>
    <t>doustny preparat odzywczy</t>
  </si>
  <si>
    <t>200 ml</t>
  </si>
  <si>
    <t>Dieta hiperkaloryczna (1,6 kcal/ml), wysokobiałkowa (18 g/200 ml), z dodatkiem błonnika rozpuszczalnego, kompletna pod względem odżywczym, 23% energii pochodzi z białka, 35% z tłuszczy a 39% z węglowodanów, osmolarność 300 mOsm/l, smaki do wyboru: waniliowy lub truskawkowy, opakowanie butelka 200 ml</t>
  </si>
  <si>
    <t>doustny preparat odzywczy dla diabetyków</t>
  </si>
  <si>
    <t>Dieta hiperkaloryczna (1,25 kcal/ml), wysokobiałkowa (18,8 g/200 ml), 30% energii pochodzi z białka, 25% z tłuszczy a 45% z węglowodanów, kompletna pod względem odzywczym, smaki do wyboru: czekoladowy, truskawkowy, morelowy. Osmolarność 390 mOsm/l, opakowanie butelka 200 ml</t>
  </si>
  <si>
    <t>doustny preparat odżywczy proteinowy</t>
  </si>
  <si>
    <t>Zadanie nr 12</t>
  </si>
  <si>
    <t>Barwniki do użytku okulistycznego</t>
  </si>
  <si>
    <t>sterylny roztwór</t>
  </si>
  <si>
    <t>10 fiol. a 1 ml</t>
  </si>
  <si>
    <t>luteina 2%, brilliant blue 0,05%, trypan blue 0,15%</t>
  </si>
  <si>
    <t>Barwnik podwójny na bazie rozpuszczalnej luteiny (2%), zawierający brilliant blue (0,05%) oraz trypan blue (0,15%), przeznaczony do stosowania w chirurgii szklistkowo-siatkówkowej do wybarwiania błony naczyniowej, sterylny, konfekcjonowany we fiolki o poj. 1 ml</t>
  </si>
  <si>
    <t>Wymogiem Zamawiającego jest złożenie oferty na dietetyczne środki spożywcze specjalnego przeznaczenia medycznego.</t>
  </si>
  <si>
    <t>fluoresceina sodowa                                 1 mg/pasek</t>
  </si>
  <si>
    <t>Kwaśne koncentraty do hemodializy</t>
  </si>
  <si>
    <t>……….      nazwa</t>
  </si>
  <si>
    <t>…………..   nazwa           …………    producent</t>
  </si>
  <si>
    <t>…………..   nazwa/nr katalogowy          …………    producent</t>
  </si>
  <si>
    <t>…………..   Nazwa                   ……………     nr katalogowy          …………    producent</t>
  </si>
  <si>
    <r>
      <rPr>
        <b/>
        <sz val="8"/>
        <color indexed="10"/>
        <rFont val="Czcionka tekstu podstawowego"/>
        <family val="0"/>
      </rPr>
      <t>Na wezwanie Zamawiającego</t>
    </r>
    <r>
      <rPr>
        <b/>
        <sz val="8"/>
        <color indexed="8"/>
        <rFont val="Czcionka tekstu podstawowego"/>
        <family val="0"/>
      </rPr>
      <t xml:space="preserve">  należy dołączyć materiały informacyjne producenta, potwierdzające skład i zastosowanie oferowanego preparatu. Dopuszcza się złożenie materiałów w języku angielskim.</t>
    </r>
  </si>
  <si>
    <r>
      <rPr>
        <b/>
        <sz val="8"/>
        <color indexed="10"/>
        <rFont val="Arial"/>
        <family val="2"/>
      </rPr>
      <t>Na wezwanie Zamawiającego</t>
    </r>
    <r>
      <rPr>
        <b/>
        <sz val="8"/>
        <rFont val="Arial"/>
        <family val="2"/>
      </rPr>
      <t xml:space="preserve"> Wykonawca złoży próbki  w ilości po 2 szt. do następujących pozycji: 2, 5, 8, 10, 12, 17, 23, 24, 40, 42</t>
    </r>
  </si>
  <si>
    <r>
      <rPr>
        <b/>
        <sz val="8"/>
        <color indexed="10"/>
        <rFont val="Arial"/>
        <family val="2"/>
      </rPr>
      <t>Na wezwanie Zamawiającego</t>
    </r>
    <r>
      <rPr>
        <b/>
        <sz val="8"/>
        <rFont val="Arial"/>
        <family val="2"/>
      </rPr>
      <t xml:space="preserve"> należy dołączyć próbki w ilości po 2 sztuki do każdej pozycji.</t>
    </r>
  </si>
  <si>
    <r>
      <rPr>
        <b/>
        <sz val="8"/>
        <color indexed="10"/>
        <rFont val="Arial"/>
        <family val="2"/>
      </rPr>
      <t>Na wezwanie Zamawiającego</t>
    </r>
    <r>
      <rPr>
        <b/>
        <sz val="8"/>
        <rFont val="Arial"/>
        <family val="2"/>
      </rPr>
      <t xml:space="preserve">  należy dołączyć próbki w ilości  2 sztuki oraz materiały informacyjne opisujące właściwości produktu i sposób jego uzytkowania.</t>
    </r>
  </si>
  <si>
    <r>
      <rPr>
        <b/>
        <sz val="8"/>
        <color indexed="10"/>
        <rFont val="Arial"/>
        <family val="2"/>
      </rPr>
      <t>Do oferty</t>
    </r>
    <r>
      <rPr>
        <b/>
        <sz val="8"/>
        <rFont val="Arial"/>
        <family val="2"/>
      </rPr>
      <t xml:space="preserve"> należy dołączyć próbki w ilości po 2 szt. do każdej pozycji natomiast w przypadku poz. 4 i 5 - po 5 szt. do obu pozycji celem oceny jakościowejzsxc</t>
    </r>
  </si>
  <si>
    <r>
      <rPr>
        <b/>
        <sz val="8"/>
        <color indexed="10"/>
        <rFont val="Arial"/>
        <family val="2"/>
      </rPr>
      <t xml:space="preserve">Na wezwanie Zamawiającego </t>
    </r>
    <r>
      <rPr>
        <b/>
        <sz val="8"/>
        <rFont val="Arial"/>
        <family val="2"/>
      </rPr>
      <t>należy dołączyć materiały informacyjne opisujące właściwości produktu i sposób ich użytkowania.</t>
    </r>
  </si>
  <si>
    <r>
      <rPr>
        <b/>
        <sz val="8"/>
        <color indexed="10"/>
        <rFont val="Arial"/>
        <family val="2"/>
      </rPr>
      <t>Na wezwanie Zamawiającego</t>
    </r>
    <r>
      <rPr>
        <b/>
        <sz val="8"/>
        <color indexed="8"/>
        <rFont val="Arial"/>
        <family val="2"/>
      </rPr>
      <t xml:space="preserve"> należy dołączyć próbki w ilości 2 sztuki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</si>
</sst>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  <numFmt numFmtId="166" formatCode="#,##0.00\ _z_ł"/>
    <numFmt numFmtId="167" formatCode="#,##0\ _z_ł"/>
    <numFmt numFmtId="168" formatCode="0.0000000"/>
    <numFmt numFmtId="169" formatCode="0.000%"/>
    <numFmt numFmtId="170" formatCode="#&quot; &quot;???/???"/>
    <numFmt numFmtId="171" formatCode="&quot;Włączone&quot;;&quot;Włączone&quot;;&quot;Wyłączone&quot;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14"/>
      <name val="Arial"/>
      <family val="2"/>
    </font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8"/>
      <color indexed="10"/>
      <name val="Czcionka tekstu podstawowego"/>
      <family val="0"/>
    </font>
    <font>
      <b/>
      <sz val="8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0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9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9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9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9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9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0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41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2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6" fillId="48" borderId="7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13" fillId="49" borderId="8" applyNumberFormat="0" applyAlignment="0" applyProtection="0"/>
    <xf numFmtId="0" fontId="47" fillId="0" borderId="9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48" fillId="0" borderId="11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9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5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51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53" fillId="0" borderId="15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16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0" fontId="18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5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8" fillId="0" borderId="0" xfId="1732">
      <alignment/>
      <protection/>
    </xf>
    <xf numFmtId="0" fontId="20" fillId="0" borderId="0" xfId="1732" applyFont="1" applyFill="1" applyAlignment="1">
      <alignment horizontal="center" vertical="center"/>
      <protection/>
    </xf>
    <xf numFmtId="0" fontId="21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center" vertical="center" wrapText="1"/>
      <protection/>
    </xf>
    <xf numFmtId="0" fontId="20" fillId="0" borderId="0" xfId="1732" applyFont="1" applyFill="1" applyAlignment="1">
      <alignment horizontal="left" vertical="center"/>
      <protection/>
    </xf>
    <xf numFmtId="164" fontId="20" fillId="0" borderId="0" xfId="1732" applyNumberFormat="1" applyFont="1" applyFill="1" applyBorder="1" applyAlignment="1">
      <alignment horizontal="center" vertical="center" wrapText="1"/>
      <protection/>
    </xf>
    <xf numFmtId="0" fontId="18" fillId="0" borderId="0" xfId="1762">
      <alignment/>
      <protection/>
    </xf>
    <xf numFmtId="164" fontId="21" fillId="0" borderId="0" xfId="1762" applyNumberFormat="1" applyFont="1" applyFill="1" applyBorder="1" applyAlignment="1">
      <alignment horizontal="center" vertical="center" wrapText="1"/>
      <protection/>
    </xf>
    <xf numFmtId="0" fontId="21" fillId="0" borderId="0" xfId="1762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horizontal="center" vertical="center" wrapText="1"/>
      <protection/>
    </xf>
    <xf numFmtId="0" fontId="21" fillId="0" borderId="19" xfId="1762" applyFont="1" applyFill="1" applyBorder="1" applyAlignment="1">
      <alignment horizontal="center" vertical="center" wrapText="1"/>
      <protection/>
    </xf>
    <xf numFmtId="0" fontId="20" fillId="0" borderId="20" xfId="1762" applyFont="1" applyFill="1" applyBorder="1" applyAlignment="1">
      <alignment horizontal="center" vertical="center" wrapText="1"/>
      <protection/>
    </xf>
    <xf numFmtId="164" fontId="21" fillId="0" borderId="19" xfId="1762" applyNumberFormat="1" applyFont="1" applyFill="1" applyBorder="1" applyAlignment="1">
      <alignment horizontal="center" vertical="center" wrapText="1"/>
      <protection/>
    </xf>
    <xf numFmtId="0" fontId="20" fillId="0" borderId="0" xfId="1762" applyFont="1" applyFill="1" applyAlignment="1">
      <alignment vertical="center"/>
      <protection/>
    </xf>
    <xf numFmtId="9" fontId="20" fillId="0" borderId="20" xfId="1762" applyNumberFormat="1" applyFont="1" applyFill="1" applyBorder="1" applyAlignment="1">
      <alignment horizontal="center" vertical="center" wrapText="1"/>
      <protection/>
    </xf>
    <xf numFmtId="0" fontId="20" fillId="0" borderId="20" xfId="1762" applyNumberFormat="1" applyFont="1" applyBorder="1" applyAlignment="1">
      <alignment horizontal="center" vertical="center" wrapText="1"/>
      <protection/>
    </xf>
    <xf numFmtId="44" fontId="20" fillId="0" borderId="20" xfId="1762" applyNumberFormat="1" applyFont="1" applyBorder="1" applyAlignment="1">
      <alignment horizontal="center" vertical="center"/>
      <protection/>
    </xf>
    <xf numFmtId="164" fontId="20" fillId="0" borderId="20" xfId="1762" applyNumberFormat="1" applyFont="1" applyBorder="1" applyAlignment="1">
      <alignment vertical="center"/>
      <protection/>
    </xf>
    <xf numFmtId="164" fontId="20" fillId="0" borderId="20" xfId="1762" applyNumberFormat="1" applyFont="1" applyBorder="1" applyAlignment="1">
      <alignment horizontal="right" vertical="center"/>
      <protection/>
    </xf>
    <xf numFmtId="164" fontId="20" fillId="0" borderId="20" xfId="1762" applyNumberFormat="1" applyFont="1" applyFill="1" applyBorder="1" applyAlignment="1">
      <alignment vertical="center" wrapText="1"/>
      <protection/>
    </xf>
    <xf numFmtId="164" fontId="20" fillId="0" borderId="0" xfId="1762" applyNumberFormat="1" applyFont="1" applyFill="1" applyAlignment="1">
      <alignment vertical="center"/>
      <protection/>
    </xf>
    <xf numFmtId="0" fontId="0" fillId="0" borderId="0" xfId="0" applyAlignment="1">
      <alignment/>
    </xf>
    <xf numFmtId="164" fontId="21" fillId="0" borderId="20" xfId="1762" applyNumberFormat="1" applyFont="1" applyBorder="1" applyAlignment="1">
      <alignment vertical="center"/>
      <protection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5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4" fontId="53" fillId="0" borderId="20" xfId="0" applyNumberFormat="1" applyFont="1" applyBorder="1" applyAlignment="1">
      <alignment/>
    </xf>
    <xf numFmtId="10" fontId="0" fillId="0" borderId="0" xfId="1838" applyNumberFormat="1" applyFont="1" applyAlignment="1">
      <alignment/>
    </xf>
    <xf numFmtId="0" fontId="0" fillId="0" borderId="0" xfId="0" applyAlignment="1">
      <alignment/>
    </xf>
    <xf numFmtId="164" fontId="24" fillId="0" borderId="19" xfId="1765" applyNumberFormat="1" applyFont="1" applyFill="1" applyBorder="1" applyAlignment="1">
      <alignment horizontal="right" vertical="center" wrapText="1"/>
      <protection/>
    </xf>
    <xf numFmtId="164" fontId="24" fillId="0" borderId="19" xfId="1764" applyNumberFormat="1" applyFont="1" applyFill="1" applyBorder="1" applyAlignment="1">
      <alignment horizontal="right" vertical="center" wrapText="1"/>
      <protection/>
    </xf>
    <xf numFmtId="0" fontId="21" fillId="0" borderId="20" xfId="1731" applyFont="1" applyFill="1" applyBorder="1" applyAlignment="1">
      <alignment horizontal="center" vertical="center"/>
      <protection/>
    </xf>
    <xf numFmtId="0" fontId="58" fillId="0" borderId="20" xfId="0" applyFont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9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right" vertical="center"/>
    </xf>
    <xf numFmtId="164" fontId="20" fillId="0" borderId="20" xfId="0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>
      <alignment horizontal="right" vertical="center" wrapText="1"/>
    </xf>
    <xf numFmtId="164" fontId="21" fillId="0" borderId="1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20" fillId="0" borderId="20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10" fontId="20" fillId="0" borderId="20" xfId="1786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center" vertical="center"/>
    </xf>
    <xf numFmtId="164" fontId="20" fillId="0" borderId="20" xfId="0" applyNumberFormat="1" applyFont="1" applyBorder="1" applyAlignment="1">
      <alignment horizontal="center" vertical="center"/>
    </xf>
    <xf numFmtId="164" fontId="21" fillId="0" borderId="20" xfId="0" applyNumberFormat="1" applyFont="1" applyBorder="1" applyAlignment="1">
      <alignment horizontal="center" vertical="center"/>
    </xf>
    <xf numFmtId="0" fontId="20" fillId="0" borderId="20" xfId="1786" applyNumberFormat="1" applyFont="1" applyBorder="1" applyAlignment="1">
      <alignment horizontal="center" vertical="center"/>
      <protection/>
    </xf>
    <xf numFmtId="164" fontId="18" fillId="0" borderId="0" xfId="0" applyNumberFormat="1" applyFont="1" applyAlignment="1">
      <alignment horizontal="center" vertical="center"/>
    </xf>
    <xf numFmtId="0" fontId="20" fillId="0" borderId="0" xfId="1786" applyFont="1" applyAlignment="1">
      <alignment horizontal="center" vertical="center"/>
      <protection/>
    </xf>
    <xf numFmtId="164" fontId="21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64" fontId="21" fillId="0" borderId="0" xfId="0" applyNumberFormat="1" applyFont="1" applyFill="1" applyBorder="1" applyAlignment="1">
      <alignment horizontal="right" vertical="center" wrapText="1"/>
    </xf>
    <xf numFmtId="9" fontId="20" fillId="55" borderId="20" xfId="0" applyNumberFormat="1" applyFont="1" applyFill="1" applyBorder="1" applyAlignment="1">
      <alignment horizontal="center" vertical="center" wrapText="1"/>
    </xf>
    <xf numFmtId="164" fontId="20" fillId="55" borderId="2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 wrapText="1" shrinkToFit="1"/>
    </xf>
    <xf numFmtId="0" fontId="20" fillId="0" borderId="0" xfId="0" applyFont="1" applyFill="1" applyBorder="1" applyAlignment="1">
      <alignment vertical="center"/>
    </xf>
    <xf numFmtId="0" fontId="5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1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55" borderId="21" xfId="0" applyFont="1" applyFill="1" applyBorder="1" applyAlignment="1">
      <alignment horizontal="left" vertical="center" wrapText="1"/>
    </xf>
    <xf numFmtId="0" fontId="0" fillId="55" borderId="19" xfId="0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60" fillId="0" borderId="0" xfId="0" applyFont="1" applyAlignment="1">
      <alignment wrapText="1"/>
    </xf>
    <xf numFmtId="0" fontId="21" fillId="0" borderId="26" xfId="1732" applyFont="1" applyFill="1" applyBorder="1" applyAlignment="1">
      <alignment vertical="center" wrapText="1"/>
      <protection/>
    </xf>
    <xf numFmtId="0" fontId="23" fillId="0" borderId="26" xfId="1732" applyFont="1" applyBorder="1" applyAlignment="1">
      <alignment vertical="center" wrapText="1"/>
      <protection/>
    </xf>
    <xf numFmtId="0" fontId="21" fillId="55" borderId="23" xfId="1732" applyFont="1" applyFill="1" applyBorder="1" applyAlignment="1">
      <alignment horizontal="center" vertical="center" wrapText="1"/>
      <protection/>
    </xf>
    <xf numFmtId="0" fontId="20" fillId="55" borderId="24" xfId="1732" applyFont="1" applyFill="1" applyBorder="1" applyAlignment="1">
      <alignment horizontal="center" vertical="center"/>
      <protection/>
    </xf>
    <xf numFmtId="0" fontId="20" fillId="55" borderId="25" xfId="1732" applyFont="1" applyFill="1" applyBorder="1" applyAlignment="1">
      <alignment horizontal="center" vertical="center"/>
      <protection/>
    </xf>
    <xf numFmtId="0" fontId="21" fillId="0" borderId="26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61" fillId="56" borderId="23" xfId="1367" applyNumberFormat="1" applyFont="1" applyFill="1" applyBorder="1" applyAlignment="1">
      <alignment horizontal="left" vertical="center" wrapText="1"/>
      <protection/>
    </xf>
    <xf numFmtId="0" fontId="18" fillId="0" borderId="24" xfId="1753" applyNumberFormat="1" applyBorder="1" applyAlignment="1">
      <alignment wrapText="1"/>
      <protection/>
    </xf>
    <xf numFmtId="0" fontId="0" fillId="0" borderId="25" xfId="0" applyBorder="1" applyAlignment="1">
      <alignment wrapText="1"/>
    </xf>
    <xf numFmtId="0" fontId="61" fillId="56" borderId="27" xfId="1367" applyNumberFormat="1" applyFont="1" applyFill="1" applyBorder="1" applyAlignment="1">
      <alignment horizontal="left" vertical="center" wrapText="1"/>
      <protection/>
    </xf>
    <xf numFmtId="0" fontId="18" fillId="0" borderId="26" xfId="1762" applyNumberFormat="1" applyBorder="1" applyAlignment="1">
      <alignment wrapText="1"/>
      <protection/>
    </xf>
    <xf numFmtId="0" fontId="0" fillId="0" borderId="28" xfId="0" applyBorder="1" applyAlignment="1">
      <alignment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20" fillId="57" borderId="20" xfId="0" applyFont="1" applyFill="1" applyBorder="1" applyAlignment="1">
      <alignment horizontal="center" vertical="center" wrapText="1"/>
    </xf>
    <xf numFmtId="0" fontId="20" fillId="57" borderId="20" xfId="0" applyFont="1" applyFill="1" applyBorder="1" applyAlignment="1">
      <alignment horizontal="center" vertical="center"/>
    </xf>
    <xf numFmtId="0" fontId="22" fillId="57" borderId="20" xfId="0" applyFont="1" applyFill="1" applyBorder="1" applyAlignment="1">
      <alignment horizontal="center" vertical="center" wrapText="1"/>
    </xf>
    <xf numFmtId="0" fontId="20" fillId="57" borderId="23" xfId="0" applyFont="1" applyFill="1" applyBorder="1" applyAlignment="1">
      <alignment horizontal="center" vertical="center" wrapText="1"/>
    </xf>
    <xf numFmtId="0" fontId="20" fillId="57" borderId="24" xfId="0" applyFont="1" applyFill="1" applyBorder="1" applyAlignment="1">
      <alignment horizontal="center" vertical="center" wrapText="1"/>
    </xf>
    <xf numFmtId="0" fontId="0" fillId="57" borderId="25" xfId="0" applyFill="1" applyBorder="1" applyAlignment="1">
      <alignment horizontal="center" vertical="center" wrapText="1"/>
    </xf>
    <xf numFmtId="0" fontId="22" fillId="57" borderId="23" xfId="0" applyFont="1" applyFill="1" applyBorder="1" applyAlignment="1">
      <alignment horizontal="center" vertical="center" wrapText="1"/>
    </xf>
    <xf numFmtId="0" fontId="22" fillId="57" borderId="24" xfId="0" applyFont="1" applyFill="1" applyBorder="1" applyAlignment="1">
      <alignment horizontal="center" vertical="center" wrapText="1"/>
    </xf>
    <xf numFmtId="9" fontId="20" fillId="57" borderId="20" xfId="0" applyNumberFormat="1" applyFont="1" applyFill="1" applyBorder="1" applyAlignment="1">
      <alignment horizontal="center" vertical="center" wrapText="1"/>
    </xf>
    <xf numFmtId="0" fontId="20" fillId="57" borderId="25" xfId="0" applyFont="1" applyFill="1" applyBorder="1" applyAlignment="1">
      <alignment horizontal="center" vertical="center" wrapText="1"/>
    </xf>
    <xf numFmtId="0" fontId="22" fillId="57" borderId="25" xfId="0" applyFont="1" applyFill="1" applyBorder="1" applyAlignment="1">
      <alignment horizontal="center" vertical="center" wrapText="1"/>
    </xf>
    <xf numFmtId="0" fontId="20" fillId="57" borderId="20" xfId="0" applyFont="1" applyFill="1" applyBorder="1" applyAlignment="1">
      <alignment vertical="center" wrapText="1"/>
    </xf>
    <xf numFmtId="0" fontId="21" fillId="55" borderId="20" xfId="0" applyFont="1" applyFill="1" applyBorder="1" applyAlignment="1">
      <alignment horizontal="center" vertical="center"/>
    </xf>
    <xf numFmtId="0" fontId="21" fillId="55" borderId="19" xfId="1786" applyFont="1" applyFill="1" applyBorder="1" applyAlignment="1">
      <alignment vertical="center"/>
      <protection/>
    </xf>
    <xf numFmtId="0" fontId="21" fillId="55" borderId="20" xfId="1786" applyFont="1" applyFill="1" applyBorder="1" applyAlignment="1">
      <alignment vertical="center"/>
      <protection/>
    </xf>
    <xf numFmtId="164" fontId="20" fillId="55" borderId="19" xfId="1786" applyNumberFormat="1" applyFont="1" applyFill="1" applyBorder="1" applyAlignment="1">
      <alignment horizontal="center" vertical="center"/>
      <protection/>
    </xf>
    <xf numFmtId="164" fontId="21" fillId="55" borderId="19" xfId="1786" applyNumberFormat="1" applyFont="1" applyFill="1" applyBorder="1" applyAlignment="1">
      <alignment horizontal="center" vertical="center"/>
      <protection/>
    </xf>
    <xf numFmtId="164" fontId="21" fillId="55" borderId="20" xfId="0" applyNumberFormat="1" applyFont="1" applyFill="1" applyBorder="1" applyAlignment="1">
      <alignment horizontal="center" vertical="center"/>
    </xf>
    <xf numFmtId="0" fontId="20" fillId="57" borderId="20" xfId="1732" applyFont="1" applyFill="1" applyBorder="1" applyAlignment="1">
      <alignment horizontal="center" vertical="center" wrapText="1"/>
      <protection/>
    </xf>
    <xf numFmtId="0" fontId="20" fillId="57" borderId="20" xfId="1732" applyFont="1" applyFill="1" applyBorder="1" applyAlignment="1">
      <alignment horizontal="center" vertical="center"/>
      <protection/>
    </xf>
    <xf numFmtId="0" fontId="22" fillId="57" borderId="20" xfId="1732" applyFont="1" applyFill="1" applyBorder="1" applyAlignment="1">
      <alignment horizontal="center" vertical="center" wrapText="1"/>
      <protection/>
    </xf>
    <xf numFmtId="0" fontId="21" fillId="57" borderId="20" xfId="1762" applyFont="1" applyFill="1" applyBorder="1" applyAlignment="1">
      <alignment horizontal="center" vertical="center" wrapText="1"/>
      <protection/>
    </xf>
    <xf numFmtId="0" fontId="36" fillId="0" borderId="0" xfId="1732" applyFont="1" applyFill="1" applyAlignment="1">
      <alignment horizontal="left" vertical="center" wrapText="1"/>
      <protection/>
    </xf>
    <xf numFmtId="0" fontId="20" fillId="57" borderId="20" xfId="1762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1" fillId="57" borderId="20" xfId="0" applyFont="1" applyFill="1" applyBorder="1" applyAlignment="1">
      <alignment horizontal="center" vertical="center"/>
    </xf>
    <xf numFmtId="0" fontId="20" fillId="57" borderId="20" xfId="1762" applyFont="1" applyFill="1" applyBorder="1" applyAlignment="1">
      <alignment horizontal="center" vertical="top" wrapText="1"/>
      <protection/>
    </xf>
  </cellXfs>
  <cellStyles count="2128">
    <cellStyle name="Normal" xfId="0"/>
    <cellStyle name="20% - akcent 1" xfId="15"/>
    <cellStyle name="20% - akcent 1 10" xfId="16"/>
    <cellStyle name="20% - akcent 1 10 2" xfId="17"/>
    <cellStyle name="20% - akcent 1 10 3" xfId="18"/>
    <cellStyle name="20% - akcent 1 10 4" xfId="19"/>
    <cellStyle name="20% - akcent 1 11" xfId="20"/>
    <cellStyle name="20% - akcent 1 11 2" xfId="21"/>
    <cellStyle name="20% - akcent 1 11 3" xfId="22"/>
    <cellStyle name="20% - akcent 1 11 4" xfId="23"/>
    <cellStyle name="20% - akcent 1 12" xfId="24"/>
    <cellStyle name="20% - akcent 1 13" xfId="25"/>
    <cellStyle name="20% - akcent 1 14" xfId="26"/>
    <cellStyle name="20% - akcent 1 2" xfId="27"/>
    <cellStyle name="20% - akcent 1 2 2" xfId="28"/>
    <cellStyle name="20% - akcent 1 2 3" xfId="29"/>
    <cellStyle name="20% - akcent 1 2 4" xfId="30"/>
    <cellStyle name="20% - akcent 1 2 5" xfId="31"/>
    <cellStyle name="20% - akcent 1 3" xfId="32"/>
    <cellStyle name="20% - akcent 1 3 2" xfId="33"/>
    <cellStyle name="20% - akcent 1 3 3" xfId="34"/>
    <cellStyle name="20% - akcent 1 3 4" xfId="35"/>
    <cellStyle name="20% - akcent 1 3 5" xfId="36"/>
    <cellStyle name="20% - akcent 1 4" xfId="37"/>
    <cellStyle name="20% - akcent 1 4 2" xfId="38"/>
    <cellStyle name="20% - akcent 1 4 3" xfId="39"/>
    <cellStyle name="20% - akcent 1 4 4" xfId="40"/>
    <cellStyle name="20% - akcent 1 4 5" xfId="41"/>
    <cellStyle name="20% - akcent 1 5" xfId="42"/>
    <cellStyle name="20% - akcent 1 5 2" xfId="43"/>
    <cellStyle name="20% - akcent 1 5 3" xfId="44"/>
    <cellStyle name="20% - akcent 1 5 4" xfId="45"/>
    <cellStyle name="20% - akcent 1 5 5" xfId="46"/>
    <cellStyle name="20% - akcent 1 6" xfId="47"/>
    <cellStyle name="20% - akcent 1 6 2" xfId="48"/>
    <cellStyle name="20% - akcent 1 6 3" xfId="49"/>
    <cellStyle name="20% - akcent 1 6 4" xfId="50"/>
    <cellStyle name="20% - akcent 1 6 5" xfId="51"/>
    <cellStyle name="20% - akcent 1 7" xfId="52"/>
    <cellStyle name="20% - akcent 1 7 2" xfId="53"/>
    <cellStyle name="20% - akcent 1 7 3" xfId="54"/>
    <cellStyle name="20% - akcent 1 7 4" xfId="55"/>
    <cellStyle name="20% - akcent 1 7 5" xfId="56"/>
    <cellStyle name="20% - akcent 1 8" xfId="57"/>
    <cellStyle name="20% - akcent 1 8 2" xfId="58"/>
    <cellStyle name="20% - akcent 1 8 3" xfId="59"/>
    <cellStyle name="20% - akcent 1 8 4" xfId="60"/>
    <cellStyle name="20% - akcent 1 9" xfId="61"/>
    <cellStyle name="20% - akcent 1 9 2" xfId="62"/>
    <cellStyle name="20% - akcent 1 9 3" xfId="63"/>
    <cellStyle name="20% - akcent 1 9 4" xfId="64"/>
    <cellStyle name="20% - akcent 2" xfId="65"/>
    <cellStyle name="20% - akcent 2 10" xfId="66"/>
    <cellStyle name="20% - akcent 2 10 2" xfId="67"/>
    <cellStyle name="20% - akcent 2 10 3" xfId="68"/>
    <cellStyle name="20% - akcent 2 10 4" xfId="69"/>
    <cellStyle name="20% - akcent 2 11" xfId="70"/>
    <cellStyle name="20% - akcent 2 11 2" xfId="71"/>
    <cellStyle name="20% - akcent 2 11 3" xfId="72"/>
    <cellStyle name="20% - akcent 2 11 4" xfId="73"/>
    <cellStyle name="20% - akcent 2 12" xfId="74"/>
    <cellStyle name="20% - akcent 2 13" xfId="75"/>
    <cellStyle name="20% - akcent 2 14" xfId="76"/>
    <cellStyle name="20% - akcent 2 2" xfId="77"/>
    <cellStyle name="20% - akcent 2 2 2" xfId="78"/>
    <cellStyle name="20% - akcent 2 2 3" xfId="79"/>
    <cellStyle name="20% - akcent 2 2 4" xfId="80"/>
    <cellStyle name="20% - akcent 2 2 5" xfId="81"/>
    <cellStyle name="20% - akcent 2 3" xfId="82"/>
    <cellStyle name="20% - akcent 2 3 2" xfId="83"/>
    <cellStyle name="20% - akcent 2 3 3" xfId="84"/>
    <cellStyle name="20% - akcent 2 3 4" xfId="85"/>
    <cellStyle name="20% - akcent 2 3 5" xfId="86"/>
    <cellStyle name="20% - akcent 2 4" xfId="87"/>
    <cellStyle name="20% - akcent 2 4 2" xfId="88"/>
    <cellStyle name="20% - akcent 2 4 3" xfId="89"/>
    <cellStyle name="20% - akcent 2 4 4" xfId="90"/>
    <cellStyle name="20% - akcent 2 4 5" xfId="91"/>
    <cellStyle name="20% - akcent 2 5" xfId="92"/>
    <cellStyle name="20% - akcent 2 5 2" xfId="93"/>
    <cellStyle name="20% - akcent 2 5 3" xfId="94"/>
    <cellStyle name="20% - akcent 2 5 4" xfId="95"/>
    <cellStyle name="20% - akcent 2 5 5" xfId="96"/>
    <cellStyle name="20% - akcent 2 6" xfId="97"/>
    <cellStyle name="20% - akcent 2 6 2" xfId="98"/>
    <cellStyle name="20% - akcent 2 6 3" xfId="99"/>
    <cellStyle name="20% - akcent 2 6 4" xfId="100"/>
    <cellStyle name="20% - akcent 2 6 5" xfId="101"/>
    <cellStyle name="20% - akcent 2 7" xfId="102"/>
    <cellStyle name="20% - akcent 2 7 2" xfId="103"/>
    <cellStyle name="20% - akcent 2 7 3" xfId="104"/>
    <cellStyle name="20% - akcent 2 7 4" xfId="105"/>
    <cellStyle name="20% - akcent 2 7 5" xfId="106"/>
    <cellStyle name="20% - akcent 2 8" xfId="107"/>
    <cellStyle name="20% - akcent 2 8 2" xfId="108"/>
    <cellStyle name="20% - akcent 2 8 3" xfId="109"/>
    <cellStyle name="20% - akcent 2 8 4" xfId="110"/>
    <cellStyle name="20% - akcent 2 9" xfId="111"/>
    <cellStyle name="20% - akcent 2 9 2" xfId="112"/>
    <cellStyle name="20% - akcent 2 9 3" xfId="113"/>
    <cellStyle name="20% - akcent 2 9 4" xfId="114"/>
    <cellStyle name="20% - akcent 3" xfId="115"/>
    <cellStyle name="20% - akcent 3 10" xfId="116"/>
    <cellStyle name="20% - akcent 3 10 2" xfId="117"/>
    <cellStyle name="20% - akcent 3 10 3" xfId="118"/>
    <cellStyle name="20% - akcent 3 10 4" xfId="119"/>
    <cellStyle name="20% - akcent 3 11" xfId="120"/>
    <cellStyle name="20% - akcent 3 11 2" xfId="121"/>
    <cellStyle name="20% - akcent 3 11 3" xfId="122"/>
    <cellStyle name="20% - akcent 3 11 4" xfId="123"/>
    <cellStyle name="20% - akcent 3 12" xfId="124"/>
    <cellStyle name="20% - akcent 3 13" xfId="125"/>
    <cellStyle name="20% - akcent 3 14" xfId="126"/>
    <cellStyle name="20% - akcent 3 2" xfId="127"/>
    <cellStyle name="20% - akcent 3 2 2" xfId="128"/>
    <cellStyle name="20% - akcent 3 2 3" xfId="129"/>
    <cellStyle name="20% - akcent 3 2 4" xfId="130"/>
    <cellStyle name="20% - akcent 3 2 5" xfId="131"/>
    <cellStyle name="20% - akcent 3 3" xfId="132"/>
    <cellStyle name="20% - akcent 3 3 2" xfId="133"/>
    <cellStyle name="20% - akcent 3 3 3" xfId="134"/>
    <cellStyle name="20% - akcent 3 3 4" xfId="135"/>
    <cellStyle name="20% - akcent 3 3 5" xfId="136"/>
    <cellStyle name="20% - akcent 3 4" xfId="137"/>
    <cellStyle name="20% - akcent 3 4 2" xfId="138"/>
    <cellStyle name="20% - akcent 3 4 3" xfId="139"/>
    <cellStyle name="20% - akcent 3 4 4" xfId="140"/>
    <cellStyle name="20% - akcent 3 4 5" xfId="141"/>
    <cellStyle name="20% - akcent 3 5" xfId="142"/>
    <cellStyle name="20% - akcent 3 5 2" xfId="143"/>
    <cellStyle name="20% - akcent 3 5 3" xfId="144"/>
    <cellStyle name="20% - akcent 3 5 4" xfId="145"/>
    <cellStyle name="20% - akcent 3 5 5" xfId="146"/>
    <cellStyle name="20% - akcent 3 6" xfId="147"/>
    <cellStyle name="20% - akcent 3 6 2" xfId="148"/>
    <cellStyle name="20% - akcent 3 6 3" xfId="149"/>
    <cellStyle name="20% - akcent 3 6 4" xfId="150"/>
    <cellStyle name="20% - akcent 3 6 5" xfId="151"/>
    <cellStyle name="20% - akcent 3 7" xfId="152"/>
    <cellStyle name="20% - akcent 3 7 2" xfId="153"/>
    <cellStyle name="20% - akcent 3 7 3" xfId="154"/>
    <cellStyle name="20% - akcent 3 7 4" xfId="155"/>
    <cellStyle name="20% - akcent 3 7 5" xfId="156"/>
    <cellStyle name="20% - akcent 3 8" xfId="157"/>
    <cellStyle name="20% - akcent 3 8 2" xfId="158"/>
    <cellStyle name="20% - akcent 3 8 3" xfId="159"/>
    <cellStyle name="20% - akcent 3 8 4" xfId="160"/>
    <cellStyle name="20% - akcent 3 9" xfId="161"/>
    <cellStyle name="20% - akcent 3 9 2" xfId="162"/>
    <cellStyle name="20% - akcent 3 9 3" xfId="163"/>
    <cellStyle name="20% - akcent 3 9 4" xfId="164"/>
    <cellStyle name="20% - akcent 4" xfId="165"/>
    <cellStyle name="20% - akcent 4 10" xfId="166"/>
    <cellStyle name="20% - akcent 4 10 2" xfId="167"/>
    <cellStyle name="20% - akcent 4 10 3" xfId="168"/>
    <cellStyle name="20% - akcent 4 10 4" xfId="169"/>
    <cellStyle name="20% - akcent 4 11" xfId="170"/>
    <cellStyle name="20% - akcent 4 11 2" xfId="171"/>
    <cellStyle name="20% - akcent 4 11 3" xfId="172"/>
    <cellStyle name="20% - akcent 4 11 4" xfId="173"/>
    <cellStyle name="20% - akcent 4 12" xfId="174"/>
    <cellStyle name="20% - akcent 4 13" xfId="175"/>
    <cellStyle name="20% - akcent 4 14" xfId="176"/>
    <cellStyle name="20% - akcent 4 2" xfId="177"/>
    <cellStyle name="20% - akcent 4 2 2" xfId="178"/>
    <cellStyle name="20% - akcent 4 2 3" xfId="179"/>
    <cellStyle name="20% - akcent 4 2 4" xfId="180"/>
    <cellStyle name="20% - akcent 4 2 5" xfId="181"/>
    <cellStyle name="20% - akcent 4 3" xfId="182"/>
    <cellStyle name="20% - akcent 4 3 2" xfId="183"/>
    <cellStyle name="20% - akcent 4 3 3" xfId="184"/>
    <cellStyle name="20% - akcent 4 3 4" xfId="185"/>
    <cellStyle name="20% - akcent 4 3 5" xfId="186"/>
    <cellStyle name="20% - akcent 4 4" xfId="187"/>
    <cellStyle name="20% - akcent 4 4 2" xfId="188"/>
    <cellStyle name="20% - akcent 4 4 3" xfId="189"/>
    <cellStyle name="20% - akcent 4 4 4" xfId="190"/>
    <cellStyle name="20% - akcent 4 4 5" xfId="191"/>
    <cellStyle name="20% - akcent 4 5" xfId="192"/>
    <cellStyle name="20% - akcent 4 5 2" xfId="193"/>
    <cellStyle name="20% - akcent 4 5 3" xfId="194"/>
    <cellStyle name="20% - akcent 4 5 4" xfId="195"/>
    <cellStyle name="20% - akcent 4 5 5" xfId="196"/>
    <cellStyle name="20% - akcent 4 6" xfId="197"/>
    <cellStyle name="20% - akcent 4 6 2" xfId="198"/>
    <cellStyle name="20% - akcent 4 6 3" xfId="199"/>
    <cellStyle name="20% - akcent 4 6 4" xfId="200"/>
    <cellStyle name="20% - akcent 4 6 5" xfId="201"/>
    <cellStyle name="20% - akcent 4 7" xfId="202"/>
    <cellStyle name="20% - akcent 4 7 2" xfId="203"/>
    <cellStyle name="20% - akcent 4 7 3" xfId="204"/>
    <cellStyle name="20% - akcent 4 7 4" xfId="205"/>
    <cellStyle name="20% - akcent 4 7 5" xfId="206"/>
    <cellStyle name="20% - akcent 4 8" xfId="207"/>
    <cellStyle name="20% - akcent 4 8 2" xfId="208"/>
    <cellStyle name="20% - akcent 4 8 3" xfId="209"/>
    <cellStyle name="20% - akcent 4 8 4" xfId="210"/>
    <cellStyle name="20% - akcent 4 9" xfId="211"/>
    <cellStyle name="20% - akcent 4 9 2" xfId="212"/>
    <cellStyle name="20% - akcent 4 9 3" xfId="213"/>
    <cellStyle name="20% - akcent 4 9 4" xfId="214"/>
    <cellStyle name="20% - akcent 5" xfId="215"/>
    <cellStyle name="20% - akcent 5 10" xfId="216"/>
    <cellStyle name="20% - akcent 5 10 2" xfId="217"/>
    <cellStyle name="20% - akcent 5 10 3" xfId="218"/>
    <cellStyle name="20% - akcent 5 10 4" xfId="219"/>
    <cellStyle name="20% - akcent 5 11" xfId="220"/>
    <cellStyle name="20% - akcent 5 11 2" xfId="221"/>
    <cellStyle name="20% - akcent 5 11 3" xfId="222"/>
    <cellStyle name="20% - akcent 5 11 4" xfId="223"/>
    <cellStyle name="20% - akcent 5 12" xfId="224"/>
    <cellStyle name="20% - akcent 5 13" xfId="225"/>
    <cellStyle name="20% - akcent 5 14" xfId="226"/>
    <cellStyle name="20% - akcent 5 2" xfId="227"/>
    <cellStyle name="20% - akcent 5 2 2" xfId="228"/>
    <cellStyle name="20% - akcent 5 2 3" xfId="229"/>
    <cellStyle name="20% - akcent 5 2 4" xfId="230"/>
    <cellStyle name="20% - akcent 5 2 5" xfId="231"/>
    <cellStyle name="20% - akcent 5 3" xfId="232"/>
    <cellStyle name="20% - akcent 5 3 2" xfId="233"/>
    <cellStyle name="20% - akcent 5 3 3" xfId="234"/>
    <cellStyle name="20% - akcent 5 3 4" xfId="235"/>
    <cellStyle name="20% - akcent 5 3 5" xfId="236"/>
    <cellStyle name="20% - akcent 5 4" xfId="237"/>
    <cellStyle name="20% - akcent 5 4 2" xfId="238"/>
    <cellStyle name="20% - akcent 5 4 3" xfId="239"/>
    <cellStyle name="20% - akcent 5 4 4" xfId="240"/>
    <cellStyle name="20% - akcent 5 4 5" xfId="241"/>
    <cellStyle name="20% - akcent 5 5" xfId="242"/>
    <cellStyle name="20% - akcent 5 5 2" xfId="243"/>
    <cellStyle name="20% - akcent 5 5 3" xfId="244"/>
    <cellStyle name="20% - akcent 5 5 4" xfId="245"/>
    <cellStyle name="20% - akcent 5 5 5" xfId="246"/>
    <cellStyle name="20% - akcent 5 6" xfId="247"/>
    <cellStyle name="20% - akcent 5 6 2" xfId="248"/>
    <cellStyle name="20% - akcent 5 6 3" xfId="249"/>
    <cellStyle name="20% - akcent 5 6 4" xfId="250"/>
    <cellStyle name="20% - akcent 5 6 5" xfId="251"/>
    <cellStyle name="20% - akcent 5 7" xfId="252"/>
    <cellStyle name="20% - akcent 5 7 2" xfId="253"/>
    <cellStyle name="20% - akcent 5 7 3" xfId="254"/>
    <cellStyle name="20% - akcent 5 7 4" xfId="255"/>
    <cellStyle name="20% - akcent 5 7 5" xfId="256"/>
    <cellStyle name="20% - akcent 5 8" xfId="257"/>
    <cellStyle name="20% - akcent 5 8 2" xfId="258"/>
    <cellStyle name="20% - akcent 5 8 3" xfId="259"/>
    <cellStyle name="20% - akcent 5 8 4" xfId="260"/>
    <cellStyle name="20% - akcent 5 9" xfId="261"/>
    <cellStyle name="20% - akcent 5 9 2" xfId="262"/>
    <cellStyle name="20% - akcent 5 9 3" xfId="263"/>
    <cellStyle name="20% - akcent 5 9 4" xfId="264"/>
    <cellStyle name="20% - akcent 6" xfId="265"/>
    <cellStyle name="20% - akcent 6 10" xfId="266"/>
    <cellStyle name="20% - akcent 6 10 2" xfId="267"/>
    <cellStyle name="20% - akcent 6 10 3" xfId="268"/>
    <cellStyle name="20% - akcent 6 10 4" xfId="269"/>
    <cellStyle name="20% - akcent 6 11" xfId="270"/>
    <cellStyle name="20% - akcent 6 11 2" xfId="271"/>
    <cellStyle name="20% - akcent 6 11 3" xfId="272"/>
    <cellStyle name="20% - akcent 6 11 4" xfId="273"/>
    <cellStyle name="20% - akcent 6 12" xfId="274"/>
    <cellStyle name="20% - akcent 6 13" xfId="275"/>
    <cellStyle name="20% - akcent 6 14" xfId="276"/>
    <cellStyle name="20% - akcent 6 2" xfId="277"/>
    <cellStyle name="20% - akcent 6 2 2" xfId="278"/>
    <cellStyle name="20% - akcent 6 2 3" xfId="279"/>
    <cellStyle name="20% - akcent 6 2 4" xfId="280"/>
    <cellStyle name="20% - akcent 6 2 5" xfId="281"/>
    <cellStyle name="20% - akcent 6 3" xfId="282"/>
    <cellStyle name="20% - akcent 6 3 2" xfId="283"/>
    <cellStyle name="20% - akcent 6 3 3" xfId="284"/>
    <cellStyle name="20% - akcent 6 3 4" xfId="285"/>
    <cellStyle name="20% - akcent 6 3 5" xfId="286"/>
    <cellStyle name="20% - akcent 6 4" xfId="287"/>
    <cellStyle name="20% - akcent 6 4 2" xfId="288"/>
    <cellStyle name="20% - akcent 6 4 3" xfId="289"/>
    <cellStyle name="20% - akcent 6 4 4" xfId="290"/>
    <cellStyle name="20% - akcent 6 4 5" xfId="291"/>
    <cellStyle name="20% - akcent 6 5" xfId="292"/>
    <cellStyle name="20% - akcent 6 5 2" xfId="293"/>
    <cellStyle name="20% - akcent 6 5 3" xfId="294"/>
    <cellStyle name="20% - akcent 6 5 4" xfId="295"/>
    <cellStyle name="20% - akcent 6 5 5" xfId="296"/>
    <cellStyle name="20% - akcent 6 6" xfId="297"/>
    <cellStyle name="20% - akcent 6 6 2" xfId="298"/>
    <cellStyle name="20% - akcent 6 6 3" xfId="299"/>
    <cellStyle name="20% - akcent 6 6 4" xfId="300"/>
    <cellStyle name="20% - akcent 6 6 5" xfId="301"/>
    <cellStyle name="20% - akcent 6 7" xfId="302"/>
    <cellStyle name="20% - akcent 6 7 2" xfId="303"/>
    <cellStyle name="20% - akcent 6 7 3" xfId="304"/>
    <cellStyle name="20% - akcent 6 7 4" xfId="305"/>
    <cellStyle name="20% - akcent 6 7 5" xfId="306"/>
    <cellStyle name="20% - akcent 6 8" xfId="307"/>
    <cellStyle name="20% - akcent 6 8 2" xfId="308"/>
    <cellStyle name="20% - akcent 6 8 3" xfId="309"/>
    <cellStyle name="20% - akcent 6 8 4" xfId="310"/>
    <cellStyle name="20% - akcent 6 9" xfId="311"/>
    <cellStyle name="20% - akcent 6 9 2" xfId="312"/>
    <cellStyle name="20% - akcent 6 9 3" xfId="313"/>
    <cellStyle name="20% - akcent 6 9 4" xfId="314"/>
    <cellStyle name="40% - akcent 1" xfId="315"/>
    <cellStyle name="40% - akcent 1 10" xfId="316"/>
    <cellStyle name="40% - akcent 1 10 2" xfId="317"/>
    <cellStyle name="40% - akcent 1 10 3" xfId="318"/>
    <cellStyle name="40% - akcent 1 10 4" xfId="319"/>
    <cellStyle name="40% - akcent 1 11" xfId="320"/>
    <cellStyle name="40% - akcent 1 11 2" xfId="321"/>
    <cellStyle name="40% - akcent 1 11 3" xfId="322"/>
    <cellStyle name="40% - akcent 1 11 4" xfId="323"/>
    <cellStyle name="40% - akcent 1 12" xfId="324"/>
    <cellStyle name="40% - akcent 1 13" xfId="325"/>
    <cellStyle name="40% - akcent 1 14" xfId="326"/>
    <cellStyle name="40% - akcent 1 2" xfId="327"/>
    <cellStyle name="40% - akcent 1 2 2" xfId="328"/>
    <cellStyle name="40% - akcent 1 2 3" xfId="329"/>
    <cellStyle name="40% - akcent 1 2 4" xfId="330"/>
    <cellStyle name="40% - akcent 1 2 5" xfId="331"/>
    <cellStyle name="40% - akcent 1 3" xfId="332"/>
    <cellStyle name="40% - akcent 1 3 2" xfId="333"/>
    <cellStyle name="40% - akcent 1 3 3" xfId="334"/>
    <cellStyle name="40% - akcent 1 3 4" xfId="335"/>
    <cellStyle name="40% - akcent 1 3 5" xfId="336"/>
    <cellStyle name="40% - akcent 1 4" xfId="337"/>
    <cellStyle name="40% - akcent 1 4 2" xfId="338"/>
    <cellStyle name="40% - akcent 1 4 3" xfId="339"/>
    <cellStyle name="40% - akcent 1 4 4" xfId="340"/>
    <cellStyle name="40% - akcent 1 4 5" xfId="341"/>
    <cellStyle name="40% - akcent 1 5" xfId="342"/>
    <cellStyle name="40% - akcent 1 5 2" xfId="343"/>
    <cellStyle name="40% - akcent 1 5 3" xfId="344"/>
    <cellStyle name="40% - akcent 1 5 4" xfId="345"/>
    <cellStyle name="40% - akcent 1 5 5" xfId="346"/>
    <cellStyle name="40% - akcent 1 6" xfId="347"/>
    <cellStyle name="40% - akcent 1 6 2" xfId="348"/>
    <cellStyle name="40% - akcent 1 6 3" xfId="349"/>
    <cellStyle name="40% - akcent 1 6 4" xfId="350"/>
    <cellStyle name="40% - akcent 1 6 5" xfId="351"/>
    <cellStyle name="40% - akcent 1 7" xfId="352"/>
    <cellStyle name="40% - akcent 1 7 2" xfId="353"/>
    <cellStyle name="40% - akcent 1 7 3" xfId="354"/>
    <cellStyle name="40% - akcent 1 7 4" xfId="355"/>
    <cellStyle name="40% - akcent 1 7 5" xfId="356"/>
    <cellStyle name="40% - akcent 1 8" xfId="357"/>
    <cellStyle name="40% - akcent 1 8 2" xfId="358"/>
    <cellStyle name="40% - akcent 1 8 3" xfId="359"/>
    <cellStyle name="40% - akcent 1 8 4" xfId="360"/>
    <cellStyle name="40% - akcent 1 9" xfId="361"/>
    <cellStyle name="40% - akcent 1 9 2" xfId="362"/>
    <cellStyle name="40% - akcent 1 9 3" xfId="363"/>
    <cellStyle name="40% - akcent 1 9 4" xfId="364"/>
    <cellStyle name="40% - akcent 2" xfId="365"/>
    <cellStyle name="40% - akcent 2 10" xfId="366"/>
    <cellStyle name="40% - akcent 2 10 2" xfId="367"/>
    <cellStyle name="40% - akcent 2 10 3" xfId="368"/>
    <cellStyle name="40% - akcent 2 10 4" xfId="369"/>
    <cellStyle name="40% - akcent 2 11" xfId="370"/>
    <cellStyle name="40% - akcent 2 11 2" xfId="371"/>
    <cellStyle name="40% - akcent 2 11 3" xfId="372"/>
    <cellStyle name="40% - akcent 2 11 4" xfId="373"/>
    <cellStyle name="40% - akcent 2 12" xfId="374"/>
    <cellStyle name="40% - akcent 2 13" xfId="375"/>
    <cellStyle name="40% - akcent 2 14" xfId="376"/>
    <cellStyle name="40% - akcent 2 2" xfId="377"/>
    <cellStyle name="40% - akcent 2 2 2" xfId="378"/>
    <cellStyle name="40% - akcent 2 2 3" xfId="379"/>
    <cellStyle name="40% - akcent 2 2 4" xfId="380"/>
    <cellStyle name="40% - akcent 2 2 5" xfId="381"/>
    <cellStyle name="40% - akcent 2 3" xfId="382"/>
    <cellStyle name="40% - akcent 2 3 2" xfId="383"/>
    <cellStyle name="40% - akcent 2 3 3" xfId="384"/>
    <cellStyle name="40% - akcent 2 3 4" xfId="385"/>
    <cellStyle name="40% - akcent 2 3 5" xfId="386"/>
    <cellStyle name="40% - akcent 2 4" xfId="387"/>
    <cellStyle name="40% - akcent 2 4 2" xfId="388"/>
    <cellStyle name="40% - akcent 2 4 3" xfId="389"/>
    <cellStyle name="40% - akcent 2 4 4" xfId="390"/>
    <cellStyle name="40% - akcent 2 4 5" xfId="391"/>
    <cellStyle name="40% - akcent 2 5" xfId="392"/>
    <cellStyle name="40% - akcent 2 5 2" xfId="393"/>
    <cellStyle name="40% - akcent 2 5 3" xfId="394"/>
    <cellStyle name="40% - akcent 2 5 4" xfId="395"/>
    <cellStyle name="40% - akcent 2 5 5" xfId="396"/>
    <cellStyle name="40% - akcent 2 6" xfId="397"/>
    <cellStyle name="40% - akcent 2 6 2" xfId="398"/>
    <cellStyle name="40% - akcent 2 6 3" xfId="399"/>
    <cellStyle name="40% - akcent 2 6 4" xfId="400"/>
    <cellStyle name="40% - akcent 2 6 5" xfId="401"/>
    <cellStyle name="40% - akcent 2 7" xfId="402"/>
    <cellStyle name="40% - akcent 2 7 2" xfId="403"/>
    <cellStyle name="40% - akcent 2 7 3" xfId="404"/>
    <cellStyle name="40% - akcent 2 7 4" xfId="405"/>
    <cellStyle name="40% - akcent 2 7 5" xfId="406"/>
    <cellStyle name="40% - akcent 2 8" xfId="407"/>
    <cellStyle name="40% - akcent 2 8 2" xfId="408"/>
    <cellStyle name="40% - akcent 2 8 3" xfId="409"/>
    <cellStyle name="40% - akcent 2 8 4" xfId="410"/>
    <cellStyle name="40% - akcent 2 9" xfId="411"/>
    <cellStyle name="40% - akcent 2 9 2" xfId="412"/>
    <cellStyle name="40% - akcent 2 9 3" xfId="413"/>
    <cellStyle name="40% - akcent 2 9 4" xfId="414"/>
    <cellStyle name="40% - akcent 3" xfId="415"/>
    <cellStyle name="40% - akcent 3 10" xfId="416"/>
    <cellStyle name="40% - akcent 3 10 2" xfId="417"/>
    <cellStyle name="40% - akcent 3 10 3" xfId="418"/>
    <cellStyle name="40% - akcent 3 10 4" xfId="419"/>
    <cellStyle name="40% - akcent 3 11" xfId="420"/>
    <cellStyle name="40% - akcent 3 11 2" xfId="421"/>
    <cellStyle name="40% - akcent 3 11 3" xfId="422"/>
    <cellStyle name="40% - akcent 3 11 4" xfId="423"/>
    <cellStyle name="40% - akcent 3 12" xfId="424"/>
    <cellStyle name="40% - akcent 3 13" xfId="425"/>
    <cellStyle name="40% - akcent 3 14" xfId="426"/>
    <cellStyle name="40% - akcent 3 2" xfId="427"/>
    <cellStyle name="40% - akcent 3 2 2" xfId="428"/>
    <cellStyle name="40% - akcent 3 2 3" xfId="429"/>
    <cellStyle name="40% - akcent 3 2 4" xfId="430"/>
    <cellStyle name="40% - akcent 3 2 5" xfId="431"/>
    <cellStyle name="40% - akcent 3 3" xfId="432"/>
    <cellStyle name="40% - akcent 3 3 2" xfId="433"/>
    <cellStyle name="40% - akcent 3 3 3" xfId="434"/>
    <cellStyle name="40% - akcent 3 3 4" xfId="435"/>
    <cellStyle name="40% - akcent 3 3 5" xfId="436"/>
    <cellStyle name="40% - akcent 3 4" xfId="437"/>
    <cellStyle name="40% - akcent 3 4 2" xfId="438"/>
    <cellStyle name="40% - akcent 3 4 3" xfId="439"/>
    <cellStyle name="40% - akcent 3 4 4" xfId="440"/>
    <cellStyle name="40% - akcent 3 4 5" xfId="441"/>
    <cellStyle name="40% - akcent 3 5" xfId="442"/>
    <cellStyle name="40% - akcent 3 5 2" xfId="443"/>
    <cellStyle name="40% - akcent 3 5 3" xfId="444"/>
    <cellStyle name="40% - akcent 3 5 4" xfId="445"/>
    <cellStyle name="40% - akcent 3 5 5" xfId="446"/>
    <cellStyle name="40% - akcent 3 6" xfId="447"/>
    <cellStyle name="40% - akcent 3 6 2" xfId="448"/>
    <cellStyle name="40% - akcent 3 6 3" xfId="449"/>
    <cellStyle name="40% - akcent 3 6 4" xfId="450"/>
    <cellStyle name="40% - akcent 3 6 5" xfId="451"/>
    <cellStyle name="40% - akcent 3 7" xfId="452"/>
    <cellStyle name="40% - akcent 3 7 2" xfId="453"/>
    <cellStyle name="40% - akcent 3 7 3" xfId="454"/>
    <cellStyle name="40% - akcent 3 7 4" xfId="455"/>
    <cellStyle name="40% - akcent 3 7 5" xfId="456"/>
    <cellStyle name="40% - akcent 3 8" xfId="457"/>
    <cellStyle name="40% - akcent 3 8 2" xfId="458"/>
    <cellStyle name="40% - akcent 3 8 3" xfId="459"/>
    <cellStyle name="40% - akcent 3 8 4" xfId="460"/>
    <cellStyle name="40% - akcent 3 9" xfId="461"/>
    <cellStyle name="40% - akcent 3 9 2" xfId="462"/>
    <cellStyle name="40% - akcent 3 9 3" xfId="463"/>
    <cellStyle name="40% - akcent 3 9 4" xfId="464"/>
    <cellStyle name="40% - akcent 4" xfId="465"/>
    <cellStyle name="40% - akcent 4 10" xfId="466"/>
    <cellStyle name="40% - akcent 4 10 2" xfId="467"/>
    <cellStyle name="40% - akcent 4 10 3" xfId="468"/>
    <cellStyle name="40% - akcent 4 10 4" xfId="469"/>
    <cellStyle name="40% - akcent 4 11" xfId="470"/>
    <cellStyle name="40% - akcent 4 11 2" xfId="471"/>
    <cellStyle name="40% - akcent 4 11 3" xfId="472"/>
    <cellStyle name="40% - akcent 4 11 4" xfId="473"/>
    <cellStyle name="40% - akcent 4 12" xfId="474"/>
    <cellStyle name="40% - akcent 4 13" xfId="475"/>
    <cellStyle name="40% - akcent 4 14" xfId="476"/>
    <cellStyle name="40% - akcent 4 2" xfId="477"/>
    <cellStyle name="40% - akcent 4 2 2" xfId="478"/>
    <cellStyle name="40% - akcent 4 2 3" xfId="479"/>
    <cellStyle name="40% - akcent 4 2 4" xfId="480"/>
    <cellStyle name="40% - akcent 4 2 5" xfId="481"/>
    <cellStyle name="40% - akcent 4 3" xfId="482"/>
    <cellStyle name="40% - akcent 4 3 2" xfId="483"/>
    <cellStyle name="40% - akcent 4 3 3" xfId="484"/>
    <cellStyle name="40% - akcent 4 3 4" xfId="485"/>
    <cellStyle name="40% - akcent 4 3 5" xfId="486"/>
    <cellStyle name="40% - akcent 4 4" xfId="487"/>
    <cellStyle name="40% - akcent 4 4 2" xfId="488"/>
    <cellStyle name="40% - akcent 4 4 3" xfId="489"/>
    <cellStyle name="40% - akcent 4 4 4" xfId="490"/>
    <cellStyle name="40% - akcent 4 4 5" xfId="491"/>
    <cellStyle name="40% - akcent 4 5" xfId="492"/>
    <cellStyle name="40% - akcent 4 5 2" xfId="493"/>
    <cellStyle name="40% - akcent 4 5 3" xfId="494"/>
    <cellStyle name="40% - akcent 4 5 4" xfId="495"/>
    <cellStyle name="40% - akcent 4 5 5" xfId="496"/>
    <cellStyle name="40% - akcent 4 6" xfId="497"/>
    <cellStyle name="40% - akcent 4 6 2" xfId="498"/>
    <cellStyle name="40% - akcent 4 6 3" xfId="499"/>
    <cellStyle name="40% - akcent 4 6 4" xfId="500"/>
    <cellStyle name="40% - akcent 4 6 5" xfId="501"/>
    <cellStyle name="40% - akcent 4 7" xfId="502"/>
    <cellStyle name="40% - akcent 4 7 2" xfId="503"/>
    <cellStyle name="40% - akcent 4 7 3" xfId="504"/>
    <cellStyle name="40% - akcent 4 7 4" xfId="505"/>
    <cellStyle name="40% - akcent 4 7 5" xfId="506"/>
    <cellStyle name="40% - akcent 4 8" xfId="507"/>
    <cellStyle name="40% - akcent 4 8 2" xfId="508"/>
    <cellStyle name="40% - akcent 4 8 3" xfId="509"/>
    <cellStyle name="40% - akcent 4 8 4" xfId="510"/>
    <cellStyle name="40% - akcent 4 9" xfId="511"/>
    <cellStyle name="40% - akcent 4 9 2" xfId="512"/>
    <cellStyle name="40% - akcent 4 9 3" xfId="513"/>
    <cellStyle name="40% - akcent 4 9 4" xfId="514"/>
    <cellStyle name="40% - akcent 5" xfId="515"/>
    <cellStyle name="40% - akcent 5 10" xfId="516"/>
    <cellStyle name="40% - akcent 5 10 2" xfId="517"/>
    <cellStyle name="40% - akcent 5 10 3" xfId="518"/>
    <cellStyle name="40% - akcent 5 10 4" xfId="519"/>
    <cellStyle name="40% - akcent 5 11" xfId="520"/>
    <cellStyle name="40% - akcent 5 11 2" xfId="521"/>
    <cellStyle name="40% - akcent 5 11 3" xfId="522"/>
    <cellStyle name="40% - akcent 5 11 4" xfId="523"/>
    <cellStyle name="40% - akcent 5 12" xfId="524"/>
    <cellStyle name="40% - akcent 5 13" xfId="525"/>
    <cellStyle name="40% - akcent 5 14" xfId="526"/>
    <cellStyle name="40% - akcent 5 2" xfId="527"/>
    <cellStyle name="40% - akcent 5 2 2" xfId="528"/>
    <cellStyle name="40% - akcent 5 2 3" xfId="529"/>
    <cellStyle name="40% - akcent 5 2 4" xfId="530"/>
    <cellStyle name="40% - akcent 5 2 5" xfId="531"/>
    <cellStyle name="40% - akcent 5 3" xfId="532"/>
    <cellStyle name="40% - akcent 5 3 2" xfId="533"/>
    <cellStyle name="40% - akcent 5 3 3" xfId="534"/>
    <cellStyle name="40% - akcent 5 3 4" xfId="535"/>
    <cellStyle name="40% - akcent 5 3 5" xfId="536"/>
    <cellStyle name="40% - akcent 5 4" xfId="537"/>
    <cellStyle name="40% - akcent 5 4 2" xfId="538"/>
    <cellStyle name="40% - akcent 5 4 3" xfId="539"/>
    <cellStyle name="40% - akcent 5 4 4" xfId="540"/>
    <cellStyle name="40% - akcent 5 4 5" xfId="541"/>
    <cellStyle name="40% - akcent 5 5" xfId="542"/>
    <cellStyle name="40% - akcent 5 5 2" xfId="543"/>
    <cellStyle name="40% - akcent 5 5 3" xfId="544"/>
    <cellStyle name="40% - akcent 5 5 4" xfId="545"/>
    <cellStyle name="40% - akcent 5 5 5" xfId="546"/>
    <cellStyle name="40% - akcent 5 6" xfId="547"/>
    <cellStyle name="40% - akcent 5 6 2" xfId="548"/>
    <cellStyle name="40% - akcent 5 6 3" xfId="549"/>
    <cellStyle name="40% - akcent 5 6 4" xfId="550"/>
    <cellStyle name="40% - akcent 5 6 5" xfId="551"/>
    <cellStyle name="40% - akcent 5 7" xfId="552"/>
    <cellStyle name="40% - akcent 5 7 2" xfId="553"/>
    <cellStyle name="40% - akcent 5 7 3" xfId="554"/>
    <cellStyle name="40% - akcent 5 7 4" xfId="555"/>
    <cellStyle name="40% - akcent 5 7 5" xfId="556"/>
    <cellStyle name="40% - akcent 5 8" xfId="557"/>
    <cellStyle name="40% - akcent 5 8 2" xfId="558"/>
    <cellStyle name="40% - akcent 5 8 3" xfId="559"/>
    <cellStyle name="40% - akcent 5 8 4" xfId="560"/>
    <cellStyle name="40% - akcent 5 9" xfId="561"/>
    <cellStyle name="40% - akcent 5 9 2" xfId="562"/>
    <cellStyle name="40% - akcent 5 9 3" xfId="563"/>
    <cellStyle name="40% - akcent 5 9 4" xfId="564"/>
    <cellStyle name="40% - akcent 6" xfId="565"/>
    <cellStyle name="40% - akcent 6 10" xfId="566"/>
    <cellStyle name="40% - akcent 6 10 2" xfId="567"/>
    <cellStyle name="40% - akcent 6 10 3" xfId="568"/>
    <cellStyle name="40% - akcent 6 10 4" xfId="569"/>
    <cellStyle name="40% - akcent 6 11" xfId="570"/>
    <cellStyle name="40% - akcent 6 11 2" xfId="571"/>
    <cellStyle name="40% - akcent 6 11 3" xfId="572"/>
    <cellStyle name="40% - akcent 6 11 4" xfId="573"/>
    <cellStyle name="40% - akcent 6 12" xfId="574"/>
    <cellStyle name="40% - akcent 6 13" xfId="575"/>
    <cellStyle name="40% - akcent 6 14" xfId="576"/>
    <cellStyle name="40% - akcent 6 2" xfId="577"/>
    <cellStyle name="40% - akcent 6 2 2" xfId="578"/>
    <cellStyle name="40% - akcent 6 2 3" xfId="579"/>
    <cellStyle name="40% - akcent 6 2 4" xfId="580"/>
    <cellStyle name="40% - akcent 6 2 5" xfId="581"/>
    <cellStyle name="40% - akcent 6 3" xfId="582"/>
    <cellStyle name="40% - akcent 6 3 2" xfId="583"/>
    <cellStyle name="40% - akcent 6 3 3" xfId="584"/>
    <cellStyle name="40% - akcent 6 3 4" xfId="585"/>
    <cellStyle name="40% - akcent 6 3 5" xfId="586"/>
    <cellStyle name="40% - akcent 6 4" xfId="587"/>
    <cellStyle name="40% - akcent 6 4 2" xfId="588"/>
    <cellStyle name="40% - akcent 6 4 3" xfId="589"/>
    <cellStyle name="40% - akcent 6 4 4" xfId="590"/>
    <cellStyle name="40% - akcent 6 4 5" xfId="591"/>
    <cellStyle name="40% - akcent 6 5" xfId="592"/>
    <cellStyle name="40% - akcent 6 5 2" xfId="593"/>
    <cellStyle name="40% - akcent 6 5 3" xfId="594"/>
    <cellStyle name="40% - akcent 6 5 4" xfId="595"/>
    <cellStyle name="40% - akcent 6 5 5" xfId="596"/>
    <cellStyle name="40% - akcent 6 6" xfId="597"/>
    <cellStyle name="40% - akcent 6 6 2" xfId="598"/>
    <cellStyle name="40% - akcent 6 6 3" xfId="599"/>
    <cellStyle name="40% - akcent 6 6 4" xfId="600"/>
    <cellStyle name="40% - akcent 6 6 5" xfId="601"/>
    <cellStyle name="40% - akcent 6 7" xfId="602"/>
    <cellStyle name="40% - akcent 6 7 2" xfId="603"/>
    <cellStyle name="40% - akcent 6 7 3" xfId="604"/>
    <cellStyle name="40% - akcent 6 7 4" xfId="605"/>
    <cellStyle name="40% - akcent 6 7 5" xfId="606"/>
    <cellStyle name="40% - akcent 6 8" xfId="607"/>
    <cellStyle name="40% - akcent 6 8 2" xfId="608"/>
    <cellStyle name="40% - akcent 6 8 3" xfId="609"/>
    <cellStyle name="40% - akcent 6 8 4" xfId="610"/>
    <cellStyle name="40% - akcent 6 9" xfId="611"/>
    <cellStyle name="40% - akcent 6 9 2" xfId="612"/>
    <cellStyle name="40% - akcent 6 9 3" xfId="613"/>
    <cellStyle name="40% - akcent 6 9 4" xfId="614"/>
    <cellStyle name="60% - akcent 1" xfId="615"/>
    <cellStyle name="60% - akcent 1 10" xfId="616"/>
    <cellStyle name="60% - akcent 1 10 2" xfId="617"/>
    <cellStyle name="60% - akcent 1 10 3" xfId="618"/>
    <cellStyle name="60% - akcent 1 10 4" xfId="619"/>
    <cellStyle name="60% - akcent 1 11" xfId="620"/>
    <cellStyle name="60% - akcent 1 11 2" xfId="621"/>
    <cellStyle name="60% - akcent 1 11 3" xfId="622"/>
    <cellStyle name="60% - akcent 1 11 4" xfId="623"/>
    <cellStyle name="60% - akcent 1 12" xfId="624"/>
    <cellStyle name="60% - akcent 1 13" xfId="625"/>
    <cellStyle name="60% - akcent 1 14" xfId="626"/>
    <cellStyle name="60% - akcent 1 2" xfId="627"/>
    <cellStyle name="60% - akcent 1 2 2" xfId="628"/>
    <cellStyle name="60% - akcent 1 2 3" xfId="629"/>
    <cellStyle name="60% - akcent 1 2 4" xfId="630"/>
    <cellStyle name="60% - akcent 1 2 5" xfId="631"/>
    <cellStyle name="60% - akcent 1 3" xfId="632"/>
    <cellStyle name="60% - akcent 1 3 2" xfId="633"/>
    <cellStyle name="60% - akcent 1 3 3" xfId="634"/>
    <cellStyle name="60% - akcent 1 3 4" xfId="635"/>
    <cellStyle name="60% - akcent 1 3 5" xfId="636"/>
    <cellStyle name="60% - akcent 1 4" xfId="637"/>
    <cellStyle name="60% - akcent 1 4 2" xfId="638"/>
    <cellStyle name="60% - akcent 1 4 3" xfId="639"/>
    <cellStyle name="60% - akcent 1 4 4" xfId="640"/>
    <cellStyle name="60% - akcent 1 4 5" xfId="641"/>
    <cellStyle name="60% - akcent 1 5" xfId="642"/>
    <cellStyle name="60% - akcent 1 5 2" xfId="643"/>
    <cellStyle name="60% - akcent 1 5 3" xfId="644"/>
    <cellStyle name="60% - akcent 1 5 4" xfId="645"/>
    <cellStyle name="60% - akcent 1 5 5" xfId="646"/>
    <cellStyle name="60% - akcent 1 6" xfId="647"/>
    <cellStyle name="60% - akcent 1 6 2" xfId="648"/>
    <cellStyle name="60% - akcent 1 6 3" xfId="649"/>
    <cellStyle name="60% - akcent 1 6 4" xfId="650"/>
    <cellStyle name="60% - akcent 1 6 5" xfId="651"/>
    <cellStyle name="60% - akcent 1 7" xfId="652"/>
    <cellStyle name="60% - akcent 1 7 2" xfId="653"/>
    <cellStyle name="60% - akcent 1 7 3" xfId="654"/>
    <cellStyle name="60% - akcent 1 7 4" xfId="655"/>
    <cellStyle name="60% - akcent 1 7 5" xfId="656"/>
    <cellStyle name="60% - akcent 1 8" xfId="657"/>
    <cellStyle name="60% - akcent 1 8 2" xfId="658"/>
    <cellStyle name="60% - akcent 1 8 3" xfId="659"/>
    <cellStyle name="60% - akcent 1 8 4" xfId="660"/>
    <cellStyle name="60% - akcent 1 9" xfId="661"/>
    <cellStyle name="60% - akcent 1 9 2" xfId="662"/>
    <cellStyle name="60% - akcent 1 9 3" xfId="663"/>
    <cellStyle name="60% - akcent 1 9 4" xfId="664"/>
    <cellStyle name="60% - akcent 2" xfId="665"/>
    <cellStyle name="60% - akcent 2 10" xfId="666"/>
    <cellStyle name="60% - akcent 2 10 2" xfId="667"/>
    <cellStyle name="60% - akcent 2 10 3" xfId="668"/>
    <cellStyle name="60% - akcent 2 10 4" xfId="669"/>
    <cellStyle name="60% - akcent 2 11" xfId="670"/>
    <cellStyle name="60% - akcent 2 11 2" xfId="671"/>
    <cellStyle name="60% - akcent 2 11 3" xfId="672"/>
    <cellStyle name="60% - akcent 2 11 4" xfId="673"/>
    <cellStyle name="60% - akcent 2 12" xfId="674"/>
    <cellStyle name="60% - akcent 2 13" xfId="675"/>
    <cellStyle name="60% - akcent 2 14" xfId="676"/>
    <cellStyle name="60% - akcent 2 2" xfId="677"/>
    <cellStyle name="60% - akcent 2 2 2" xfId="678"/>
    <cellStyle name="60% - akcent 2 2 3" xfId="679"/>
    <cellStyle name="60% - akcent 2 2 4" xfId="680"/>
    <cellStyle name="60% - akcent 2 2 5" xfId="681"/>
    <cellStyle name="60% - akcent 2 3" xfId="682"/>
    <cellStyle name="60% - akcent 2 3 2" xfId="683"/>
    <cellStyle name="60% - akcent 2 3 3" xfId="684"/>
    <cellStyle name="60% - akcent 2 3 4" xfId="685"/>
    <cellStyle name="60% - akcent 2 3 5" xfId="686"/>
    <cellStyle name="60% - akcent 2 4" xfId="687"/>
    <cellStyle name="60% - akcent 2 4 2" xfId="688"/>
    <cellStyle name="60% - akcent 2 4 3" xfId="689"/>
    <cellStyle name="60% - akcent 2 4 4" xfId="690"/>
    <cellStyle name="60% - akcent 2 4 5" xfId="691"/>
    <cellStyle name="60% - akcent 2 5" xfId="692"/>
    <cellStyle name="60% - akcent 2 5 2" xfId="693"/>
    <cellStyle name="60% - akcent 2 5 3" xfId="694"/>
    <cellStyle name="60% - akcent 2 5 4" xfId="695"/>
    <cellStyle name="60% - akcent 2 5 5" xfId="696"/>
    <cellStyle name="60% - akcent 2 6" xfId="697"/>
    <cellStyle name="60% - akcent 2 6 2" xfId="698"/>
    <cellStyle name="60% - akcent 2 6 3" xfId="699"/>
    <cellStyle name="60% - akcent 2 6 4" xfId="700"/>
    <cellStyle name="60% - akcent 2 6 5" xfId="701"/>
    <cellStyle name="60% - akcent 2 7" xfId="702"/>
    <cellStyle name="60% - akcent 2 7 2" xfId="703"/>
    <cellStyle name="60% - akcent 2 7 3" xfId="704"/>
    <cellStyle name="60% - akcent 2 7 4" xfId="705"/>
    <cellStyle name="60% - akcent 2 7 5" xfId="706"/>
    <cellStyle name="60% - akcent 2 8" xfId="707"/>
    <cellStyle name="60% - akcent 2 8 2" xfId="708"/>
    <cellStyle name="60% - akcent 2 8 3" xfId="709"/>
    <cellStyle name="60% - akcent 2 8 4" xfId="710"/>
    <cellStyle name="60% - akcent 2 9" xfId="711"/>
    <cellStyle name="60% - akcent 2 9 2" xfId="712"/>
    <cellStyle name="60% - akcent 2 9 3" xfId="713"/>
    <cellStyle name="60% - akcent 2 9 4" xfId="714"/>
    <cellStyle name="60% - akcent 3" xfId="715"/>
    <cellStyle name="60% - akcent 3 10" xfId="716"/>
    <cellStyle name="60% - akcent 3 10 2" xfId="717"/>
    <cellStyle name="60% - akcent 3 10 3" xfId="718"/>
    <cellStyle name="60% - akcent 3 10 4" xfId="719"/>
    <cellStyle name="60% - akcent 3 11" xfId="720"/>
    <cellStyle name="60% - akcent 3 11 2" xfId="721"/>
    <cellStyle name="60% - akcent 3 11 3" xfId="722"/>
    <cellStyle name="60% - akcent 3 11 4" xfId="723"/>
    <cellStyle name="60% - akcent 3 12" xfId="724"/>
    <cellStyle name="60% - akcent 3 13" xfId="725"/>
    <cellStyle name="60% - akcent 3 14" xfId="726"/>
    <cellStyle name="60% - akcent 3 2" xfId="727"/>
    <cellStyle name="60% - akcent 3 2 2" xfId="728"/>
    <cellStyle name="60% - akcent 3 2 3" xfId="729"/>
    <cellStyle name="60% - akcent 3 2 4" xfId="730"/>
    <cellStyle name="60% - akcent 3 2 5" xfId="731"/>
    <cellStyle name="60% - akcent 3 3" xfId="732"/>
    <cellStyle name="60% - akcent 3 3 2" xfId="733"/>
    <cellStyle name="60% - akcent 3 3 3" xfId="734"/>
    <cellStyle name="60% - akcent 3 3 4" xfId="735"/>
    <cellStyle name="60% - akcent 3 3 5" xfId="736"/>
    <cellStyle name="60% - akcent 3 4" xfId="737"/>
    <cellStyle name="60% - akcent 3 4 2" xfId="738"/>
    <cellStyle name="60% - akcent 3 4 3" xfId="739"/>
    <cellStyle name="60% - akcent 3 4 4" xfId="740"/>
    <cellStyle name="60% - akcent 3 4 5" xfId="741"/>
    <cellStyle name="60% - akcent 3 5" xfId="742"/>
    <cellStyle name="60% - akcent 3 5 2" xfId="743"/>
    <cellStyle name="60% - akcent 3 5 3" xfId="744"/>
    <cellStyle name="60% - akcent 3 5 4" xfId="745"/>
    <cellStyle name="60% - akcent 3 5 5" xfId="746"/>
    <cellStyle name="60% - akcent 3 6" xfId="747"/>
    <cellStyle name="60% - akcent 3 6 2" xfId="748"/>
    <cellStyle name="60% - akcent 3 6 3" xfId="749"/>
    <cellStyle name="60% - akcent 3 6 4" xfId="750"/>
    <cellStyle name="60% - akcent 3 6 5" xfId="751"/>
    <cellStyle name="60% - akcent 3 7" xfId="752"/>
    <cellStyle name="60% - akcent 3 7 2" xfId="753"/>
    <cellStyle name="60% - akcent 3 7 3" xfId="754"/>
    <cellStyle name="60% - akcent 3 7 4" xfId="755"/>
    <cellStyle name="60% - akcent 3 7 5" xfId="756"/>
    <cellStyle name="60% - akcent 3 8" xfId="757"/>
    <cellStyle name="60% - akcent 3 8 2" xfId="758"/>
    <cellStyle name="60% - akcent 3 8 3" xfId="759"/>
    <cellStyle name="60% - akcent 3 8 4" xfId="760"/>
    <cellStyle name="60% - akcent 3 9" xfId="761"/>
    <cellStyle name="60% - akcent 3 9 2" xfId="762"/>
    <cellStyle name="60% - akcent 3 9 3" xfId="763"/>
    <cellStyle name="60% - akcent 3 9 4" xfId="764"/>
    <cellStyle name="60% - akcent 4" xfId="765"/>
    <cellStyle name="60% - akcent 4 10" xfId="766"/>
    <cellStyle name="60% - akcent 4 10 2" xfId="767"/>
    <cellStyle name="60% - akcent 4 10 3" xfId="768"/>
    <cellStyle name="60% - akcent 4 10 4" xfId="769"/>
    <cellStyle name="60% - akcent 4 11" xfId="770"/>
    <cellStyle name="60% - akcent 4 11 2" xfId="771"/>
    <cellStyle name="60% - akcent 4 11 3" xfId="772"/>
    <cellStyle name="60% - akcent 4 11 4" xfId="773"/>
    <cellStyle name="60% - akcent 4 12" xfId="774"/>
    <cellStyle name="60% - akcent 4 13" xfId="775"/>
    <cellStyle name="60% - akcent 4 14" xfId="776"/>
    <cellStyle name="60% - akcent 4 2" xfId="777"/>
    <cellStyle name="60% - akcent 4 2 2" xfId="778"/>
    <cellStyle name="60% - akcent 4 2 3" xfId="779"/>
    <cellStyle name="60% - akcent 4 2 4" xfId="780"/>
    <cellStyle name="60% - akcent 4 2 5" xfId="781"/>
    <cellStyle name="60% - akcent 4 3" xfId="782"/>
    <cellStyle name="60% - akcent 4 3 2" xfId="783"/>
    <cellStyle name="60% - akcent 4 3 3" xfId="784"/>
    <cellStyle name="60% - akcent 4 3 4" xfId="785"/>
    <cellStyle name="60% - akcent 4 3 5" xfId="786"/>
    <cellStyle name="60% - akcent 4 4" xfId="787"/>
    <cellStyle name="60% - akcent 4 4 2" xfId="788"/>
    <cellStyle name="60% - akcent 4 4 3" xfId="789"/>
    <cellStyle name="60% - akcent 4 4 4" xfId="790"/>
    <cellStyle name="60% - akcent 4 4 5" xfId="791"/>
    <cellStyle name="60% - akcent 4 5" xfId="792"/>
    <cellStyle name="60% - akcent 4 5 2" xfId="793"/>
    <cellStyle name="60% - akcent 4 5 3" xfId="794"/>
    <cellStyle name="60% - akcent 4 5 4" xfId="795"/>
    <cellStyle name="60% - akcent 4 5 5" xfId="796"/>
    <cellStyle name="60% - akcent 4 6" xfId="797"/>
    <cellStyle name="60% - akcent 4 6 2" xfId="798"/>
    <cellStyle name="60% - akcent 4 6 3" xfId="799"/>
    <cellStyle name="60% - akcent 4 6 4" xfId="800"/>
    <cellStyle name="60% - akcent 4 6 5" xfId="801"/>
    <cellStyle name="60% - akcent 4 7" xfId="802"/>
    <cellStyle name="60% - akcent 4 7 2" xfId="803"/>
    <cellStyle name="60% - akcent 4 7 3" xfId="804"/>
    <cellStyle name="60% - akcent 4 7 4" xfId="805"/>
    <cellStyle name="60% - akcent 4 7 5" xfId="806"/>
    <cellStyle name="60% - akcent 4 8" xfId="807"/>
    <cellStyle name="60% - akcent 4 8 2" xfId="808"/>
    <cellStyle name="60% - akcent 4 8 3" xfId="809"/>
    <cellStyle name="60% - akcent 4 8 4" xfId="810"/>
    <cellStyle name="60% - akcent 4 9" xfId="811"/>
    <cellStyle name="60% - akcent 4 9 2" xfId="812"/>
    <cellStyle name="60% - akcent 4 9 3" xfId="813"/>
    <cellStyle name="60% - akcent 4 9 4" xfId="814"/>
    <cellStyle name="60% - akcent 5" xfId="815"/>
    <cellStyle name="60% - akcent 5 10" xfId="816"/>
    <cellStyle name="60% - akcent 5 10 2" xfId="817"/>
    <cellStyle name="60% - akcent 5 10 3" xfId="818"/>
    <cellStyle name="60% - akcent 5 10 4" xfId="819"/>
    <cellStyle name="60% - akcent 5 11" xfId="820"/>
    <cellStyle name="60% - akcent 5 11 2" xfId="821"/>
    <cellStyle name="60% - akcent 5 11 3" xfId="822"/>
    <cellStyle name="60% - akcent 5 11 4" xfId="823"/>
    <cellStyle name="60% - akcent 5 12" xfId="824"/>
    <cellStyle name="60% - akcent 5 13" xfId="825"/>
    <cellStyle name="60% - akcent 5 14" xfId="826"/>
    <cellStyle name="60% - akcent 5 2" xfId="827"/>
    <cellStyle name="60% - akcent 5 2 2" xfId="828"/>
    <cellStyle name="60% - akcent 5 2 3" xfId="829"/>
    <cellStyle name="60% - akcent 5 2 4" xfId="830"/>
    <cellStyle name="60% - akcent 5 2 5" xfId="831"/>
    <cellStyle name="60% - akcent 5 3" xfId="832"/>
    <cellStyle name="60% - akcent 5 3 2" xfId="833"/>
    <cellStyle name="60% - akcent 5 3 3" xfId="834"/>
    <cellStyle name="60% - akcent 5 3 4" xfId="835"/>
    <cellStyle name="60% - akcent 5 3 5" xfId="836"/>
    <cellStyle name="60% - akcent 5 4" xfId="837"/>
    <cellStyle name="60% - akcent 5 4 2" xfId="838"/>
    <cellStyle name="60% - akcent 5 4 3" xfId="839"/>
    <cellStyle name="60% - akcent 5 4 4" xfId="840"/>
    <cellStyle name="60% - akcent 5 4 5" xfId="841"/>
    <cellStyle name="60% - akcent 5 5" xfId="842"/>
    <cellStyle name="60% - akcent 5 5 2" xfId="843"/>
    <cellStyle name="60% - akcent 5 5 3" xfId="844"/>
    <cellStyle name="60% - akcent 5 5 4" xfId="845"/>
    <cellStyle name="60% - akcent 5 5 5" xfId="846"/>
    <cellStyle name="60% - akcent 5 6" xfId="847"/>
    <cellStyle name="60% - akcent 5 6 2" xfId="848"/>
    <cellStyle name="60% - akcent 5 6 3" xfId="849"/>
    <cellStyle name="60% - akcent 5 6 4" xfId="850"/>
    <cellStyle name="60% - akcent 5 6 5" xfId="851"/>
    <cellStyle name="60% - akcent 5 7" xfId="852"/>
    <cellStyle name="60% - akcent 5 7 2" xfId="853"/>
    <cellStyle name="60% - akcent 5 7 3" xfId="854"/>
    <cellStyle name="60% - akcent 5 7 4" xfId="855"/>
    <cellStyle name="60% - akcent 5 7 5" xfId="856"/>
    <cellStyle name="60% - akcent 5 8" xfId="857"/>
    <cellStyle name="60% - akcent 5 8 2" xfId="858"/>
    <cellStyle name="60% - akcent 5 8 3" xfId="859"/>
    <cellStyle name="60% - akcent 5 8 4" xfId="860"/>
    <cellStyle name="60% - akcent 5 9" xfId="861"/>
    <cellStyle name="60% - akcent 5 9 2" xfId="862"/>
    <cellStyle name="60% - akcent 5 9 3" xfId="863"/>
    <cellStyle name="60% - akcent 5 9 4" xfId="864"/>
    <cellStyle name="60% - akcent 6" xfId="865"/>
    <cellStyle name="60% - akcent 6 10" xfId="866"/>
    <cellStyle name="60% - akcent 6 10 2" xfId="867"/>
    <cellStyle name="60% - akcent 6 10 3" xfId="868"/>
    <cellStyle name="60% - akcent 6 10 4" xfId="869"/>
    <cellStyle name="60% - akcent 6 11" xfId="870"/>
    <cellStyle name="60% - akcent 6 11 2" xfId="871"/>
    <cellStyle name="60% - akcent 6 11 3" xfId="872"/>
    <cellStyle name="60% - akcent 6 11 4" xfId="873"/>
    <cellStyle name="60% - akcent 6 12" xfId="874"/>
    <cellStyle name="60% - akcent 6 13" xfId="875"/>
    <cellStyle name="60% - akcent 6 14" xfId="876"/>
    <cellStyle name="60% - akcent 6 2" xfId="877"/>
    <cellStyle name="60% - akcent 6 2 2" xfId="878"/>
    <cellStyle name="60% - akcent 6 2 3" xfId="879"/>
    <cellStyle name="60% - akcent 6 2 4" xfId="880"/>
    <cellStyle name="60% - akcent 6 2 5" xfId="881"/>
    <cellStyle name="60% - akcent 6 3" xfId="882"/>
    <cellStyle name="60% - akcent 6 3 2" xfId="883"/>
    <cellStyle name="60% - akcent 6 3 3" xfId="884"/>
    <cellStyle name="60% - akcent 6 3 4" xfId="885"/>
    <cellStyle name="60% - akcent 6 3 5" xfId="886"/>
    <cellStyle name="60% - akcent 6 4" xfId="887"/>
    <cellStyle name="60% - akcent 6 4 2" xfId="888"/>
    <cellStyle name="60% - akcent 6 4 3" xfId="889"/>
    <cellStyle name="60% - akcent 6 4 4" xfId="890"/>
    <cellStyle name="60% - akcent 6 4 5" xfId="891"/>
    <cellStyle name="60% - akcent 6 5" xfId="892"/>
    <cellStyle name="60% - akcent 6 5 2" xfId="893"/>
    <cellStyle name="60% - akcent 6 5 3" xfId="894"/>
    <cellStyle name="60% - akcent 6 5 4" xfId="895"/>
    <cellStyle name="60% - akcent 6 5 5" xfId="896"/>
    <cellStyle name="60% - akcent 6 6" xfId="897"/>
    <cellStyle name="60% - akcent 6 6 2" xfId="898"/>
    <cellStyle name="60% - akcent 6 6 3" xfId="899"/>
    <cellStyle name="60% - akcent 6 6 4" xfId="900"/>
    <cellStyle name="60% - akcent 6 6 5" xfId="901"/>
    <cellStyle name="60% - akcent 6 7" xfId="902"/>
    <cellStyle name="60% - akcent 6 7 2" xfId="903"/>
    <cellStyle name="60% - akcent 6 7 3" xfId="904"/>
    <cellStyle name="60% - akcent 6 7 4" xfId="905"/>
    <cellStyle name="60% - akcent 6 7 5" xfId="906"/>
    <cellStyle name="60% - akcent 6 8" xfId="907"/>
    <cellStyle name="60% - akcent 6 8 2" xfId="908"/>
    <cellStyle name="60% - akcent 6 8 3" xfId="909"/>
    <cellStyle name="60% - akcent 6 8 4" xfId="910"/>
    <cellStyle name="60% - akcent 6 9" xfId="911"/>
    <cellStyle name="60% - akcent 6 9 2" xfId="912"/>
    <cellStyle name="60% - akcent 6 9 3" xfId="913"/>
    <cellStyle name="60% - akcent 6 9 4" xfId="914"/>
    <cellStyle name="Akcent 1" xfId="915"/>
    <cellStyle name="Akcent 1 10" xfId="916"/>
    <cellStyle name="Akcent 1 10 2" xfId="917"/>
    <cellStyle name="Akcent 1 10 3" xfId="918"/>
    <cellStyle name="Akcent 1 10 4" xfId="919"/>
    <cellStyle name="Akcent 1 11" xfId="920"/>
    <cellStyle name="Akcent 1 11 2" xfId="921"/>
    <cellStyle name="Akcent 1 11 3" xfId="922"/>
    <cellStyle name="Akcent 1 11 4" xfId="923"/>
    <cellStyle name="Akcent 1 12" xfId="924"/>
    <cellStyle name="Akcent 1 13" xfId="925"/>
    <cellStyle name="Akcent 1 14" xfId="926"/>
    <cellStyle name="Akcent 1 2" xfId="927"/>
    <cellStyle name="Akcent 1 2 2" xfId="928"/>
    <cellStyle name="Akcent 1 2 3" xfId="929"/>
    <cellStyle name="Akcent 1 2 4" xfId="930"/>
    <cellStyle name="Akcent 1 2 5" xfId="931"/>
    <cellStyle name="Akcent 1 3" xfId="932"/>
    <cellStyle name="Akcent 1 3 2" xfId="933"/>
    <cellStyle name="Akcent 1 3 3" xfId="934"/>
    <cellStyle name="Akcent 1 3 4" xfId="935"/>
    <cellStyle name="Akcent 1 3 5" xfId="936"/>
    <cellStyle name="Akcent 1 4" xfId="937"/>
    <cellStyle name="Akcent 1 4 2" xfId="938"/>
    <cellStyle name="Akcent 1 4 3" xfId="939"/>
    <cellStyle name="Akcent 1 4 4" xfId="940"/>
    <cellStyle name="Akcent 1 4 5" xfId="941"/>
    <cellStyle name="Akcent 1 5" xfId="942"/>
    <cellStyle name="Akcent 1 5 2" xfId="943"/>
    <cellStyle name="Akcent 1 5 3" xfId="944"/>
    <cellStyle name="Akcent 1 5 4" xfId="945"/>
    <cellStyle name="Akcent 1 5 5" xfId="946"/>
    <cellStyle name="Akcent 1 6" xfId="947"/>
    <cellStyle name="Akcent 1 6 2" xfId="948"/>
    <cellStyle name="Akcent 1 6 3" xfId="949"/>
    <cellStyle name="Akcent 1 6 4" xfId="950"/>
    <cellStyle name="Akcent 1 6 5" xfId="951"/>
    <cellStyle name="Akcent 1 7" xfId="952"/>
    <cellStyle name="Akcent 1 7 2" xfId="953"/>
    <cellStyle name="Akcent 1 7 3" xfId="954"/>
    <cellStyle name="Akcent 1 7 4" xfId="955"/>
    <cellStyle name="Akcent 1 7 5" xfId="956"/>
    <cellStyle name="Akcent 1 8" xfId="957"/>
    <cellStyle name="Akcent 1 8 2" xfId="958"/>
    <cellStyle name="Akcent 1 8 3" xfId="959"/>
    <cellStyle name="Akcent 1 8 4" xfId="960"/>
    <cellStyle name="Akcent 1 9" xfId="961"/>
    <cellStyle name="Akcent 1 9 2" xfId="962"/>
    <cellStyle name="Akcent 1 9 3" xfId="963"/>
    <cellStyle name="Akcent 1 9 4" xfId="964"/>
    <cellStyle name="Akcent 2" xfId="965"/>
    <cellStyle name="Akcent 2 10" xfId="966"/>
    <cellStyle name="Akcent 2 10 2" xfId="967"/>
    <cellStyle name="Akcent 2 10 3" xfId="968"/>
    <cellStyle name="Akcent 2 10 4" xfId="969"/>
    <cellStyle name="Akcent 2 11" xfId="970"/>
    <cellStyle name="Akcent 2 11 2" xfId="971"/>
    <cellStyle name="Akcent 2 11 3" xfId="972"/>
    <cellStyle name="Akcent 2 11 4" xfId="973"/>
    <cellStyle name="Akcent 2 12" xfId="974"/>
    <cellStyle name="Akcent 2 13" xfId="975"/>
    <cellStyle name="Akcent 2 14" xfId="976"/>
    <cellStyle name="Akcent 2 2" xfId="977"/>
    <cellStyle name="Akcent 2 2 2" xfId="978"/>
    <cellStyle name="Akcent 2 2 3" xfId="979"/>
    <cellStyle name="Akcent 2 2 4" xfId="980"/>
    <cellStyle name="Akcent 2 2 5" xfId="981"/>
    <cellStyle name="Akcent 2 3" xfId="982"/>
    <cellStyle name="Akcent 2 3 2" xfId="983"/>
    <cellStyle name="Akcent 2 3 3" xfId="984"/>
    <cellStyle name="Akcent 2 3 4" xfId="985"/>
    <cellStyle name="Akcent 2 3 5" xfId="986"/>
    <cellStyle name="Akcent 2 4" xfId="987"/>
    <cellStyle name="Akcent 2 4 2" xfId="988"/>
    <cellStyle name="Akcent 2 4 3" xfId="989"/>
    <cellStyle name="Akcent 2 4 4" xfId="990"/>
    <cellStyle name="Akcent 2 4 5" xfId="991"/>
    <cellStyle name="Akcent 2 5" xfId="992"/>
    <cellStyle name="Akcent 2 5 2" xfId="993"/>
    <cellStyle name="Akcent 2 5 3" xfId="994"/>
    <cellStyle name="Akcent 2 5 4" xfId="995"/>
    <cellStyle name="Akcent 2 5 5" xfId="996"/>
    <cellStyle name="Akcent 2 6" xfId="997"/>
    <cellStyle name="Akcent 2 6 2" xfId="998"/>
    <cellStyle name="Akcent 2 6 3" xfId="999"/>
    <cellStyle name="Akcent 2 6 4" xfId="1000"/>
    <cellStyle name="Akcent 2 6 5" xfId="1001"/>
    <cellStyle name="Akcent 2 7" xfId="1002"/>
    <cellStyle name="Akcent 2 7 2" xfId="1003"/>
    <cellStyle name="Akcent 2 7 3" xfId="1004"/>
    <cellStyle name="Akcent 2 7 4" xfId="1005"/>
    <cellStyle name="Akcent 2 7 5" xfId="1006"/>
    <cellStyle name="Akcent 2 8" xfId="1007"/>
    <cellStyle name="Akcent 2 8 2" xfId="1008"/>
    <cellStyle name="Akcent 2 8 3" xfId="1009"/>
    <cellStyle name="Akcent 2 8 4" xfId="1010"/>
    <cellStyle name="Akcent 2 9" xfId="1011"/>
    <cellStyle name="Akcent 2 9 2" xfId="1012"/>
    <cellStyle name="Akcent 2 9 3" xfId="1013"/>
    <cellStyle name="Akcent 2 9 4" xfId="1014"/>
    <cellStyle name="Akcent 3" xfId="1015"/>
    <cellStyle name="Akcent 3 10" xfId="1016"/>
    <cellStyle name="Akcent 3 10 2" xfId="1017"/>
    <cellStyle name="Akcent 3 10 3" xfId="1018"/>
    <cellStyle name="Akcent 3 10 4" xfId="1019"/>
    <cellStyle name="Akcent 3 11" xfId="1020"/>
    <cellStyle name="Akcent 3 11 2" xfId="1021"/>
    <cellStyle name="Akcent 3 11 3" xfId="1022"/>
    <cellStyle name="Akcent 3 11 4" xfId="1023"/>
    <cellStyle name="Akcent 3 12" xfId="1024"/>
    <cellStyle name="Akcent 3 13" xfId="1025"/>
    <cellStyle name="Akcent 3 14" xfId="1026"/>
    <cellStyle name="Akcent 3 2" xfId="1027"/>
    <cellStyle name="Akcent 3 2 2" xfId="1028"/>
    <cellStyle name="Akcent 3 2 3" xfId="1029"/>
    <cellStyle name="Akcent 3 2 4" xfId="1030"/>
    <cellStyle name="Akcent 3 2 5" xfId="1031"/>
    <cellStyle name="Akcent 3 3" xfId="1032"/>
    <cellStyle name="Akcent 3 3 2" xfId="1033"/>
    <cellStyle name="Akcent 3 3 3" xfId="1034"/>
    <cellStyle name="Akcent 3 3 4" xfId="1035"/>
    <cellStyle name="Akcent 3 3 5" xfId="1036"/>
    <cellStyle name="Akcent 3 4" xfId="1037"/>
    <cellStyle name="Akcent 3 4 2" xfId="1038"/>
    <cellStyle name="Akcent 3 4 3" xfId="1039"/>
    <cellStyle name="Akcent 3 4 4" xfId="1040"/>
    <cellStyle name="Akcent 3 4 5" xfId="1041"/>
    <cellStyle name="Akcent 3 5" xfId="1042"/>
    <cellStyle name="Akcent 3 5 2" xfId="1043"/>
    <cellStyle name="Akcent 3 5 3" xfId="1044"/>
    <cellStyle name="Akcent 3 5 4" xfId="1045"/>
    <cellStyle name="Akcent 3 5 5" xfId="1046"/>
    <cellStyle name="Akcent 3 6" xfId="1047"/>
    <cellStyle name="Akcent 3 6 2" xfId="1048"/>
    <cellStyle name="Akcent 3 6 3" xfId="1049"/>
    <cellStyle name="Akcent 3 6 4" xfId="1050"/>
    <cellStyle name="Akcent 3 6 5" xfId="1051"/>
    <cellStyle name="Akcent 3 7" xfId="1052"/>
    <cellStyle name="Akcent 3 7 2" xfId="1053"/>
    <cellStyle name="Akcent 3 7 3" xfId="1054"/>
    <cellStyle name="Akcent 3 7 4" xfId="1055"/>
    <cellStyle name="Akcent 3 7 5" xfId="1056"/>
    <cellStyle name="Akcent 3 8" xfId="1057"/>
    <cellStyle name="Akcent 3 8 2" xfId="1058"/>
    <cellStyle name="Akcent 3 8 3" xfId="1059"/>
    <cellStyle name="Akcent 3 8 4" xfId="1060"/>
    <cellStyle name="Akcent 3 9" xfId="1061"/>
    <cellStyle name="Akcent 3 9 2" xfId="1062"/>
    <cellStyle name="Akcent 3 9 3" xfId="1063"/>
    <cellStyle name="Akcent 3 9 4" xfId="1064"/>
    <cellStyle name="Akcent 4" xfId="1065"/>
    <cellStyle name="Akcent 4 10" xfId="1066"/>
    <cellStyle name="Akcent 4 10 2" xfId="1067"/>
    <cellStyle name="Akcent 4 10 3" xfId="1068"/>
    <cellStyle name="Akcent 4 10 4" xfId="1069"/>
    <cellStyle name="Akcent 4 11" xfId="1070"/>
    <cellStyle name="Akcent 4 11 2" xfId="1071"/>
    <cellStyle name="Akcent 4 11 3" xfId="1072"/>
    <cellStyle name="Akcent 4 11 4" xfId="1073"/>
    <cellStyle name="Akcent 4 12" xfId="1074"/>
    <cellStyle name="Akcent 4 13" xfId="1075"/>
    <cellStyle name="Akcent 4 14" xfId="1076"/>
    <cellStyle name="Akcent 4 2" xfId="1077"/>
    <cellStyle name="Akcent 4 2 2" xfId="1078"/>
    <cellStyle name="Akcent 4 2 3" xfId="1079"/>
    <cellStyle name="Akcent 4 2 4" xfId="1080"/>
    <cellStyle name="Akcent 4 2 5" xfId="1081"/>
    <cellStyle name="Akcent 4 3" xfId="1082"/>
    <cellStyle name="Akcent 4 3 2" xfId="1083"/>
    <cellStyle name="Akcent 4 3 3" xfId="1084"/>
    <cellStyle name="Akcent 4 3 4" xfId="1085"/>
    <cellStyle name="Akcent 4 3 5" xfId="1086"/>
    <cellStyle name="Akcent 4 4" xfId="1087"/>
    <cellStyle name="Akcent 4 4 2" xfId="1088"/>
    <cellStyle name="Akcent 4 4 3" xfId="1089"/>
    <cellStyle name="Akcent 4 4 4" xfId="1090"/>
    <cellStyle name="Akcent 4 4 5" xfId="1091"/>
    <cellStyle name="Akcent 4 5" xfId="1092"/>
    <cellStyle name="Akcent 4 5 2" xfId="1093"/>
    <cellStyle name="Akcent 4 5 3" xfId="1094"/>
    <cellStyle name="Akcent 4 5 4" xfId="1095"/>
    <cellStyle name="Akcent 4 5 5" xfId="1096"/>
    <cellStyle name="Akcent 4 6" xfId="1097"/>
    <cellStyle name="Akcent 4 6 2" xfId="1098"/>
    <cellStyle name="Akcent 4 6 3" xfId="1099"/>
    <cellStyle name="Akcent 4 6 4" xfId="1100"/>
    <cellStyle name="Akcent 4 6 5" xfId="1101"/>
    <cellStyle name="Akcent 4 7" xfId="1102"/>
    <cellStyle name="Akcent 4 7 2" xfId="1103"/>
    <cellStyle name="Akcent 4 7 3" xfId="1104"/>
    <cellStyle name="Akcent 4 7 4" xfId="1105"/>
    <cellStyle name="Akcent 4 7 5" xfId="1106"/>
    <cellStyle name="Akcent 4 8" xfId="1107"/>
    <cellStyle name="Akcent 4 8 2" xfId="1108"/>
    <cellStyle name="Akcent 4 8 3" xfId="1109"/>
    <cellStyle name="Akcent 4 8 4" xfId="1110"/>
    <cellStyle name="Akcent 4 9" xfId="1111"/>
    <cellStyle name="Akcent 4 9 2" xfId="1112"/>
    <cellStyle name="Akcent 4 9 3" xfId="1113"/>
    <cellStyle name="Akcent 4 9 4" xfId="1114"/>
    <cellStyle name="Akcent 5" xfId="1115"/>
    <cellStyle name="Akcent 5 10" xfId="1116"/>
    <cellStyle name="Akcent 5 10 2" xfId="1117"/>
    <cellStyle name="Akcent 5 10 3" xfId="1118"/>
    <cellStyle name="Akcent 5 10 4" xfId="1119"/>
    <cellStyle name="Akcent 5 11" xfId="1120"/>
    <cellStyle name="Akcent 5 11 2" xfId="1121"/>
    <cellStyle name="Akcent 5 11 3" xfId="1122"/>
    <cellStyle name="Akcent 5 11 4" xfId="1123"/>
    <cellStyle name="Akcent 5 12" xfId="1124"/>
    <cellStyle name="Akcent 5 13" xfId="1125"/>
    <cellStyle name="Akcent 5 14" xfId="1126"/>
    <cellStyle name="Akcent 5 2" xfId="1127"/>
    <cellStyle name="Akcent 5 2 2" xfId="1128"/>
    <cellStyle name="Akcent 5 2 3" xfId="1129"/>
    <cellStyle name="Akcent 5 2 4" xfId="1130"/>
    <cellStyle name="Akcent 5 2 5" xfId="1131"/>
    <cellStyle name="Akcent 5 3" xfId="1132"/>
    <cellStyle name="Akcent 5 3 2" xfId="1133"/>
    <cellStyle name="Akcent 5 3 3" xfId="1134"/>
    <cellStyle name="Akcent 5 3 4" xfId="1135"/>
    <cellStyle name="Akcent 5 3 5" xfId="1136"/>
    <cellStyle name="Akcent 5 4" xfId="1137"/>
    <cellStyle name="Akcent 5 4 2" xfId="1138"/>
    <cellStyle name="Akcent 5 4 3" xfId="1139"/>
    <cellStyle name="Akcent 5 4 4" xfId="1140"/>
    <cellStyle name="Akcent 5 4 5" xfId="1141"/>
    <cellStyle name="Akcent 5 5" xfId="1142"/>
    <cellStyle name="Akcent 5 5 2" xfId="1143"/>
    <cellStyle name="Akcent 5 5 3" xfId="1144"/>
    <cellStyle name="Akcent 5 5 4" xfId="1145"/>
    <cellStyle name="Akcent 5 5 5" xfId="1146"/>
    <cellStyle name="Akcent 5 6" xfId="1147"/>
    <cellStyle name="Akcent 5 6 2" xfId="1148"/>
    <cellStyle name="Akcent 5 6 3" xfId="1149"/>
    <cellStyle name="Akcent 5 6 4" xfId="1150"/>
    <cellStyle name="Akcent 5 6 5" xfId="1151"/>
    <cellStyle name="Akcent 5 7" xfId="1152"/>
    <cellStyle name="Akcent 5 7 2" xfId="1153"/>
    <cellStyle name="Akcent 5 7 3" xfId="1154"/>
    <cellStyle name="Akcent 5 7 4" xfId="1155"/>
    <cellStyle name="Akcent 5 7 5" xfId="1156"/>
    <cellStyle name="Akcent 5 8" xfId="1157"/>
    <cellStyle name="Akcent 5 8 2" xfId="1158"/>
    <cellStyle name="Akcent 5 8 3" xfId="1159"/>
    <cellStyle name="Akcent 5 8 4" xfId="1160"/>
    <cellStyle name="Akcent 5 9" xfId="1161"/>
    <cellStyle name="Akcent 5 9 2" xfId="1162"/>
    <cellStyle name="Akcent 5 9 3" xfId="1163"/>
    <cellStyle name="Akcent 5 9 4" xfId="1164"/>
    <cellStyle name="Akcent 6" xfId="1165"/>
    <cellStyle name="Akcent 6 10" xfId="1166"/>
    <cellStyle name="Akcent 6 10 2" xfId="1167"/>
    <cellStyle name="Akcent 6 10 3" xfId="1168"/>
    <cellStyle name="Akcent 6 10 4" xfId="1169"/>
    <cellStyle name="Akcent 6 11" xfId="1170"/>
    <cellStyle name="Akcent 6 11 2" xfId="1171"/>
    <cellStyle name="Akcent 6 11 3" xfId="1172"/>
    <cellStyle name="Akcent 6 11 4" xfId="1173"/>
    <cellStyle name="Akcent 6 12" xfId="1174"/>
    <cellStyle name="Akcent 6 13" xfId="1175"/>
    <cellStyle name="Akcent 6 14" xfId="1176"/>
    <cellStyle name="Akcent 6 2" xfId="1177"/>
    <cellStyle name="Akcent 6 2 2" xfId="1178"/>
    <cellStyle name="Akcent 6 2 3" xfId="1179"/>
    <cellStyle name="Akcent 6 2 4" xfId="1180"/>
    <cellStyle name="Akcent 6 2 5" xfId="1181"/>
    <cellStyle name="Akcent 6 3" xfId="1182"/>
    <cellStyle name="Akcent 6 3 2" xfId="1183"/>
    <cellStyle name="Akcent 6 3 3" xfId="1184"/>
    <cellStyle name="Akcent 6 3 4" xfId="1185"/>
    <cellStyle name="Akcent 6 3 5" xfId="1186"/>
    <cellStyle name="Akcent 6 4" xfId="1187"/>
    <cellStyle name="Akcent 6 4 2" xfId="1188"/>
    <cellStyle name="Akcent 6 4 3" xfId="1189"/>
    <cellStyle name="Akcent 6 4 4" xfId="1190"/>
    <cellStyle name="Akcent 6 4 5" xfId="1191"/>
    <cellStyle name="Akcent 6 5" xfId="1192"/>
    <cellStyle name="Akcent 6 5 2" xfId="1193"/>
    <cellStyle name="Akcent 6 5 3" xfId="1194"/>
    <cellStyle name="Akcent 6 5 4" xfId="1195"/>
    <cellStyle name="Akcent 6 5 5" xfId="1196"/>
    <cellStyle name="Akcent 6 6" xfId="1197"/>
    <cellStyle name="Akcent 6 6 2" xfId="1198"/>
    <cellStyle name="Akcent 6 6 3" xfId="1199"/>
    <cellStyle name="Akcent 6 6 4" xfId="1200"/>
    <cellStyle name="Akcent 6 6 5" xfId="1201"/>
    <cellStyle name="Akcent 6 7" xfId="1202"/>
    <cellStyle name="Akcent 6 7 2" xfId="1203"/>
    <cellStyle name="Akcent 6 7 3" xfId="1204"/>
    <cellStyle name="Akcent 6 7 4" xfId="1205"/>
    <cellStyle name="Akcent 6 7 5" xfId="1206"/>
    <cellStyle name="Akcent 6 8" xfId="1207"/>
    <cellStyle name="Akcent 6 8 2" xfId="1208"/>
    <cellStyle name="Akcent 6 8 3" xfId="1209"/>
    <cellStyle name="Akcent 6 8 4" xfId="1210"/>
    <cellStyle name="Akcent 6 9" xfId="1211"/>
    <cellStyle name="Akcent 6 9 2" xfId="1212"/>
    <cellStyle name="Akcent 6 9 3" xfId="1213"/>
    <cellStyle name="Akcent 6 9 4" xfId="1214"/>
    <cellStyle name="Dane wejściowe" xfId="1215"/>
    <cellStyle name="Dane wejściowe 10" xfId="1216"/>
    <cellStyle name="Dane wejściowe 10 2" xfId="1217"/>
    <cellStyle name="Dane wejściowe 10 3" xfId="1218"/>
    <cellStyle name="Dane wejściowe 10 4" xfId="1219"/>
    <cellStyle name="Dane wejściowe 11" xfId="1220"/>
    <cellStyle name="Dane wejściowe 11 2" xfId="1221"/>
    <cellStyle name="Dane wejściowe 11 3" xfId="1222"/>
    <cellStyle name="Dane wejściowe 11 4" xfId="1223"/>
    <cellStyle name="Dane wejściowe 12" xfId="1224"/>
    <cellStyle name="Dane wejściowe 13" xfId="1225"/>
    <cellStyle name="Dane wejściowe 14" xfId="1226"/>
    <cellStyle name="Dane wejściowe 2" xfId="1227"/>
    <cellStyle name="Dane wejściowe 2 2" xfId="1228"/>
    <cellStyle name="Dane wejściowe 2 3" xfId="1229"/>
    <cellStyle name="Dane wejściowe 2 4" xfId="1230"/>
    <cellStyle name="Dane wejściowe 2 5" xfId="1231"/>
    <cellStyle name="Dane wejściowe 3" xfId="1232"/>
    <cellStyle name="Dane wejściowe 3 2" xfId="1233"/>
    <cellStyle name="Dane wejściowe 3 3" xfId="1234"/>
    <cellStyle name="Dane wejściowe 3 4" xfId="1235"/>
    <cellStyle name="Dane wejściowe 3 5" xfId="1236"/>
    <cellStyle name="Dane wejściowe 4" xfId="1237"/>
    <cellStyle name="Dane wejściowe 4 2" xfId="1238"/>
    <cellStyle name="Dane wejściowe 4 3" xfId="1239"/>
    <cellStyle name="Dane wejściowe 4 4" xfId="1240"/>
    <cellStyle name="Dane wejściowe 4 5" xfId="1241"/>
    <cellStyle name="Dane wejściowe 5" xfId="1242"/>
    <cellStyle name="Dane wejściowe 5 2" xfId="1243"/>
    <cellStyle name="Dane wejściowe 5 3" xfId="1244"/>
    <cellStyle name="Dane wejściowe 5 4" xfId="1245"/>
    <cellStyle name="Dane wejściowe 5 5" xfId="1246"/>
    <cellStyle name="Dane wejściowe 6" xfId="1247"/>
    <cellStyle name="Dane wejściowe 6 2" xfId="1248"/>
    <cellStyle name="Dane wejściowe 6 3" xfId="1249"/>
    <cellStyle name="Dane wejściowe 6 4" xfId="1250"/>
    <cellStyle name="Dane wejściowe 6 5" xfId="1251"/>
    <cellStyle name="Dane wejściowe 7" xfId="1252"/>
    <cellStyle name="Dane wejściowe 7 2" xfId="1253"/>
    <cellStyle name="Dane wejściowe 7 3" xfId="1254"/>
    <cellStyle name="Dane wejściowe 7 4" xfId="1255"/>
    <cellStyle name="Dane wejściowe 7 5" xfId="1256"/>
    <cellStyle name="Dane wejściowe 8" xfId="1257"/>
    <cellStyle name="Dane wejściowe 8 2" xfId="1258"/>
    <cellStyle name="Dane wejściowe 8 3" xfId="1259"/>
    <cellStyle name="Dane wejściowe 8 4" xfId="1260"/>
    <cellStyle name="Dane wejściowe 9" xfId="1261"/>
    <cellStyle name="Dane wejściowe 9 2" xfId="1262"/>
    <cellStyle name="Dane wejściowe 9 3" xfId="1263"/>
    <cellStyle name="Dane wejściowe 9 4" xfId="1264"/>
    <cellStyle name="Dane wyjściowe" xfId="1265"/>
    <cellStyle name="Dane wyjściowe 10" xfId="1266"/>
    <cellStyle name="Dane wyjściowe 10 2" xfId="1267"/>
    <cellStyle name="Dane wyjściowe 10 3" xfId="1268"/>
    <cellStyle name="Dane wyjściowe 10 4" xfId="1269"/>
    <cellStyle name="Dane wyjściowe 11" xfId="1270"/>
    <cellStyle name="Dane wyjściowe 11 2" xfId="1271"/>
    <cellStyle name="Dane wyjściowe 11 3" xfId="1272"/>
    <cellStyle name="Dane wyjściowe 11 4" xfId="1273"/>
    <cellStyle name="Dane wyjściowe 12" xfId="1274"/>
    <cellStyle name="Dane wyjściowe 13" xfId="1275"/>
    <cellStyle name="Dane wyjściowe 14" xfId="1276"/>
    <cellStyle name="Dane wyjściowe 2" xfId="1277"/>
    <cellStyle name="Dane wyjściowe 2 2" xfId="1278"/>
    <cellStyle name="Dane wyjściowe 2 3" xfId="1279"/>
    <cellStyle name="Dane wyjściowe 2 4" xfId="1280"/>
    <cellStyle name="Dane wyjściowe 2 5" xfId="1281"/>
    <cellStyle name="Dane wyjściowe 3" xfId="1282"/>
    <cellStyle name="Dane wyjściowe 3 2" xfId="1283"/>
    <cellStyle name="Dane wyjściowe 3 3" xfId="1284"/>
    <cellStyle name="Dane wyjściowe 3 4" xfId="1285"/>
    <cellStyle name="Dane wyjściowe 3 5" xfId="1286"/>
    <cellStyle name="Dane wyjściowe 4" xfId="1287"/>
    <cellStyle name="Dane wyjściowe 4 2" xfId="1288"/>
    <cellStyle name="Dane wyjściowe 4 3" xfId="1289"/>
    <cellStyle name="Dane wyjściowe 4 4" xfId="1290"/>
    <cellStyle name="Dane wyjściowe 4 5" xfId="1291"/>
    <cellStyle name="Dane wyjściowe 5" xfId="1292"/>
    <cellStyle name="Dane wyjściowe 5 2" xfId="1293"/>
    <cellStyle name="Dane wyjściowe 5 3" xfId="1294"/>
    <cellStyle name="Dane wyjściowe 5 4" xfId="1295"/>
    <cellStyle name="Dane wyjściowe 5 5" xfId="1296"/>
    <cellStyle name="Dane wyjściowe 6" xfId="1297"/>
    <cellStyle name="Dane wyjściowe 6 2" xfId="1298"/>
    <cellStyle name="Dane wyjściowe 6 3" xfId="1299"/>
    <cellStyle name="Dane wyjściowe 6 4" xfId="1300"/>
    <cellStyle name="Dane wyjściowe 6 5" xfId="1301"/>
    <cellStyle name="Dane wyjściowe 7" xfId="1302"/>
    <cellStyle name="Dane wyjściowe 7 2" xfId="1303"/>
    <cellStyle name="Dane wyjściowe 7 3" xfId="1304"/>
    <cellStyle name="Dane wyjściowe 7 4" xfId="1305"/>
    <cellStyle name="Dane wyjściowe 7 5" xfId="1306"/>
    <cellStyle name="Dane wyjściowe 8" xfId="1307"/>
    <cellStyle name="Dane wyjściowe 8 2" xfId="1308"/>
    <cellStyle name="Dane wyjściowe 8 3" xfId="1309"/>
    <cellStyle name="Dane wyjściowe 8 4" xfId="1310"/>
    <cellStyle name="Dane wyjściowe 9" xfId="1311"/>
    <cellStyle name="Dane wyjściowe 9 2" xfId="1312"/>
    <cellStyle name="Dane wyjściowe 9 3" xfId="1313"/>
    <cellStyle name="Dane wyjściowe 9 4" xfId="1314"/>
    <cellStyle name="Dobre" xfId="1315"/>
    <cellStyle name="Dobre 10" xfId="1316"/>
    <cellStyle name="Dobre 10 2" xfId="1317"/>
    <cellStyle name="Dobre 10 3" xfId="1318"/>
    <cellStyle name="Dobre 10 4" xfId="1319"/>
    <cellStyle name="Dobre 11" xfId="1320"/>
    <cellStyle name="Dobre 11 2" xfId="1321"/>
    <cellStyle name="Dobre 11 3" xfId="1322"/>
    <cellStyle name="Dobre 11 4" xfId="1323"/>
    <cellStyle name="Dobre 12" xfId="1324"/>
    <cellStyle name="Dobre 13" xfId="1325"/>
    <cellStyle name="Dobre 14" xfId="1326"/>
    <cellStyle name="Dobre 2" xfId="1327"/>
    <cellStyle name="Dobre 2 2" xfId="1328"/>
    <cellStyle name="Dobre 2 3" xfId="1329"/>
    <cellStyle name="Dobre 2 4" xfId="1330"/>
    <cellStyle name="Dobre 2 5" xfId="1331"/>
    <cellStyle name="Dobre 3" xfId="1332"/>
    <cellStyle name="Dobre 3 2" xfId="1333"/>
    <cellStyle name="Dobre 3 3" xfId="1334"/>
    <cellStyle name="Dobre 3 4" xfId="1335"/>
    <cellStyle name="Dobre 3 5" xfId="1336"/>
    <cellStyle name="Dobre 4" xfId="1337"/>
    <cellStyle name="Dobre 4 2" xfId="1338"/>
    <cellStyle name="Dobre 4 3" xfId="1339"/>
    <cellStyle name="Dobre 4 4" xfId="1340"/>
    <cellStyle name="Dobre 4 5" xfId="1341"/>
    <cellStyle name="Dobre 5" xfId="1342"/>
    <cellStyle name="Dobre 5 2" xfId="1343"/>
    <cellStyle name="Dobre 5 3" xfId="1344"/>
    <cellStyle name="Dobre 5 4" xfId="1345"/>
    <cellStyle name="Dobre 5 5" xfId="1346"/>
    <cellStyle name="Dobre 6" xfId="1347"/>
    <cellStyle name="Dobre 6 2" xfId="1348"/>
    <cellStyle name="Dobre 6 3" xfId="1349"/>
    <cellStyle name="Dobre 6 4" xfId="1350"/>
    <cellStyle name="Dobre 6 5" xfId="1351"/>
    <cellStyle name="Dobre 7" xfId="1352"/>
    <cellStyle name="Dobre 7 2" xfId="1353"/>
    <cellStyle name="Dobre 7 3" xfId="1354"/>
    <cellStyle name="Dobre 7 4" xfId="1355"/>
    <cellStyle name="Dobre 7 5" xfId="1356"/>
    <cellStyle name="Dobre 8" xfId="1357"/>
    <cellStyle name="Dobre 8 2" xfId="1358"/>
    <cellStyle name="Dobre 8 3" xfId="1359"/>
    <cellStyle name="Dobre 8 4" xfId="1360"/>
    <cellStyle name="Dobre 9" xfId="1361"/>
    <cellStyle name="Dobre 9 2" xfId="1362"/>
    <cellStyle name="Dobre 9 3" xfId="1363"/>
    <cellStyle name="Dobre 9 4" xfId="1364"/>
    <cellStyle name="Comma" xfId="1365"/>
    <cellStyle name="Comma [0]" xfId="1366"/>
    <cellStyle name="Excel Built-in Normal" xfId="1367"/>
    <cellStyle name="Hyperlink" xfId="1368"/>
    <cellStyle name="Komórka połączona" xfId="1369"/>
    <cellStyle name="Komórka połączona 10" xfId="1370"/>
    <cellStyle name="Komórka połączona 10 2" xfId="1371"/>
    <cellStyle name="Komórka połączona 10 3" xfId="1372"/>
    <cellStyle name="Komórka połączona 10 4" xfId="1373"/>
    <cellStyle name="Komórka połączona 11" xfId="1374"/>
    <cellStyle name="Komórka połączona 11 2" xfId="1375"/>
    <cellStyle name="Komórka połączona 11 3" xfId="1376"/>
    <cellStyle name="Komórka połączona 11 4" xfId="1377"/>
    <cellStyle name="Komórka połączona 12" xfId="1378"/>
    <cellStyle name="Komórka połączona 13" xfId="1379"/>
    <cellStyle name="Komórka połączona 14" xfId="1380"/>
    <cellStyle name="Komórka połączona 2" xfId="1381"/>
    <cellStyle name="Komórka połączona 2 2" xfId="1382"/>
    <cellStyle name="Komórka połączona 2 3" xfId="1383"/>
    <cellStyle name="Komórka połączona 2 4" xfId="1384"/>
    <cellStyle name="Komórka połączona 2 5" xfId="1385"/>
    <cellStyle name="Komórka połączona 3" xfId="1386"/>
    <cellStyle name="Komórka połączona 3 2" xfId="1387"/>
    <cellStyle name="Komórka połączona 3 3" xfId="1388"/>
    <cellStyle name="Komórka połączona 3 4" xfId="1389"/>
    <cellStyle name="Komórka połączona 3 5" xfId="1390"/>
    <cellStyle name="Komórka połączona 4" xfId="1391"/>
    <cellStyle name="Komórka połączona 4 2" xfId="1392"/>
    <cellStyle name="Komórka połączona 4 3" xfId="1393"/>
    <cellStyle name="Komórka połączona 4 4" xfId="1394"/>
    <cellStyle name="Komórka połączona 4 5" xfId="1395"/>
    <cellStyle name="Komórka połączona 5" xfId="1396"/>
    <cellStyle name="Komórka połączona 5 2" xfId="1397"/>
    <cellStyle name="Komórka połączona 5 3" xfId="1398"/>
    <cellStyle name="Komórka połączona 5 4" xfId="1399"/>
    <cellStyle name="Komórka połączona 5 5" xfId="1400"/>
    <cellStyle name="Komórka połączona 6" xfId="1401"/>
    <cellStyle name="Komórka połączona 6 2" xfId="1402"/>
    <cellStyle name="Komórka połączona 6 3" xfId="1403"/>
    <cellStyle name="Komórka połączona 6 4" xfId="1404"/>
    <cellStyle name="Komórka połączona 6 5" xfId="1405"/>
    <cellStyle name="Komórka połączona 7" xfId="1406"/>
    <cellStyle name="Komórka połączona 7 2" xfId="1407"/>
    <cellStyle name="Komórka połączona 7 3" xfId="1408"/>
    <cellStyle name="Komórka połączona 7 4" xfId="1409"/>
    <cellStyle name="Komórka połączona 7 5" xfId="1410"/>
    <cellStyle name="Komórka połączona 8" xfId="1411"/>
    <cellStyle name="Komórka połączona 8 2" xfId="1412"/>
    <cellStyle name="Komórka połączona 8 3" xfId="1413"/>
    <cellStyle name="Komórka połączona 8 4" xfId="1414"/>
    <cellStyle name="Komórka połączona 9" xfId="1415"/>
    <cellStyle name="Komórka połączona 9 2" xfId="1416"/>
    <cellStyle name="Komórka połączona 9 3" xfId="1417"/>
    <cellStyle name="Komórka połączona 9 4" xfId="1418"/>
    <cellStyle name="Komórka zaznaczona" xfId="1419"/>
    <cellStyle name="Komórka zaznaczona 10" xfId="1420"/>
    <cellStyle name="Komórka zaznaczona 10 2" xfId="1421"/>
    <cellStyle name="Komórka zaznaczona 10 3" xfId="1422"/>
    <cellStyle name="Komórka zaznaczona 10 4" xfId="1423"/>
    <cellStyle name="Komórka zaznaczona 11" xfId="1424"/>
    <cellStyle name="Komórka zaznaczona 11 2" xfId="1425"/>
    <cellStyle name="Komórka zaznaczona 11 3" xfId="1426"/>
    <cellStyle name="Komórka zaznaczona 11 4" xfId="1427"/>
    <cellStyle name="Komórka zaznaczona 12" xfId="1428"/>
    <cellStyle name="Komórka zaznaczona 13" xfId="1429"/>
    <cellStyle name="Komórka zaznaczona 14" xfId="1430"/>
    <cellStyle name="Komórka zaznaczona 2" xfId="1431"/>
    <cellStyle name="Komórka zaznaczona 2 2" xfId="1432"/>
    <cellStyle name="Komórka zaznaczona 2 3" xfId="1433"/>
    <cellStyle name="Komórka zaznaczona 2 4" xfId="1434"/>
    <cellStyle name="Komórka zaznaczona 2 5" xfId="1435"/>
    <cellStyle name="Komórka zaznaczona 3" xfId="1436"/>
    <cellStyle name="Komórka zaznaczona 3 2" xfId="1437"/>
    <cellStyle name="Komórka zaznaczona 3 3" xfId="1438"/>
    <cellStyle name="Komórka zaznaczona 3 4" xfId="1439"/>
    <cellStyle name="Komórka zaznaczona 3 5" xfId="1440"/>
    <cellStyle name="Komórka zaznaczona 4" xfId="1441"/>
    <cellStyle name="Komórka zaznaczona 4 2" xfId="1442"/>
    <cellStyle name="Komórka zaznaczona 4 3" xfId="1443"/>
    <cellStyle name="Komórka zaznaczona 4 4" xfId="1444"/>
    <cellStyle name="Komórka zaznaczona 4 5" xfId="1445"/>
    <cellStyle name="Komórka zaznaczona 5" xfId="1446"/>
    <cellStyle name="Komórka zaznaczona 5 2" xfId="1447"/>
    <cellStyle name="Komórka zaznaczona 5 3" xfId="1448"/>
    <cellStyle name="Komórka zaznaczona 5 4" xfId="1449"/>
    <cellStyle name="Komórka zaznaczona 5 5" xfId="1450"/>
    <cellStyle name="Komórka zaznaczona 6" xfId="1451"/>
    <cellStyle name="Komórka zaznaczona 6 2" xfId="1452"/>
    <cellStyle name="Komórka zaznaczona 6 3" xfId="1453"/>
    <cellStyle name="Komórka zaznaczona 6 4" xfId="1454"/>
    <cellStyle name="Komórka zaznaczona 6 5" xfId="1455"/>
    <cellStyle name="Komórka zaznaczona 7" xfId="1456"/>
    <cellStyle name="Komórka zaznaczona 7 2" xfId="1457"/>
    <cellStyle name="Komórka zaznaczona 7 3" xfId="1458"/>
    <cellStyle name="Komórka zaznaczona 7 4" xfId="1459"/>
    <cellStyle name="Komórka zaznaczona 7 5" xfId="1460"/>
    <cellStyle name="Komórka zaznaczona 8" xfId="1461"/>
    <cellStyle name="Komórka zaznaczona 8 2" xfId="1462"/>
    <cellStyle name="Komórka zaznaczona 8 3" xfId="1463"/>
    <cellStyle name="Komórka zaznaczona 8 4" xfId="1464"/>
    <cellStyle name="Komórka zaznaczona 9" xfId="1465"/>
    <cellStyle name="Komórka zaznaczona 9 2" xfId="1466"/>
    <cellStyle name="Komórka zaznaczona 9 3" xfId="1467"/>
    <cellStyle name="Komórka zaznaczona 9 4" xfId="1468"/>
    <cellStyle name="Nagłówek 1" xfId="1469"/>
    <cellStyle name="Nagłówek 1 10" xfId="1470"/>
    <cellStyle name="Nagłówek 1 10 2" xfId="1471"/>
    <cellStyle name="Nagłówek 1 10 3" xfId="1472"/>
    <cellStyle name="Nagłówek 1 10 4" xfId="1473"/>
    <cellStyle name="Nagłówek 1 11" xfId="1474"/>
    <cellStyle name="Nagłówek 1 11 2" xfId="1475"/>
    <cellStyle name="Nagłówek 1 11 3" xfId="1476"/>
    <cellStyle name="Nagłówek 1 11 4" xfId="1477"/>
    <cellStyle name="Nagłówek 1 12" xfId="1478"/>
    <cellStyle name="Nagłówek 1 13" xfId="1479"/>
    <cellStyle name="Nagłówek 1 14" xfId="1480"/>
    <cellStyle name="Nagłówek 1 2" xfId="1481"/>
    <cellStyle name="Nagłówek 1 2 2" xfId="1482"/>
    <cellStyle name="Nagłówek 1 2 3" xfId="1483"/>
    <cellStyle name="Nagłówek 1 2 4" xfId="1484"/>
    <cellStyle name="Nagłówek 1 2 5" xfId="1485"/>
    <cellStyle name="Nagłówek 1 3" xfId="1486"/>
    <cellStyle name="Nagłówek 1 3 2" xfId="1487"/>
    <cellStyle name="Nagłówek 1 3 3" xfId="1488"/>
    <cellStyle name="Nagłówek 1 3 4" xfId="1489"/>
    <cellStyle name="Nagłówek 1 3 5" xfId="1490"/>
    <cellStyle name="Nagłówek 1 4" xfId="1491"/>
    <cellStyle name="Nagłówek 1 4 2" xfId="1492"/>
    <cellStyle name="Nagłówek 1 4 3" xfId="1493"/>
    <cellStyle name="Nagłówek 1 4 4" xfId="1494"/>
    <cellStyle name="Nagłówek 1 4 5" xfId="1495"/>
    <cellStyle name="Nagłówek 1 5" xfId="1496"/>
    <cellStyle name="Nagłówek 1 5 2" xfId="1497"/>
    <cellStyle name="Nagłówek 1 5 3" xfId="1498"/>
    <cellStyle name="Nagłówek 1 5 4" xfId="1499"/>
    <cellStyle name="Nagłówek 1 5 5" xfId="1500"/>
    <cellStyle name="Nagłówek 1 6" xfId="1501"/>
    <cellStyle name="Nagłówek 1 6 2" xfId="1502"/>
    <cellStyle name="Nagłówek 1 6 3" xfId="1503"/>
    <cellStyle name="Nagłówek 1 6 4" xfId="1504"/>
    <cellStyle name="Nagłówek 1 6 5" xfId="1505"/>
    <cellStyle name="Nagłówek 1 7" xfId="1506"/>
    <cellStyle name="Nagłówek 1 7 2" xfId="1507"/>
    <cellStyle name="Nagłówek 1 7 3" xfId="1508"/>
    <cellStyle name="Nagłówek 1 7 4" xfId="1509"/>
    <cellStyle name="Nagłówek 1 7 5" xfId="1510"/>
    <cellStyle name="Nagłówek 1 8" xfId="1511"/>
    <cellStyle name="Nagłówek 1 8 2" xfId="1512"/>
    <cellStyle name="Nagłówek 1 8 3" xfId="1513"/>
    <cellStyle name="Nagłówek 1 8 4" xfId="1514"/>
    <cellStyle name="Nagłówek 1 9" xfId="1515"/>
    <cellStyle name="Nagłówek 1 9 2" xfId="1516"/>
    <cellStyle name="Nagłówek 1 9 3" xfId="1517"/>
    <cellStyle name="Nagłówek 1 9 4" xfId="1518"/>
    <cellStyle name="Nagłówek 2" xfId="1519"/>
    <cellStyle name="Nagłówek 2 10" xfId="1520"/>
    <cellStyle name="Nagłówek 2 10 2" xfId="1521"/>
    <cellStyle name="Nagłówek 2 10 3" xfId="1522"/>
    <cellStyle name="Nagłówek 2 10 4" xfId="1523"/>
    <cellStyle name="Nagłówek 2 11" xfId="1524"/>
    <cellStyle name="Nagłówek 2 11 2" xfId="1525"/>
    <cellStyle name="Nagłówek 2 11 3" xfId="1526"/>
    <cellStyle name="Nagłówek 2 11 4" xfId="1527"/>
    <cellStyle name="Nagłówek 2 12" xfId="1528"/>
    <cellStyle name="Nagłówek 2 13" xfId="1529"/>
    <cellStyle name="Nagłówek 2 14" xfId="1530"/>
    <cellStyle name="Nagłówek 2 2" xfId="1531"/>
    <cellStyle name="Nagłówek 2 2 2" xfId="1532"/>
    <cellStyle name="Nagłówek 2 2 3" xfId="1533"/>
    <cellStyle name="Nagłówek 2 2 4" xfId="1534"/>
    <cellStyle name="Nagłówek 2 2 5" xfId="1535"/>
    <cellStyle name="Nagłówek 2 3" xfId="1536"/>
    <cellStyle name="Nagłówek 2 3 2" xfId="1537"/>
    <cellStyle name="Nagłówek 2 3 3" xfId="1538"/>
    <cellStyle name="Nagłówek 2 3 4" xfId="1539"/>
    <cellStyle name="Nagłówek 2 3 5" xfId="1540"/>
    <cellStyle name="Nagłówek 2 4" xfId="1541"/>
    <cellStyle name="Nagłówek 2 4 2" xfId="1542"/>
    <cellStyle name="Nagłówek 2 4 3" xfId="1543"/>
    <cellStyle name="Nagłówek 2 4 4" xfId="1544"/>
    <cellStyle name="Nagłówek 2 4 5" xfId="1545"/>
    <cellStyle name="Nagłówek 2 5" xfId="1546"/>
    <cellStyle name="Nagłówek 2 5 2" xfId="1547"/>
    <cellStyle name="Nagłówek 2 5 3" xfId="1548"/>
    <cellStyle name="Nagłówek 2 5 4" xfId="1549"/>
    <cellStyle name="Nagłówek 2 5 5" xfId="1550"/>
    <cellStyle name="Nagłówek 2 6" xfId="1551"/>
    <cellStyle name="Nagłówek 2 6 2" xfId="1552"/>
    <cellStyle name="Nagłówek 2 6 3" xfId="1553"/>
    <cellStyle name="Nagłówek 2 6 4" xfId="1554"/>
    <cellStyle name="Nagłówek 2 6 5" xfId="1555"/>
    <cellStyle name="Nagłówek 2 7" xfId="1556"/>
    <cellStyle name="Nagłówek 2 7 2" xfId="1557"/>
    <cellStyle name="Nagłówek 2 7 3" xfId="1558"/>
    <cellStyle name="Nagłówek 2 7 4" xfId="1559"/>
    <cellStyle name="Nagłówek 2 7 5" xfId="1560"/>
    <cellStyle name="Nagłówek 2 8" xfId="1561"/>
    <cellStyle name="Nagłówek 2 8 2" xfId="1562"/>
    <cellStyle name="Nagłówek 2 8 3" xfId="1563"/>
    <cellStyle name="Nagłówek 2 8 4" xfId="1564"/>
    <cellStyle name="Nagłówek 2 9" xfId="1565"/>
    <cellStyle name="Nagłówek 2 9 2" xfId="1566"/>
    <cellStyle name="Nagłówek 2 9 3" xfId="1567"/>
    <cellStyle name="Nagłówek 2 9 4" xfId="1568"/>
    <cellStyle name="Nagłówek 3" xfId="1569"/>
    <cellStyle name="Nagłówek 3 10" xfId="1570"/>
    <cellStyle name="Nagłówek 3 10 2" xfId="1571"/>
    <cellStyle name="Nagłówek 3 10 3" xfId="1572"/>
    <cellStyle name="Nagłówek 3 10 4" xfId="1573"/>
    <cellStyle name="Nagłówek 3 11" xfId="1574"/>
    <cellStyle name="Nagłówek 3 11 2" xfId="1575"/>
    <cellStyle name="Nagłówek 3 11 3" xfId="1576"/>
    <cellStyle name="Nagłówek 3 11 4" xfId="1577"/>
    <cellStyle name="Nagłówek 3 12" xfId="1578"/>
    <cellStyle name="Nagłówek 3 13" xfId="1579"/>
    <cellStyle name="Nagłówek 3 14" xfId="1580"/>
    <cellStyle name="Nagłówek 3 2" xfId="1581"/>
    <cellStyle name="Nagłówek 3 2 2" xfId="1582"/>
    <cellStyle name="Nagłówek 3 2 3" xfId="1583"/>
    <cellStyle name="Nagłówek 3 2 4" xfId="1584"/>
    <cellStyle name="Nagłówek 3 2 5" xfId="1585"/>
    <cellStyle name="Nagłówek 3 3" xfId="1586"/>
    <cellStyle name="Nagłówek 3 3 2" xfId="1587"/>
    <cellStyle name="Nagłówek 3 3 3" xfId="1588"/>
    <cellStyle name="Nagłówek 3 3 4" xfId="1589"/>
    <cellStyle name="Nagłówek 3 3 5" xfId="1590"/>
    <cellStyle name="Nagłówek 3 4" xfId="1591"/>
    <cellStyle name="Nagłówek 3 4 2" xfId="1592"/>
    <cellStyle name="Nagłówek 3 4 3" xfId="1593"/>
    <cellStyle name="Nagłówek 3 4 4" xfId="1594"/>
    <cellStyle name="Nagłówek 3 4 5" xfId="1595"/>
    <cellStyle name="Nagłówek 3 5" xfId="1596"/>
    <cellStyle name="Nagłówek 3 5 2" xfId="1597"/>
    <cellStyle name="Nagłówek 3 5 3" xfId="1598"/>
    <cellStyle name="Nagłówek 3 5 4" xfId="1599"/>
    <cellStyle name="Nagłówek 3 5 5" xfId="1600"/>
    <cellStyle name="Nagłówek 3 6" xfId="1601"/>
    <cellStyle name="Nagłówek 3 6 2" xfId="1602"/>
    <cellStyle name="Nagłówek 3 6 3" xfId="1603"/>
    <cellStyle name="Nagłówek 3 6 4" xfId="1604"/>
    <cellStyle name="Nagłówek 3 6 5" xfId="1605"/>
    <cellStyle name="Nagłówek 3 7" xfId="1606"/>
    <cellStyle name="Nagłówek 3 7 2" xfId="1607"/>
    <cellStyle name="Nagłówek 3 7 3" xfId="1608"/>
    <cellStyle name="Nagłówek 3 7 4" xfId="1609"/>
    <cellStyle name="Nagłówek 3 7 5" xfId="1610"/>
    <cellStyle name="Nagłówek 3 8" xfId="1611"/>
    <cellStyle name="Nagłówek 3 8 2" xfId="1612"/>
    <cellStyle name="Nagłówek 3 8 3" xfId="1613"/>
    <cellStyle name="Nagłówek 3 8 4" xfId="1614"/>
    <cellStyle name="Nagłówek 3 9" xfId="1615"/>
    <cellStyle name="Nagłówek 3 9 2" xfId="1616"/>
    <cellStyle name="Nagłówek 3 9 3" xfId="1617"/>
    <cellStyle name="Nagłówek 3 9 4" xfId="1618"/>
    <cellStyle name="Nagłówek 4" xfId="1619"/>
    <cellStyle name="Nagłówek 4 10" xfId="1620"/>
    <cellStyle name="Nagłówek 4 10 2" xfId="1621"/>
    <cellStyle name="Nagłówek 4 10 3" xfId="1622"/>
    <cellStyle name="Nagłówek 4 10 4" xfId="1623"/>
    <cellStyle name="Nagłówek 4 11" xfId="1624"/>
    <cellStyle name="Nagłówek 4 11 2" xfId="1625"/>
    <cellStyle name="Nagłówek 4 11 3" xfId="1626"/>
    <cellStyle name="Nagłówek 4 11 4" xfId="1627"/>
    <cellStyle name="Nagłówek 4 12" xfId="1628"/>
    <cellStyle name="Nagłówek 4 13" xfId="1629"/>
    <cellStyle name="Nagłówek 4 14" xfId="1630"/>
    <cellStyle name="Nagłówek 4 2" xfId="1631"/>
    <cellStyle name="Nagłówek 4 2 2" xfId="1632"/>
    <cellStyle name="Nagłówek 4 2 3" xfId="1633"/>
    <cellStyle name="Nagłówek 4 2 4" xfId="1634"/>
    <cellStyle name="Nagłówek 4 2 5" xfId="1635"/>
    <cellStyle name="Nagłówek 4 3" xfId="1636"/>
    <cellStyle name="Nagłówek 4 3 2" xfId="1637"/>
    <cellStyle name="Nagłówek 4 3 3" xfId="1638"/>
    <cellStyle name="Nagłówek 4 3 4" xfId="1639"/>
    <cellStyle name="Nagłówek 4 3 5" xfId="1640"/>
    <cellStyle name="Nagłówek 4 4" xfId="1641"/>
    <cellStyle name="Nagłówek 4 4 2" xfId="1642"/>
    <cellStyle name="Nagłówek 4 4 3" xfId="1643"/>
    <cellStyle name="Nagłówek 4 4 4" xfId="1644"/>
    <cellStyle name="Nagłówek 4 4 5" xfId="1645"/>
    <cellStyle name="Nagłówek 4 5" xfId="1646"/>
    <cellStyle name="Nagłówek 4 5 2" xfId="1647"/>
    <cellStyle name="Nagłówek 4 5 3" xfId="1648"/>
    <cellStyle name="Nagłówek 4 5 4" xfId="1649"/>
    <cellStyle name="Nagłówek 4 5 5" xfId="1650"/>
    <cellStyle name="Nagłówek 4 6" xfId="1651"/>
    <cellStyle name="Nagłówek 4 6 2" xfId="1652"/>
    <cellStyle name="Nagłówek 4 6 3" xfId="1653"/>
    <cellStyle name="Nagłówek 4 6 4" xfId="1654"/>
    <cellStyle name="Nagłówek 4 6 5" xfId="1655"/>
    <cellStyle name="Nagłówek 4 7" xfId="1656"/>
    <cellStyle name="Nagłówek 4 7 2" xfId="1657"/>
    <cellStyle name="Nagłówek 4 7 3" xfId="1658"/>
    <cellStyle name="Nagłówek 4 7 4" xfId="1659"/>
    <cellStyle name="Nagłówek 4 7 5" xfId="1660"/>
    <cellStyle name="Nagłówek 4 8" xfId="1661"/>
    <cellStyle name="Nagłówek 4 8 2" xfId="1662"/>
    <cellStyle name="Nagłówek 4 8 3" xfId="1663"/>
    <cellStyle name="Nagłówek 4 8 4" xfId="1664"/>
    <cellStyle name="Nagłówek 4 9" xfId="1665"/>
    <cellStyle name="Nagłówek 4 9 2" xfId="1666"/>
    <cellStyle name="Nagłówek 4 9 3" xfId="1667"/>
    <cellStyle name="Nagłówek 4 9 4" xfId="1668"/>
    <cellStyle name="Neutralne" xfId="1669"/>
    <cellStyle name="Neutralne 10" xfId="1670"/>
    <cellStyle name="Neutralne 10 2" xfId="1671"/>
    <cellStyle name="Neutralne 10 3" xfId="1672"/>
    <cellStyle name="Neutralne 10 4" xfId="1673"/>
    <cellStyle name="Neutralne 11" xfId="1674"/>
    <cellStyle name="Neutralne 11 2" xfId="1675"/>
    <cellStyle name="Neutralne 11 3" xfId="1676"/>
    <cellStyle name="Neutralne 11 4" xfId="1677"/>
    <cellStyle name="Neutralne 12" xfId="1678"/>
    <cellStyle name="Neutralne 13" xfId="1679"/>
    <cellStyle name="Neutralne 14" xfId="1680"/>
    <cellStyle name="Neutralne 2" xfId="1681"/>
    <cellStyle name="Neutralne 2 2" xfId="1682"/>
    <cellStyle name="Neutralne 2 3" xfId="1683"/>
    <cellStyle name="Neutralne 2 4" xfId="1684"/>
    <cellStyle name="Neutralne 2 5" xfId="1685"/>
    <cellStyle name="Neutralne 3" xfId="1686"/>
    <cellStyle name="Neutralne 3 2" xfId="1687"/>
    <cellStyle name="Neutralne 3 3" xfId="1688"/>
    <cellStyle name="Neutralne 3 4" xfId="1689"/>
    <cellStyle name="Neutralne 3 5" xfId="1690"/>
    <cellStyle name="Neutralne 4" xfId="1691"/>
    <cellStyle name="Neutralne 4 2" xfId="1692"/>
    <cellStyle name="Neutralne 4 3" xfId="1693"/>
    <cellStyle name="Neutralne 4 4" xfId="1694"/>
    <cellStyle name="Neutralne 4 5" xfId="1695"/>
    <cellStyle name="Neutralne 5" xfId="1696"/>
    <cellStyle name="Neutralne 5 2" xfId="1697"/>
    <cellStyle name="Neutralne 5 3" xfId="1698"/>
    <cellStyle name="Neutralne 5 4" xfId="1699"/>
    <cellStyle name="Neutralne 5 5" xfId="1700"/>
    <cellStyle name="Neutralne 6" xfId="1701"/>
    <cellStyle name="Neutralne 6 2" xfId="1702"/>
    <cellStyle name="Neutralne 6 3" xfId="1703"/>
    <cellStyle name="Neutralne 6 4" xfId="1704"/>
    <cellStyle name="Neutralne 6 5" xfId="1705"/>
    <cellStyle name="Neutralne 7" xfId="1706"/>
    <cellStyle name="Neutralne 7 2" xfId="1707"/>
    <cellStyle name="Neutralne 7 3" xfId="1708"/>
    <cellStyle name="Neutralne 7 4" xfId="1709"/>
    <cellStyle name="Neutralne 7 5" xfId="1710"/>
    <cellStyle name="Neutralne 8" xfId="1711"/>
    <cellStyle name="Neutralne 8 2" xfId="1712"/>
    <cellStyle name="Neutralne 8 3" xfId="1713"/>
    <cellStyle name="Neutralne 8 4" xfId="1714"/>
    <cellStyle name="Neutralne 9" xfId="1715"/>
    <cellStyle name="Neutralne 9 2" xfId="1716"/>
    <cellStyle name="Neutralne 9 3" xfId="1717"/>
    <cellStyle name="Neutralne 9 4" xfId="1718"/>
    <cellStyle name="Normalny 10" xfId="1719"/>
    <cellStyle name="Normalny 10 2" xfId="1720"/>
    <cellStyle name="Normalny 10 3" xfId="1721"/>
    <cellStyle name="Normalny 10 4" xfId="1722"/>
    <cellStyle name="Normalny 11" xfId="1723"/>
    <cellStyle name="Normalny 11 2" xfId="1724"/>
    <cellStyle name="Normalny 11 3" xfId="1725"/>
    <cellStyle name="Normalny 11 4" xfId="1726"/>
    <cellStyle name="Normalny 12" xfId="1727"/>
    <cellStyle name="Normalny 12 2" xfId="1728"/>
    <cellStyle name="Normalny 13" xfId="1729"/>
    <cellStyle name="Normalny 13 2" xfId="1730"/>
    <cellStyle name="Normalny 14" xfId="1731"/>
    <cellStyle name="Normalny 2" xfId="1732"/>
    <cellStyle name="Normalny 2 10" xfId="1733"/>
    <cellStyle name="Normalny 2 11" xfId="1734"/>
    <cellStyle name="Normalny 2 12" xfId="1735"/>
    <cellStyle name="Normalny 2 13" xfId="1736"/>
    <cellStyle name="Normalny 2 14" xfId="1737"/>
    <cellStyle name="Normalny 2 15" xfId="1738"/>
    <cellStyle name="Normalny 2 16" xfId="1739"/>
    <cellStyle name="Normalny 2 17" xfId="1740"/>
    <cellStyle name="Normalny 2 18" xfId="1741"/>
    <cellStyle name="Normalny 2 2" xfId="1742"/>
    <cellStyle name="Normalny 2 3" xfId="1743"/>
    <cellStyle name="Normalny 2 4" xfId="1744"/>
    <cellStyle name="Normalny 2 5" xfId="1745"/>
    <cellStyle name="Normalny 2 6" xfId="1746"/>
    <cellStyle name="Normalny 2 7" xfId="1747"/>
    <cellStyle name="Normalny 2 8" xfId="1748"/>
    <cellStyle name="Normalny 2 9" xfId="1749"/>
    <cellStyle name="Normalny 3" xfId="1750"/>
    <cellStyle name="Normalny 3 10" xfId="1751"/>
    <cellStyle name="Normalny 3 11" xfId="1752"/>
    <cellStyle name="Normalny 3 2" xfId="1753"/>
    <cellStyle name="Normalny 3 2 2" xfId="1754"/>
    <cellStyle name="Normalny 3 3" xfId="1755"/>
    <cellStyle name="Normalny 3 4" xfId="1756"/>
    <cellStyle name="Normalny 3 5" xfId="1757"/>
    <cellStyle name="Normalny 3 6" xfId="1758"/>
    <cellStyle name="Normalny 3 7" xfId="1759"/>
    <cellStyle name="Normalny 3 8" xfId="1760"/>
    <cellStyle name="Normalny 3 9" xfId="1761"/>
    <cellStyle name="Normalny 4" xfId="1762"/>
    <cellStyle name="Normalny 4 2" xfId="1763"/>
    <cellStyle name="Normalny 4 3" xfId="1764"/>
    <cellStyle name="Normalny 4 4" xfId="1765"/>
    <cellStyle name="Normalny 5" xfId="1766"/>
    <cellStyle name="Normalny 5 2" xfId="1767"/>
    <cellStyle name="Normalny 5 3" xfId="1768"/>
    <cellStyle name="Normalny 5 4" xfId="1769"/>
    <cellStyle name="Normalny 5 5" xfId="1770"/>
    <cellStyle name="Normalny 6" xfId="1771"/>
    <cellStyle name="Normalny 6 2" xfId="1772"/>
    <cellStyle name="Normalny 7" xfId="1773"/>
    <cellStyle name="Normalny 7 2" xfId="1774"/>
    <cellStyle name="Normalny 7 3" xfId="1775"/>
    <cellStyle name="Normalny 7 4" xfId="1776"/>
    <cellStyle name="Normalny 7 5" xfId="1777"/>
    <cellStyle name="Normalny 8" xfId="1778"/>
    <cellStyle name="Normalny 8 2" xfId="1779"/>
    <cellStyle name="Normalny 8 3" xfId="1780"/>
    <cellStyle name="Normalny 8 4" xfId="1781"/>
    <cellStyle name="Normalny 9" xfId="1782"/>
    <cellStyle name="Normalny 9 2" xfId="1783"/>
    <cellStyle name="Normalny 9 3" xfId="1784"/>
    <cellStyle name="Normalny 9 4" xfId="1785"/>
    <cellStyle name="Normalny_Arkusz1" xfId="1786"/>
    <cellStyle name="Obliczenia" xfId="1787"/>
    <cellStyle name="Obliczenia 10" xfId="1788"/>
    <cellStyle name="Obliczenia 10 2" xfId="1789"/>
    <cellStyle name="Obliczenia 10 3" xfId="1790"/>
    <cellStyle name="Obliczenia 10 4" xfId="1791"/>
    <cellStyle name="Obliczenia 11" xfId="1792"/>
    <cellStyle name="Obliczenia 11 2" xfId="1793"/>
    <cellStyle name="Obliczenia 11 3" xfId="1794"/>
    <cellStyle name="Obliczenia 11 4" xfId="1795"/>
    <cellStyle name="Obliczenia 12" xfId="1796"/>
    <cellStyle name="Obliczenia 13" xfId="1797"/>
    <cellStyle name="Obliczenia 14" xfId="1798"/>
    <cellStyle name="Obliczenia 2" xfId="1799"/>
    <cellStyle name="Obliczenia 2 2" xfId="1800"/>
    <cellStyle name="Obliczenia 2 3" xfId="1801"/>
    <cellStyle name="Obliczenia 2 4" xfId="1802"/>
    <cellStyle name="Obliczenia 2 5" xfId="1803"/>
    <cellStyle name="Obliczenia 3" xfId="1804"/>
    <cellStyle name="Obliczenia 3 2" xfId="1805"/>
    <cellStyle name="Obliczenia 3 3" xfId="1806"/>
    <cellStyle name="Obliczenia 3 4" xfId="1807"/>
    <cellStyle name="Obliczenia 3 5" xfId="1808"/>
    <cellStyle name="Obliczenia 4" xfId="1809"/>
    <cellStyle name="Obliczenia 4 2" xfId="1810"/>
    <cellStyle name="Obliczenia 4 3" xfId="1811"/>
    <cellStyle name="Obliczenia 4 4" xfId="1812"/>
    <cellStyle name="Obliczenia 4 5" xfId="1813"/>
    <cellStyle name="Obliczenia 5" xfId="1814"/>
    <cellStyle name="Obliczenia 5 2" xfId="1815"/>
    <cellStyle name="Obliczenia 5 3" xfId="1816"/>
    <cellStyle name="Obliczenia 5 4" xfId="1817"/>
    <cellStyle name="Obliczenia 5 5" xfId="1818"/>
    <cellStyle name="Obliczenia 6" xfId="1819"/>
    <cellStyle name="Obliczenia 6 2" xfId="1820"/>
    <cellStyle name="Obliczenia 6 3" xfId="1821"/>
    <cellStyle name="Obliczenia 6 4" xfId="1822"/>
    <cellStyle name="Obliczenia 6 5" xfId="1823"/>
    <cellStyle name="Obliczenia 7" xfId="1824"/>
    <cellStyle name="Obliczenia 7 2" xfId="1825"/>
    <cellStyle name="Obliczenia 7 3" xfId="1826"/>
    <cellStyle name="Obliczenia 7 4" xfId="1827"/>
    <cellStyle name="Obliczenia 7 5" xfId="1828"/>
    <cellStyle name="Obliczenia 8" xfId="1829"/>
    <cellStyle name="Obliczenia 8 2" xfId="1830"/>
    <cellStyle name="Obliczenia 8 3" xfId="1831"/>
    <cellStyle name="Obliczenia 8 4" xfId="1832"/>
    <cellStyle name="Obliczenia 9" xfId="1833"/>
    <cellStyle name="Obliczenia 9 2" xfId="1834"/>
    <cellStyle name="Obliczenia 9 3" xfId="1835"/>
    <cellStyle name="Obliczenia 9 4" xfId="1836"/>
    <cellStyle name="Followed Hyperlink" xfId="1837"/>
    <cellStyle name="Percent" xfId="1838"/>
    <cellStyle name="Styl 1" xfId="1839"/>
    <cellStyle name="Suma" xfId="1840"/>
    <cellStyle name="Suma 10" xfId="1841"/>
    <cellStyle name="Suma 10 2" xfId="1842"/>
    <cellStyle name="Suma 10 3" xfId="1843"/>
    <cellStyle name="Suma 10 4" xfId="1844"/>
    <cellStyle name="Suma 11" xfId="1845"/>
    <cellStyle name="Suma 11 2" xfId="1846"/>
    <cellStyle name="Suma 11 3" xfId="1847"/>
    <cellStyle name="Suma 11 4" xfId="1848"/>
    <cellStyle name="Suma 12" xfId="1849"/>
    <cellStyle name="Suma 13" xfId="1850"/>
    <cellStyle name="Suma 14" xfId="1851"/>
    <cellStyle name="Suma 2" xfId="1852"/>
    <cellStyle name="Suma 2 2" xfId="1853"/>
    <cellStyle name="Suma 2 3" xfId="1854"/>
    <cellStyle name="Suma 2 4" xfId="1855"/>
    <cellStyle name="Suma 2 5" xfId="1856"/>
    <cellStyle name="Suma 3" xfId="1857"/>
    <cellStyle name="Suma 3 2" xfId="1858"/>
    <cellStyle name="Suma 3 3" xfId="1859"/>
    <cellStyle name="Suma 3 4" xfId="1860"/>
    <cellStyle name="Suma 3 5" xfId="1861"/>
    <cellStyle name="Suma 4" xfId="1862"/>
    <cellStyle name="Suma 4 2" xfId="1863"/>
    <cellStyle name="Suma 4 3" xfId="1864"/>
    <cellStyle name="Suma 4 4" xfId="1865"/>
    <cellStyle name="Suma 4 5" xfId="1866"/>
    <cellStyle name="Suma 5" xfId="1867"/>
    <cellStyle name="Suma 5 2" xfId="1868"/>
    <cellStyle name="Suma 5 3" xfId="1869"/>
    <cellStyle name="Suma 5 4" xfId="1870"/>
    <cellStyle name="Suma 5 5" xfId="1871"/>
    <cellStyle name="Suma 6" xfId="1872"/>
    <cellStyle name="Suma 6 2" xfId="1873"/>
    <cellStyle name="Suma 6 3" xfId="1874"/>
    <cellStyle name="Suma 6 4" xfId="1875"/>
    <cellStyle name="Suma 6 5" xfId="1876"/>
    <cellStyle name="Suma 7" xfId="1877"/>
    <cellStyle name="Suma 7 2" xfId="1878"/>
    <cellStyle name="Suma 7 3" xfId="1879"/>
    <cellStyle name="Suma 7 4" xfId="1880"/>
    <cellStyle name="Suma 7 5" xfId="1881"/>
    <cellStyle name="Suma 8" xfId="1882"/>
    <cellStyle name="Suma 8 2" xfId="1883"/>
    <cellStyle name="Suma 8 3" xfId="1884"/>
    <cellStyle name="Suma 8 4" xfId="1885"/>
    <cellStyle name="Suma 9" xfId="1886"/>
    <cellStyle name="Suma 9 2" xfId="1887"/>
    <cellStyle name="Suma 9 3" xfId="1888"/>
    <cellStyle name="Suma 9 4" xfId="1889"/>
    <cellStyle name="Tekst objaśnienia" xfId="1890"/>
    <cellStyle name="Tekst objaśnienia 10" xfId="1891"/>
    <cellStyle name="Tekst objaśnienia 10 2" xfId="1892"/>
    <cellStyle name="Tekst objaśnienia 10 3" xfId="1893"/>
    <cellStyle name="Tekst objaśnienia 10 4" xfId="1894"/>
    <cellStyle name="Tekst objaśnienia 11" xfId="1895"/>
    <cellStyle name="Tekst objaśnienia 11 2" xfId="1896"/>
    <cellStyle name="Tekst objaśnienia 11 3" xfId="1897"/>
    <cellStyle name="Tekst objaśnienia 11 4" xfId="1898"/>
    <cellStyle name="Tekst objaśnienia 12" xfId="1899"/>
    <cellStyle name="Tekst objaśnienia 13" xfId="1900"/>
    <cellStyle name="Tekst objaśnienia 14" xfId="1901"/>
    <cellStyle name="Tekst objaśnienia 2" xfId="1902"/>
    <cellStyle name="Tekst objaśnienia 2 2" xfId="1903"/>
    <cellStyle name="Tekst objaśnienia 2 3" xfId="1904"/>
    <cellStyle name="Tekst objaśnienia 2 4" xfId="1905"/>
    <cellStyle name="Tekst objaśnienia 2 5" xfId="1906"/>
    <cellStyle name="Tekst objaśnienia 3" xfId="1907"/>
    <cellStyle name="Tekst objaśnienia 3 2" xfId="1908"/>
    <cellStyle name="Tekst objaśnienia 3 3" xfId="1909"/>
    <cellStyle name="Tekst objaśnienia 3 4" xfId="1910"/>
    <cellStyle name="Tekst objaśnienia 3 5" xfId="1911"/>
    <cellStyle name="Tekst objaśnienia 4" xfId="1912"/>
    <cellStyle name="Tekst objaśnienia 4 2" xfId="1913"/>
    <cellStyle name="Tekst objaśnienia 4 3" xfId="1914"/>
    <cellStyle name="Tekst objaśnienia 4 4" xfId="1915"/>
    <cellStyle name="Tekst objaśnienia 4 5" xfId="1916"/>
    <cellStyle name="Tekst objaśnienia 5" xfId="1917"/>
    <cellStyle name="Tekst objaśnienia 5 2" xfId="1918"/>
    <cellStyle name="Tekst objaśnienia 5 3" xfId="1919"/>
    <cellStyle name="Tekst objaśnienia 5 4" xfId="1920"/>
    <cellStyle name="Tekst objaśnienia 5 5" xfId="1921"/>
    <cellStyle name="Tekst objaśnienia 6" xfId="1922"/>
    <cellStyle name="Tekst objaśnienia 6 2" xfId="1923"/>
    <cellStyle name="Tekst objaśnienia 6 3" xfId="1924"/>
    <cellStyle name="Tekst objaśnienia 6 4" xfId="1925"/>
    <cellStyle name="Tekst objaśnienia 6 5" xfId="1926"/>
    <cellStyle name="Tekst objaśnienia 7" xfId="1927"/>
    <cellStyle name="Tekst objaśnienia 7 2" xfId="1928"/>
    <cellStyle name="Tekst objaśnienia 7 3" xfId="1929"/>
    <cellStyle name="Tekst objaśnienia 7 4" xfId="1930"/>
    <cellStyle name="Tekst objaśnienia 7 5" xfId="1931"/>
    <cellStyle name="Tekst objaśnienia 8" xfId="1932"/>
    <cellStyle name="Tekst objaśnienia 8 2" xfId="1933"/>
    <cellStyle name="Tekst objaśnienia 8 3" xfId="1934"/>
    <cellStyle name="Tekst objaśnienia 8 4" xfId="1935"/>
    <cellStyle name="Tekst objaśnienia 9" xfId="1936"/>
    <cellStyle name="Tekst objaśnienia 9 2" xfId="1937"/>
    <cellStyle name="Tekst objaśnienia 9 3" xfId="1938"/>
    <cellStyle name="Tekst objaśnienia 9 4" xfId="1939"/>
    <cellStyle name="Tekst ostrzeżenia" xfId="1940"/>
    <cellStyle name="Tekst ostrzeżenia 10" xfId="1941"/>
    <cellStyle name="Tekst ostrzeżenia 10 2" xfId="1942"/>
    <cellStyle name="Tekst ostrzeżenia 10 3" xfId="1943"/>
    <cellStyle name="Tekst ostrzeżenia 10 4" xfId="1944"/>
    <cellStyle name="Tekst ostrzeżenia 11" xfId="1945"/>
    <cellStyle name="Tekst ostrzeżenia 11 2" xfId="1946"/>
    <cellStyle name="Tekst ostrzeżenia 11 3" xfId="1947"/>
    <cellStyle name="Tekst ostrzeżenia 11 4" xfId="1948"/>
    <cellStyle name="Tekst ostrzeżenia 12" xfId="1949"/>
    <cellStyle name="Tekst ostrzeżenia 13" xfId="1950"/>
    <cellStyle name="Tekst ostrzeżenia 14" xfId="1951"/>
    <cellStyle name="Tekst ostrzeżenia 2" xfId="1952"/>
    <cellStyle name="Tekst ostrzeżenia 2 2" xfId="1953"/>
    <cellStyle name="Tekst ostrzeżenia 2 3" xfId="1954"/>
    <cellStyle name="Tekst ostrzeżenia 2 4" xfId="1955"/>
    <cellStyle name="Tekst ostrzeżenia 2 5" xfId="1956"/>
    <cellStyle name="Tekst ostrzeżenia 3" xfId="1957"/>
    <cellStyle name="Tekst ostrzeżenia 3 2" xfId="1958"/>
    <cellStyle name="Tekst ostrzeżenia 3 3" xfId="1959"/>
    <cellStyle name="Tekst ostrzeżenia 3 4" xfId="1960"/>
    <cellStyle name="Tekst ostrzeżenia 3 5" xfId="1961"/>
    <cellStyle name="Tekst ostrzeżenia 4" xfId="1962"/>
    <cellStyle name="Tekst ostrzeżenia 4 2" xfId="1963"/>
    <cellStyle name="Tekst ostrzeżenia 4 3" xfId="1964"/>
    <cellStyle name="Tekst ostrzeżenia 4 4" xfId="1965"/>
    <cellStyle name="Tekst ostrzeżenia 4 5" xfId="1966"/>
    <cellStyle name="Tekst ostrzeżenia 5" xfId="1967"/>
    <cellStyle name="Tekst ostrzeżenia 5 2" xfId="1968"/>
    <cellStyle name="Tekst ostrzeżenia 5 3" xfId="1969"/>
    <cellStyle name="Tekst ostrzeżenia 5 4" xfId="1970"/>
    <cellStyle name="Tekst ostrzeżenia 5 5" xfId="1971"/>
    <cellStyle name="Tekst ostrzeżenia 6" xfId="1972"/>
    <cellStyle name="Tekst ostrzeżenia 6 2" xfId="1973"/>
    <cellStyle name="Tekst ostrzeżenia 6 3" xfId="1974"/>
    <cellStyle name="Tekst ostrzeżenia 6 4" xfId="1975"/>
    <cellStyle name="Tekst ostrzeżenia 6 5" xfId="1976"/>
    <cellStyle name="Tekst ostrzeżenia 7" xfId="1977"/>
    <cellStyle name="Tekst ostrzeżenia 7 2" xfId="1978"/>
    <cellStyle name="Tekst ostrzeżenia 7 3" xfId="1979"/>
    <cellStyle name="Tekst ostrzeżenia 7 4" xfId="1980"/>
    <cellStyle name="Tekst ostrzeżenia 7 5" xfId="1981"/>
    <cellStyle name="Tekst ostrzeżenia 8" xfId="1982"/>
    <cellStyle name="Tekst ostrzeżenia 8 2" xfId="1983"/>
    <cellStyle name="Tekst ostrzeżenia 8 3" xfId="1984"/>
    <cellStyle name="Tekst ostrzeżenia 8 4" xfId="1985"/>
    <cellStyle name="Tekst ostrzeżenia 9" xfId="1986"/>
    <cellStyle name="Tekst ostrzeżenia 9 2" xfId="1987"/>
    <cellStyle name="Tekst ostrzeżenia 9 3" xfId="1988"/>
    <cellStyle name="Tekst ostrzeżenia 9 4" xfId="1989"/>
    <cellStyle name="Tytuł" xfId="1990"/>
    <cellStyle name="Tytuł 10" xfId="1991"/>
    <cellStyle name="Tytuł 10 2" xfId="1992"/>
    <cellStyle name="Tytuł 10 3" xfId="1993"/>
    <cellStyle name="Tytuł 10 4" xfId="1994"/>
    <cellStyle name="Tytuł 11" xfId="1995"/>
    <cellStyle name="Tytuł 11 2" xfId="1996"/>
    <cellStyle name="Tytuł 11 3" xfId="1997"/>
    <cellStyle name="Tytuł 11 4" xfId="1998"/>
    <cellStyle name="Tytuł 12" xfId="1999"/>
    <cellStyle name="Tytuł 13" xfId="2000"/>
    <cellStyle name="Tytuł 14" xfId="2001"/>
    <cellStyle name="Tytuł 2" xfId="2002"/>
    <cellStyle name="Tytuł 2 2" xfId="2003"/>
    <cellStyle name="Tytuł 2 3" xfId="2004"/>
    <cellStyle name="Tytuł 2 4" xfId="2005"/>
    <cellStyle name="Tytuł 2 5" xfId="2006"/>
    <cellStyle name="Tytuł 3" xfId="2007"/>
    <cellStyle name="Tytuł 3 2" xfId="2008"/>
    <cellStyle name="Tytuł 3 3" xfId="2009"/>
    <cellStyle name="Tytuł 3 4" xfId="2010"/>
    <cellStyle name="Tytuł 3 5" xfId="2011"/>
    <cellStyle name="Tytuł 4" xfId="2012"/>
    <cellStyle name="Tytuł 4 2" xfId="2013"/>
    <cellStyle name="Tytuł 4 3" xfId="2014"/>
    <cellStyle name="Tytuł 4 4" xfId="2015"/>
    <cellStyle name="Tytuł 4 5" xfId="2016"/>
    <cellStyle name="Tytuł 5" xfId="2017"/>
    <cellStyle name="Tytuł 5 2" xfId="2018"/>
    <cellStyle name="Tytuł 5 3" xfId="2019"/>
    <cellStyle name="Tytuł 5 4" xfId="2020"/>
    <cellStyle name="Tytuł 5 5" xfId="2021"/>
    <cellStyle name="Tytuł 6" xfId="2022"/>
    <cellStyle name="Tytuł 6 2" xfId="2023"/>
    <cellStyle name="Tytuł 6 3" xfId="2024"/>
    <cellStyle name="Tytuł 6 4" xfId="2025"/>
    <cellStyle name="Tytuł 6 5" xfId="2026"/>
    <cellStyle name="Tytuł 7" xfId="2027"/>
    <cellStyle name="Tytuł 7 2" xfId="2028"/>
    <cellStyle name="Tytuł 7 3" xfId="2029"/>
    <cellStyle name="Tytuł 7 4" xfId="2030"/>
    <cellStyle name="Tytuł 7 5" xfId="2031"/>
    <cellStyle name="Tytuł 8" xfId="2032"/>
    <cellStyle name="Tytuł 8 2" xfId="2033"/>
    <cellStyle name="Tytuł 8 3" xfId="2034"/>
    <cellStyle name="Tytuł 8 4" xfId="2035"/>
    <cellStyle name="Tytuł 9" xfId="2036"/>
    <cellStyle name="Tytuł 9 2" xfId="2037"/>
    <cellStyle name="Tytuł 9 3" xfId="2038"/>
    <cellStyle name="Tytuł 9 4" xfId="2039"/>
    <cellStyle name="Uwaga" xfId="2040"/>
    <cellStyle name="Uwaga 10" xfId="2041"/>
    <cellStyle name="Uwaga 10 2" xfId="2042"/>
    <cellStyle name="Uwaga 10 3" xfId="2043"/>
    <cellStyle name="Uwaga 10 4" xfId="2044"/>
    <cellStyle name="Uwaga 11" xfId="2045"/>
    <cellStyle name="Uwaga 11 2" xfId="2046"/>
    <cellStyle name="Uwaga 11 3" xfId="2047"/>
    <cellStyle name="Uwaga 11 4" xfId="2048"/>
    <cellStyle name="Uwaga 12" xfId="2049"/>
    <cellStyle name="Uwaga 13" xfId="2050"/>
    <cellStyle name="Uwaga 14" xfId="2051"/>
    <cellStyle name="Uwaga 2" xfId="2052"/>
    <cellStyle name="Uwaga 2 2" xfId="2053"/>
    <cellStyle name="Uwaga 2 3" xfId="2054"/>
    <cellStyle name="Uwaga 2 4" xfId="2055"/>
    <cellStyle name="Uwaga 2 5" xfId="2056"/>
    <cellStyle name="Uwaga 3" xfId="2057"/>
    <cellStyle name="Uwaga 3 2" xfId="2058"/>
    <cellStyle name="Uwaga 3 3" xfId="2059"/>
    <cellStyle name="Uwaga 3 4" xfId="2060"/>
    <cellStyle name="Uwaga 3 5" xfId="2061"/>
    <cellStyle name="Uwaga 4" xfId="2062"/>
    <cellStyle name="Uwaga 4 2" xfId="2063"/>
    <cellStyle name="Uwaga 4 3" xfId="2064"/>
    <cellStyle name="Uwaga 4 4" xfId="2065"/>
    <cellStyle name="Uwaga 4 5" xfId="2066"/>
    <cellStyle name="Uwaga 5" xfId="2067"/>
    <cellStyle name="Uwaga 5 2" xfId="2068"/>
    <cellStyle name="Uwaga 5 3" xfId="2069"/>
    <cellStyle name="Uwaga 5 4" xfId="2070"/>
    <cellStyle name="Uwaga 5 5" xfId="2071"/>
    <cellStyle name="Uwaga 6" xfId="2072"/>
    <cellStyle name="Uwaga 6 2" xfId="2073"/>
    <cellStyle name="Uwaga 6 3" xfId="2074"/>
    <cellStyle name="Uwaga 6 4" xfId="2075"/>
    <cellStyle name="Uwaga 6 5" xfId="2076"/>
    <cellStyle name="Uwaga 7" xfId="2077"/>
    <cellStyle name="Uwaga 7 2" xfId="2078"/>
    <cellStyle name="Uwaga 7 3" xfId="2079"/>
    <cellStyle name="Uwaga 7 4" xfId="2080"/>
    <cellStyle name="Uwaga 7 5" xfId="2081"/>
    <cellStyle name="Uwaga 8" xfId="2082"/>
    <cellStyle name="Uwaga 8 2" xfId="2083"/>
    <cellStyle name="Uwaga 8 3" xfId="2084"/>
    <cellStyle name="Uwaga 8 4" xfId="2085"/>
    <cellStyle name="Uwaga 9" xfId="2086"/>
    <cellStyle name="Uwaga 9 2" xfId="2087"/>
    <cellStyle name="Uwaga 9 3" xfId="2088"/>
    <cellStyle name="Uwaga 9 4" xfId="2089"/>
    <cellStyle name="Currency" xfId="2090"/>
    <cellStyle name="Currency [0]" xfId="2091"/>
    <cellStyle name="Złe" xfId="2092"/>
    <cellStyle name="Złe 10" xfId="2093"/>
    <cellStyle name="Złe 10 2" xfId="2094"/>
    <cellStyle name="Złe 10 3" xfId="2095"/>
    <cellStyle name="Złe 10 4" xfId="2096"/>
    <cellStyle name="Złe 11" xfId="2097"/>
    <cellStyle name="Złe 11 2" xfId="2098"/>
    <cellStyle name="Złe 11 3" xfId="2099"/>
    <cellStyle name="Złe 11 4" xfId="2100"/>
    <cellStyle name="Złe 12" xfId="2101"/>
    <cellStyle name="Złe 13" xfId="2102"/>
    <cellStyle name="Złe 14" xfId="2103"/>
    <cellStyle name="Złe 2" xfId="2104"/>
    <cellStyle name="Złe 2 2" xfId="2105"/>
    <cellStyle name="Złe 2 3" xfId="2106"/>
    <cellStyle name="Złe 2 4" xfId="2107"/>
    <cellStyle name="Złe 2 5" xfId="2108"/>
    <cellStyle name="Złe 3" xfId="2109"/>
    <cellStyle name="Złe 3 2" xfId="2110"/>
    <cellStyle name="Złe 3 3" xfId="2111"/>
    <cellStyle name="Złe 3 4" xfId="2112"/>
    <cellStyle name="Złe 3 5" xfId="2113"/>
    <cellStyle name="Złe 4" xfId="2114"/>
    <cellStyle name="Złe 4 2" xfId="2115"/>
    <cellStyle name="Złe 4 3" xfId="2116"/>
    <cellStyle name="Złe 4 4" xfId="2117"/>
    <cellStyle name="Złe 4 5" xfId="2118"/>
    <cellStyle name="Złe 5" xfId="2119"/>
    <cellStyle name="Złe 5 2" xfId="2120"/>
    <cellStyle name="Złe 5 3" xfId="2121"/>
    <cellStyle name="Złe 5 4" xfId="2122"/>
    <cellStyle name="Złe 5 5" xfId="2123"/>
    <cellStyle name="Złe 6" xfId="2124"/>
    <cellStyle name="Złe 6 2" xfId="2125"/>
    <cellStyle name="Złe 6 3" xfId="2126"/>
    <cellStyle name="Złe 6 4" xfId="2127"/>
    <cellStyle name="Złe 6 5" xfId="2128"/>
    <cellStyle name="Złe 7" xfId="2129"/>
    <cellStyle name="Złe 7 2" xfId="2130"/>
    <cellStyle name="Złe 7 3" xfId="2131"/>
    <cellStyle name="Złe 7 4" xfId="2132"/>
    <cellStyle name="Złe 7 5" xfId="2133"/>
    <cellStyle name="Złe 8" xfId="2134"/>
    <cellStyle name="Złe 8 2" xfId="2135"/>
    <cellStyle name="Złe 8 3" xfId="2136"/>
    <cellStyle name="Złe 8 4" xfId="2137"/>
    <cellStyle name="Złe 9" xfId="2138"/>
    <cellStyle name="Złe 9 2" xfId="2139"/>
    <cellStyle name="Złe 9 3" xfId="2140"/>
    <cellStyle name="Złe 9 4" xfId="2141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3"/>
  <sheetViews>
    <sheetView tabSelected="1" view="pageLayout" workbookViewId="0" topLeftCell="A304">
      <selection activeCell="E259" sqref="E259"/>
    </sheetView>
  </sheetViews>
  <sheetFormatPr defaultColWidth="8.796875" defaultRowHeight="14.25"/>
  <cols>
    <col min="1" max="1" width="1.4921875" style="0" customWidth="1"/>
    <col min="2" max="2" width="3.19921875" style="0" customWidth="1"/>
    <col min="3" max="3" width="20.69921875" style="0" customWidth="1"/>
    <col min="4" max="4" width="8.59765625" style="0" customWidth="1"/>
    <col min="5" max="5" width="9.19921875" style="0" customWidth="1"/>
    <col min="6" max="6" width="9.59765625" style="0" customWidth="1"/>
    <col min="7" max="7" width="7" style="0" customWidth="1"/>
    <col min="8" max="8" width="10.3984375" style="0" customWidth="1"/>
    <col min="9" max="9" width="11.3984375" style="0" customWidth="1"/>
    <col min="10" max="10" width="11.09765625" style="0" customWidth="1"/>
    <col min="11" max="11" width="5.5" style="0" customWidth="1"/>
    <col min="13" max="13" width="12.3984375" style="0" customWidth="1"/>
    <col min="14" max="14" width="10.3984375" style="0" bestFit="1" customWidth="1"/>
  </cols>
  <sheetData>
    <row r="1" spans="1:15" s="33" customFormat="1" ht="31.5" customHeight="1">
      <c r="A1" s="2"/>
      <c r="B1" s="2"/>
      <c r="C1" s="147" t="s">
        <v>74</v>
      </c>
      <c r="D1" s="4"/>
      <c r="E1" s="4"/>
      <c r="F1" s="3" t="s">
        <v>0</v>
      </c>
      <c r="G1" s="6"/>
      <c r="H1" s="4"/>
      <c r="I1" s="5"/>
      <c r="J1" s="105" t="s">
        <v>34</v>
      </c>
      <c r="K1" s="106"/>
      <c r="L1" s="106"/>
      <c r="M1" s="106"/>
      <c r="N1" s="2"/>
      <c r="O1" s="2"/>
    </row>
    <row r="2" spans="1:15" s="33" customFormat="1" ht="26.25" customHeight="1">
      <c r="A2" s="1"/>
      <c r="B2" s="107" t="s">
        <v>198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  <c r="N2" s="1"/>
      <c r="O2" s="1"/>
    </row>
    <row r="3" spans="1:15" s="33" customFormat="1" ht="33.75">
      <c r="A3" s="1"/>
      <c r="B3" s="143" t="s">
        <v>1</v>
      </c>
      <c r="C3" s="143" t="s">
        <v>2</v>
      </c>
      <c r="D3" s="143" t="s">
        <v>3</v>
      </c>
      <c r="E3" s="144" t="s">
        <v>4</v>
      </c>
      <c r="F3" s="144" t="s">
        <v>5</v>
      </c>
      <c r="G3" s="143" t="s">
        <v>27</v>
      </c>
      <c r="H3" s="143" t="s">
        <v>25</v>
      </c>
      <c r="I3" s="143" t="s">
        <v>6</v>
      </c>
      <c r="J3" s="143" t="s">
        <v>7</v>
      </c>
      <c r="K3" s="143" t="s">
        <v>8</v>
      </c>
      <c r="L3" s="143" t="s">
        <v>9</v>
      </c>
      <c r="M3" s="143" t="s">
        <v>10</v>
      </c>
      <c r="N3" s="1"/>
      <c r="O3" s="1"/>
    </row>
    <row r="4" spans="1:15" s="33" customFormat="1" ht="14.25">
      <c r="A4" s="1"/>
      <c r="B4" s="145" t="s">
        <v>11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145" t="s">
        <v>20</v>
      </c>
      <c r="L4" s="145" t="s">
        <v>21</v>
      </c>
      <c r="M4" s="145" t="s">
        <v>22</v>
      </c>
      <c r="N4" s="1"/>
      <c r="O4" s="1"/>
    </row>
    <row r="5" spans="1:15" s="33" customFormat="1" ht="143.25" customHeight="1">
      <c r="A5" s="7"/>
      <c r="B5" s="36">
        <v>1</v>
      </c>
      <c r="C5" s="37" t="s">
        <v>36</v>
      </c>
      <c r="D5" s="148" t="s">
        <v>200</v>
      </c>
      <c r="E5" s="12" t="s">
        <v>35</v>
      </c>
      <c r="F5" s="15" t="s">
        <v>26</v>
      </c>
      <c r="G5" s="16">
        <v>60000</v>
      </c>
      <c r="H5" s="12" t="s">
        <v>32</v>
      </c>
      <c r="I5" s="19"/>
      <c r="J5" s="18">
        <f>ROUND(G5*I5,2)</f>
        <v>0</v>
      </c>
      <c r="K5" s="12">
        <v>8</v>
      </c>
      <c r="L5" s="20">
        <f>ROUND(I5*(100+K5)/100,2)</f>
        <v>0</v>
      </c>
      <c r="M5" s="17">
        <f>ROUND(J5*(100+K5)/100,2)</f>
        <v>0</v>
      </c>
      <c r="N5" s="7"/>
      <c r="O5" s="7"/>
    </row>
    <row r="6" spans="1:15" s="33" customFormat="1" ht="22.5" customHeight="1">
      <c r="A6" s="14"/>
      <c r="B6" s="9"/>
      <c r="C6" s="9"/>
      <c r="D6" s="9"/>
      <c r="E6" s="10"/>
      <c r="F6" s="10"/>
      <c r="G6" s="10"/>
      <c r="H6" s="10"/>
      <c r="I6" s="11" t="s">
        <v>23</v>
      </c>
      <c r="J6" s="23">
        <f>SUM(J5:J5)</f>
        <v>0</v>
      </c>
      <c r="K6" s="13" t="s">
        <v>24</v>
      </c>
      <c r="L6" s="11" t="s">
        <v>24</v>
      </c>
      <c r="M6" s="23">
        <f>SUM(M5:M5)</f>
        <v>0</v>
      </c>
      <c r="N6" s="8"/>
      <c r="O6" s="21"/>
    </row>
    <row r="12" s="33" customFormat="1" ht="14.25"/>
    <row r="13" s="33" customFormat="1" ht="14.25"/>
    <row r="14" s="33" customFormat="1" ht="14.25"/>
    <row r="15" s="33" customFormat="1" ht="14.25"/>
    <row r="16" s="33" customFormat="1" ht="14.25"/>
    <row r="17" s="33" customFormat="1" ht="14.25"/>
    <row r="19" s="33" customFormat="1" ht="14.25"/>
    <row r="20" s="33" customFormat="1" ht="14.25"/>
    <row r="26" spans="2:48" s="56" customFormat="1" ht="36" customHeight="1">
      <c r="B26" s="43"/>
      <c r="C26" s="122" t="s">
        <v>75</v>
      </c>
      <c r="D26" s="57" t="s">
        <v>0</v>
      </c>
      <c r="E26" s="58"/>
      <c r="F26" s="58"/>
      <c r="G26" s="58"/>
      <c r="H26" s="110" t="s">
        <v>39</v>
      </c>
      <c r="I26" s="110"/>
      <c r="J26" s="110"/>
      <c r="K26" s="110"/>
      <c r="L26" s="58"/>
      <c r="M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</row>
    <row r="27" spans="2:48" s="33" customFormat="1" ht="19.5" customHeight="1">
      <c r="B27" s="111" t="s">
        <v>40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60"/>
      <c r="O27" s="59"/>
      <c r="P27" s="59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</row>
    <row r="28" spans="2:16" s="61" customFormat="1" ht="39.75" customHeight="1">
      <c r="B28" s="125" t="s">
        <v>1</v>
      </c>
      <c r="C28" s="125" t="s">
        <v>2</v>
      </c>
      <c r="D28" s="125" t="s">
        <v>41</v>
      </c>
      <c r="E28" s="126" t="s">
        <v>4</v>
      </c>
      <c r="F28" s="126" t="s">
        <v>42</v>
      </c>
      <c r="G28" s="126" t="s">
        <v>27</v>
      </c>
      <c r="H28" s="125" t="s">
        <v>25</v>
      </c>
      <c r="I28" s="125" t="s">
        <v>6</v>
      </c>
      <c r="J28" s="125" t="s">
        <v>43</v>
      </c>
      <c r="K28" s="125" t="s">
        <v>8</v>
      </c>
      <c r="L28" s="125" t="s">
        <v>9</v>
      </c>
      <c r="M28" s="125" t="s">
        <v>44</v>
      </c>
      <c r="N28" s="56"/>
      <c r="O28" s="62"/>
      <c r="P28" s="59"/>
    </row>
    <row r="29" spans="2:16" s="61" customFormat="1" ht="18" customHeight="1">
      <c r="B29" s="136" t="s">
        <v>11</v>
      </c>
      <c r="C29" s="125" t="s">
        <v>12</v>
      </c>
      <c r="D29" s="125" t="s">
        <v>13</v>
      </c>
      <c r="E29" s="125" t="s">
        <v>14</v>
      </c>
      <c r="F29" s="125" t="s">
        <v>15</v>
      </c>
      <c r="G29" s="125" t="s">
        <v>16</v>
      </c>
      <c r="H29" s="125" t="s">
        <v>17</v>
      </c>
      <c r="I29" s="125" t="s">
        <v>18</v>
      </c>
      <c r="J29" s="125" t="s">
        <v>19</v>
      </c>
      <c r="K29" s="125" t="s">
        <v>20</v>
      </c>
      <c r="L29" s="125" t="s">
        <v>21</v>
      </c>
      <c r="M29" s="125" t="s">
        <v>22</v>
      </c>
      <c r="N29" s="60"/>
      <c r="O29" s="59"/>
      <c r="P29" s="59"/>
    </row>
    <row r="30" spans="2:16" s="61" customFormat="1" ht="74.25" customHeight="1">
      <c r="B30" s="45" t="s">
        <v>45</v>
      </c>
      <c r="C30" s="63" t="s">
        <v>46</v>
      </c>
      <c r="D30" s="125" t="s">
        <v>199</v>
      </c>
      <c r="E30" s="64" t="s">
        <v>47</v>
      </c>
      <c r="F30" s="65" t="s">
        <v>48</v>
      </c>
      <c r="G30" s="66">
        <v>200</v>
      </c>
      <c r="H30" s="64" t="s">
        <v>49</v>
      </c>
      <c r="I30" s="67"/>
      <c r="J30" s="68">
        <f>SUMPRODUCT(I30*G30)</f>
        <v>0</v>
      </c>
      <c r="K30" s="69">
        <v>8</v>
      </c>
      <c r="L30" s="20">
        <f>ROUND(I30*(100+K30)/100,2)</f>
        <v>0</v>
      </c>
      <c r="M30" s="17">
        <f>ROUND(J30*(100+K30)/100,2)</f>
        <v>0</v>
      </c>
      <c r="N30" s="70"/>
      <c r="O30" s="59"/>
      <c r="P30" s="59"/>
    </row>
    <row r="31" spans="2:48" s="33" customFormat="1" ht="18" customHeight="1">
      <c r="B31" s="137" t="s">
        <v>24</v>
      </c>
      <c r="C31" s="138" t="s">
        <v>50</v>
      </c>
      <c r="D31" s="139"/>
      <c r="E31" s="71"/>
      <c r="F31" s="71"/>
      <c r="G31" s="71"/>
      <c r="H31" s="71"/>
      <c r="I31" s="140"/>
      <c r="J31" s="141">
        <f>SUM(J30:J30)</f>
        <v>0</v>
      </c>
      <c r="K31" s="141"/>
      <c r="L31" s="140"/>
      <c r="M31" s="142">
        <f>SUM(M30:M30)</f>
        <v>0</v>
      </c>
      <c r="N31" s="56"/>
      <c r="O31" s="59"/>
      <c r="P31" s="59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</row>
    <row r="33" s="33" customFormat="1" ht="14.25"/>
    <row r="34" s="33" customFormat="1" ht="15.75" customHeight="1"/>
    <row r="35" s="33" customFormat="1" ht="15.75" customHeight="1"/>
    <row r="36" s="33" customFormat="1" ht="15.75" customHeight="1"/>
    <row r="37" s="33" customFormat="1" ht="15.75" customHeight="1"/>
    <row r="38" s="33" customFormat="1" ht="15.75" customHeight="1"/>
    <row r="39" s="33" customFormat="1" ht="15.75" customHeight="1"/>
    <row r="40" s="33" customFormat="1" ht="15.75" customHeight="1"/>
    <row r="41" s="33" customFormat="1" ht="14.25"/>
    <row r="42" s="33" customFormat="1" ht="14.25"/>
    <row r="43" s="33" customFormat="1" ht="14.25"/>
    <row r="44" s="33" customFormat="1" ht="14.25"/>
    <row r="45" s="33" customFormat="1" ht="14.25"/>
    <row r="46" s="33" customFormat="1" ht="48" customHeight="1"/>
    <row r="49" spans="3:13" s="39" customFormat="1" ht="31.5" customHeight="1">
      <c r="C49" s="123" t="s">
        <v>38</v>
      </c>
      <c r="D49" s="40"/>
      <c r="E49" s="40"/>
      <c r="F49" s="41" t="s">
        <v>0</v>
      </c>
      <c r="G49" s="42"/>
      <c r="H49" s="40"/>
      <c r="I49" s="91" t="s">
        <v>78</v>
      </c>
      <c r="J49" s="90"/>
      <c r="K49" s="90"/>
      <c r="L49" s="90"/>
      <c r="M49" s="43"/>
    </row>
    <row r="50" spans="2:21" s="38" customFormat="1" ht="20.25" customHeight="1">
      <c r="B50" s="92" t="s">
        <v>82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4"/>
      <c r="N50" s="44"/>
      <c r="O50" s="44"/>
      <c r="P50" s="44"/>
      <c r="Q50" s="44"/>
      <c r="R50" s="44"/>
      <c r="S50" s="44"/>
      <c r="T50" s="44"/>
      <c r="U50" s="44"/>
    </row>
    <row r="51" spans="2:21" s="38" customFormat="1" ht="39" customHeight="1">
      <c r="B51" s="125" t="s">
        <v>1</v>
      </c>
      <c r="C51" s="128" t="s">
        <v>2</v>
      </c>
      <c r="D51" s="134"/>
      <c r="E51" s="125" t="s">
        <v>3</v>
      </c>
      <c r="F51" s="125" t="s">
        <v>63</v>
      </c>
      <c r="G51" s="126" t="s">
        <v>27</v>
      </c>
      <c r="H51" s="125" t="s">
        <v>25</v>
      </c>
      <c r="I51" s="125" t="s">
        <v>6</v>
      </c>
      <c r="J51" s="125" t="s">
        <v>64</v>
      </c>
      <c r="K51" s="125" t="s">
        <v>56</v>
      </c>
      <c r="L51" s="125" t="s">
        <v>9</v>
      </c>
      <c r="M51" s="125" t="s">
        <v>10</v>
      </c>
      <c r="N51" s="44"/>
      <c r="O51" s="44"/>
      <c r="P51" s="44"/>
      <c r="Q51" s="44"/>
      <c r="R51" s="44"/>
      <c r="S51" s="44"/>
      <c r="T51" s="44"/>
      <c r="U51" s="44"/>
    </row>
    <row r="52" spans="2:21" s="38" customFormat="1" ht="11.25">
      <c r="B52" s="127" t="s">
        <v>11</v>
      </c>
      <c r="C52" s="131">
        <v>-3</v>
      </c>
      <c r="D52" s="135"/>
      <c r="E52" s="127">
        <v>-3</v>
      </c>
      <c r="F52" s="127">
        <v>-4</v>
      </c>
      <c r="G52" s="127">
        <v>-5</v>
      </c>
      <c r="H52" s="127">
        <v>-6</v>
      </c>
      <c r="I52" s="127">
        <v>-7</v>
      </c>
      <c r="J52" s="127">
        <v>-8</v>
      </c>
      <c r="K52" s="127">
        <v>-9</v>
      </c>
      <c r="L52" s="127">
        <v>-10</v>
      </c>
      <c r="M52" s="127">
        <v>-10</v>
      </c>
      <c r="N52" s="44"/>
      <c r="O52" s="44"/>
      <c r="P52" s="44"/>
      <c r="Q52" s="44"/>
      <c r="R52" s="44"/>
      <c r="S52" s="44"/>
      <c r="T52" s="44"/>
      <c r="U52" s="44"/>
    </row>
    <row r="53" spans="1:21" s="38" customFormat="1" ht="86.25" customHeight="1">
      <c r="A53" s="44"/>
      <c r="B53" s="45">
        <v>1</v>
      </c>
      <c r="C53" s="103" t="s">
        <v>79</v>
      </c>
      <c r="D53" s="100"/>
      <c r="E53" s="148" t="s">
        <v>200</v>
      </c>
      <c r="F53" s="48" t="s">
        <v>80</v>
      </c>
      <c r="G53" s="49">
        <v>16000</v>
      </c>
      <c r="H53" s="47" t="s">
        <v>81</v>
      </c>
      <c r="I53" s="50"/>
      <c r="J53" s="51">
        <f>IF(G53="","",ROUND(I53*G53,2))</f>
        <v>0</v>
      </c>
      <c r="K53" s="47">
        <v>8</v>
      </c>
      <c r="L53" s="20">
        <f>ROUND(I53*(100+K53)/100,2)</f>
        <v>0</v>
      </c>
      <c r="M53" s="17">
        <f>ROUND(J53*(100+K53)/100,2)</f>
        <v>0</v>
      </c>
      <c r="N53" s="72"/>
      <c r="O53" s="73"/>
      <c r="P53" s="44"/>
      <c r="Q53" s="44"/>
      <c r="R53" s="44"/>
      <c r="S53" s="44"/>
      <c r="T53" s="44"/>
      <c r="U53" s="44"/>
    </row>
    <row r="54" spans="1:21" s="38" customFormat="1" ht="18" customHeight="1">
      <c r="A54" s="39"/>
      <c r="B54" s="52"/>
      <c r="C54" s="52"/>
      <c r="D54" s="52"/>
      <c r="E54" s="40"/>
      <c r="F54" s="40"/>
      <c r="G54" s="40"/>
      <c r="H54" s="40"/>
      <c r="I54" s="53" t="s">
        <v>23</v>
      </c>
      <c r="J54" s="54">
        <f>SUM(J53:J53)</f>
        <v>0</v>
      </c>
      <c r="K54" s="55" t="s">
        <v>24</v>
      </c>
      <c r="L54" s="53" t="s">
        <v>24</v>
      </c>
      <c r="M54" s="54">
        <f>SUM(M53:M53)</f>
        <v>0</v>
      </c>
      <c r="N54" s="39"/>
      <c r="O54" s="44"/>
      <c r="P54" s="44"/>
      <c r="Q54" s="44"/>
      <c r="R54" s="44"/>
      <c r="S54" s="44"/>
      <c r="T54" s="44"/>
      <c r="U54" s="44"/>
    </row>
    <row r="55" spans="1:21" s="38" customFormat="1" ht="18" customHeight="1">
      <c r="A55" s="39"/>
      <c r="B55" s="52"/>
      <c r="C55" s="52"/>
      <c r="D55" s="52"/>
      <c r="E55" s="40"/>
      <c r="F55" s="40"/>
      <c r="G55" s="40"/>
      <c r="H55" s="40"/>
      <c r="I55" s="52"/>
      <c r="J55" s="77"/>
      <c r="K55" s="72"/>
      <c r="L55" s="52"/>
      <c r="M55" s="77"/>
      <c r="N55" s="39"/>
      <c r="O55" s="44"/>
      <c r="P55" s="44"/>
      <c r="Q55" s="44"/>
      <c r="R55" s="44"/>
      <c r="S55" s="44"/>
      <c r="T55" s="44"/>
      <c r="U55" s="44"/>
    </row>
    <row r="56" spans="1:21" s="38" customFormat="1" ht="18" customHeight="1">
      <c r="A56" s="39"/>
      <c r="B56" s="52"/>
      <c r="C56" s="104" t="s">
        <v>209</v>
      </c>
      <c r="D56" s="104"/>
      <c r="E56" s="104"/>
      <c r="F56" s="104"/>
      <c r="G56" s="104"/>
      <c r="H56" s="104"/>
      <c r="I56" s="104"/>
      <c r="J56" s="104"/>
      <c r="K56" s="104"/>
      <c r="L56" s="104"/>
      <c r="M56" s="77"/>
      <c r="N56" s="39"/>
      <c r="O56" s="44"/>
      <c r="P56" s="44"/>
      <c r="Q56" s="44"/>
      <c r="R56" s="44"/>
      <c r="S56" s="44"/>
      <c r="T56" s="44"/>
      <c r="U56" s="44"/>
    </row>
    <row r="57" spans="1:21" s="38" customFormat="1" ht="18" customHeight="1">
      <c r="A57" s="39"/>
      <c r="B57" s="52"/>
      <c r="C57" s="52"/>
      <c r="D57" s="52"/>
      <c r="E57" s="40"/>
      <c r="F57" s="40"/>
      <c r="G57" s="40"/>
      <c r="H57" s="40"/>
      <c r="I57" s="52"/>
      <c r="J57" s="77"/>
      <c r="K57" s="72"/>
      <c r="L57" s="52"/>
      <c r="M57" s="77"/>
      <c r="N57" s="39"/>
      <c r="O57" s="44"/>
      <c r="P57" s="44"/>
      <c r="Q57" s="44"/>
      <c r="R57" s="44"/>
      <c r="S57" s="44"/>
      <c r="T57" s="44"/>
      <c r="U57" s="44"/>
    </row>
    <row r="58" spans="1:21" s="38" customFormat="1" ht="18" customHeight="1">
      <c r="A58" s="39"/>
      <c r="B58" s="52"/>
      <c r="C58" s="52"/>
      <c r="D58" s="52"/>
      <c r="E58" s="40"/>
      <c r="F58" s="40"/>
      <c r="G58" s="40"/>
      <c r="H58" s="40"/>
      <c r="I58" s="52"/>
      <c r="J58" s="77"/>
      <c r="K58" s="72"/>
      <c r="L58" s="52"/>
      <c r="M58" s="77"/>
      <c r="N58" s="39"/>
      <c r="O58" s="44"/>
      <c r="P58" s="44"/>
      <c r="Q58" s="44"/>
      <c r="R58" s="44"/>
      <c r="S58" s="44"/>
      <c r="T58" s="44"/>
      <c r="U58" s="44"/>
    </row>
    <row r="59" spans="1:21" s="38" customFormat="1" ht="18" customHeight="1">
      <c r="A59" s="39"/>
      <c r="B59" s="52"/>
      <c r="C59" s="52"/>
      <c r="D59" s="52"/>
      <c r="E59" s="40"/>
      <c r="F59" s="40"/>
      <c r="G59" s="40"/>
      <c r="H59" s="40"/>
      <c r="I59" s="52"/>
      <c r="J59" s="77"/>
      <c r="K59" s="72"/>
      <c r="L59" s="52"/>
      <c r="M59" s="77"/>
      <c r="N59" s="39"/>
      <c r="O59" s="44"/>
      <c r="P59" s="44"/>
      <c r="Q59" s="44"/>
      <c r="R59" s="44"/>
      <c r="S59" s="44"/>
      <c r="T59" s="44"/>
      <c r="U59" s="44"/>
    </row>
    <row r="60" spans="1:21" s="38" customFormat="1" ht="18" customHeight="1">
      <c r="A60" s="39"/>
      <c r="B60" s="52"/>
      <c r="C60" s="52"/>
      <c r="D60" s="52"/>
      <c r="E60" s="40"/>
      <c r="F60" s="40"/>
      <c r="G60" s="40"/>
      <c r="H60" s="40"/>
      <c r="I60" s="52"/>
      <c r="J60" s="77"/>
      <c r="K60" s="72"/>
      <c r="L60" s="52"/>
      <c r="M60" s="77"/>
      <c r="N60" s="39"/>
      <c r="O60" s="44"/>
      <c r="P60" s="44"/>
      <c r="Q60" s="44"/>
      <c r="R60" s="44"/>
      <c r="S60" s="44"/>
      <c r="T60" s="44"/>
      <c r="U60" s="44"/>
    </row>
    <row r="61" spans="1:21" s="38" customFormat="1" ht="18" customHeight="1">
      <c r="A61" s="39"/>
      <c r="B61" s="52"/>
      <c r="C61" s="52"/>
      <c r="D61" s="52"/>
      <c r="E61" s="40"/>
      <c r="F61" s="40"/>
      <c r="G61" s="40"/>
      <c r="H61" s="40"/>
      <c r="I61" s="52"/>
      <c r="J61" s="77"/>
      <c r="K61" s="72"/>
      <c r="L61" s="52"/>
      <c r="M61" s="77"/>
      <c r="N61" s="39"/>
      <c r="O61" s="44"/>
      <c r="P61" s="44"/>
      <c r="Q61" s="44"/>
      <c r="R61" s="44"/>
      <c r="S61" s="44"/>
      <c r="T61" s="44"/>
      <c r="U61" s="44"/>
    </row>
    <row r="62" spans="1:21" s="38" customFormat="1" ht="18" customHeight="1">
      <c r="A62" s="39"/>
      <c r="B62" s="52"/>
      <c r="C62" s="52"/>
      <c r="D62" s="52"/>
      <c r="E62" s="40"/>
      <c r="F62" s="40"/>
      <c r="G62" s="40"/>
      <c r="H62" s="40"/>
      <c r="I62" s="52"/>
      <c r="J62" s="77"/>
      <c r="K62" s="72"/>
      <c r="L62" s="52"/>
      <c r="M62" s="77"/>
      <c r="N62" s="39"/>
      <c r="O62" s="44"/>
      <c r="P62" s="44"/>
      <c r="Q62" s="44"/>
      <c r="R62" s="44"/>
      <c r="S62" s="44"/>
      <c r="T62" s="44"/>
      <c r="U62" s="44"/>
    </row>
    <row r="63" spans="1:21" s="38" customFormat="1" ht="18" customHeight="1">
      <c r="A63" s="39"/>
      <c r="B63" s="52"/>
      <c r="C63" s="52"/>
      <c r="D63" s="52"/>
      <c r="E63" s="40"/>
      <c r="F63" s="40"/>
      <c r="G63" s="40"/>
      <c r="H63" s="40"/>
      <c r="I63" s="52"/>
      <c r="J63" s="77"/>
      <c r="K63" s="72"/>
      <c r="L63" s="52"/>
      <c r="M63" s="77"/>
      <c r="N63" s="39"/>
      <c r="O63" s="44"/>
      <c r="P63" s="44"/>
      <c r="Q63" s="44"/>
      <c r="R63" s="44"/>
      <c r="S63" s="44"/>
      <c r="T63" s="44"/>
      <c r="U63" s="44"/>
    </row>
    <row r="64" spans="1:21" s="38" customFormat="1" ht="18" customHeight="1">
      <c r="A64" s="39"/>
      <c r="B64" s="52"/>
      <c r="C64" s="52"/>
      <c r="D64" s="52"/>
      <c r="E64" s="40"/>
      <c r="F64" s="40"/>
      <c r="G64" s="40"/>
      <c r="H64" s="40"/>
      <c r="I64" s="52"/>
      <c r="J64" s="77"/>
      <c r="K64" s="72"/>
      <c r="L64" s="52"/>
      <c r="M64" s="77"/>
      <c r="N64" s="39"/>
      <c r="O64" s="44"/>
      <c r="P64" s="44"/>
      <c r="Q64" s="44"/>
      <c r="R64" s="44"/>
      <c r="S64" s="44"/>
      <c r="T64" s="44"/>
      <c r="U64" s="44"/>
    </row>
    <row r="65" spans="1:21" s="38" customFormat="1" ht="18" customHeight="1">
      <c r="A65" s="39"/>
      <c r="B65" s="52"/>
      <c r="C65" s="52"/>
      <c r="D65" s="52"/>
      <c r="E65" s="40"/>
      <c r="F65" s="40"/>
      <c r="G65" s="40"/>
      <c r="H65" s="40"/>
      <c r="I65" s="52"/>
      <c r="J65" s="77"/>
      <c r="K65" s="72"/>
      <c r="L65" s="52"/>
      <c r="M65" s="77"/>
      <c r="N65" s="39"/>
      <c r="O65" s="44"/>
      <c r="P65" s="44"/>
      <c r="Q65" s="44"/>
      <c r="R65" s="44"/>
      <c r="S65" s="44"/>
      <c r="T65" s="44"/>
      <c r="U65" s="44"/>
    </row>
    <row r="66" spans="1:21" s="38" customFormat="1" ht="18" customHeight="1">
      <c r="A66" s="39"/>
      <c r="B66" s="52"/>
      <c r="C66" s="52"/>
      <c r="D66" s="52"/>
      <c r="E66" s="40"/>
      <c r="F66" s="40"/>
      <c r="G66" s="40"/>
      <c r="H66" s="40"/>
      <c r="I66" s="52"/>
      <c r="J66" s="77"/>
      <c r="K66" s="72"/>
      <c r="L66" s="52"/>
      <c r="M66" s="77"/>
      <c r="N66" s="39"/>
      <c r="O66" s="44"/>
      <c r="P66" s="44"/>
      <c r="Q66" s="44"/>
      <c r="R66" s="44"/>
      <c r="S66" s="44"/>
      <c r="T66" s="44"/>
      <c r="U66" s="44"/>
    </row>
    <row r="67" spans="1:21" s="38" customFormat="1" ht="18" customHeight="1">
      <c r="A67" s="39"/>
      <c r="B67" s="52"/>
      <c r="C67" s="52"/>
      <c r="D67" s="52"/>
      <c r="E67" s="40"/>
      <c r="F67" s="40"/>
      <c r="G67" s="40"/>
      <c r="H67" s="40"/>
      <c r="I67" s="52"/>
      <c r="J67" s="77"/>
      <c r="K67" s="72"/>
      <c r="L67" s="52"/>
      <c r="M67" s="77"/>
      <c r="N67" s="39"/>
      <c r="O67" s="44"/>
      <c r="P67" s="44"/>
      <c r="Q67" s="44"/>
      <c r="R67" s="44"/>
      <c r="S67" s="44"/>
      <c r="T67" s="44"/>
      <c r="U67" s="44"/>
    </row>
    <row r="68" spans="1:21" s="38" customFormat="1" ht="18" customHeight="1">
      <c r="A68" s="39"/>
      <c r="B68" s="52"/>
      <c r="C68" s="52"/>
      <c r="D68" s="52"/>
      <c r="E68" s="40"/>
      <c r="F68" s="40"/>
      <c r="G68" s="40"/>
      <c r="H68" s="40"/>
      <c r="I68" s="52"/>
      <c r="J68" s="77"/>
      <c r="K68" s="72"/>
      <c r="L68" s="52"/>
      <c r="M68" s="77"/>
      <c r="N68" s="39"/>
      <c r="O68" s="44"/>
      <c r="P68" s="44"/>
      <c r="Q68" s="44"/>
      <c r="R68" s="44"/>
      <c r="S68" s="44"/>
      <c r="T68" s="44"/>
      <c r="U68" s="44"/>
    </row>
    <row r="69" spans="1:21" s="38" customFormat="1" ht="18" customHeight="1">
      <c r="A69" s="39"/>
      <c r="B69" s="52"/>
      <c r="C69" s="52"/>
      <c r="D69" s="52"/>
      <c r="E69" s="40"/>
      <c r="F69" s="40"/>
      <c r="G69" s="40"/>
      <c r="H69" s="40"/>
      <c r="I69" s="52"/>
      <c r="J69" s="77"/>
      <c r="K69" s="72"/>
      <c r="L69" s="52"/>
      <c r="M69" s="77"/>
      <c r="N69" s="39"/>
      <c r="O69" s="44"/>
      <c r="P69" s="44"/>
      <c r="Q69" s="44"/>
      <c r="R69" s="44"/>
      <c r="S69" s="44"/>
      <c r="T69" s="44"/>
      <c r="U69" s="44"/>
    </row>
    <row r="72" spans="3:13" s="39" customFormat="1" ht="31.5" customHeight="1">
      <c r="C72" s="123" t="s">
        <v>76</v>
      </c>
      <c r="D72" s="40"/>
      <c r="E72" s="40"/>
      <c r="F72" s="41" t="s">
        <v>0</v>
      </c>
      <c r="G72" s="42"/>
      <c r="H72" s="40"/>
      <c r="I72" s="91" t="s">
        <v>52</v>
      </c>
      <c r="J72" s="90"/>
      <c r="K72" s="90"/>
      <c r="L72" s="90"/>
      <c r="M72" s="43"/>
    </row>
    <row r="73" spans="2:21" s="38" customFormat="1" ht="20.25" customHeight="1">
      <c r="B73" s="92" t="s">
        <v>53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4"/>
      <c r="N73" s="44"/>
      <c r="O73" s="44"/>
      <c r="P73" s="44"/>
      <c r="Q73" s="44"/>
      <c r="R73" s="44"/>
      <c r="S73" s="44"/>
      <c r="T73" s="44"/>
      <c r="U73" s="44"/>
    </row>
    <row r="74" spans="2:21" s="38" customFormat="1" ht="53.25" customHeight="1">
      <c r="B74" s="125" t="s">
        <v>1</v>
      </c>
      <c r="C74" s="128" t="s">
        <v>2</v>
      </c>
      <c r="D74" s="129"/>
      <c r="E74" s="130"/>
      <c r="F74" s="125" t="s">
        <v>54</v>
      </c>
      <c r="G74" s="126" t="s">
        <v>27</v>
      </c>
      <c r="H74" s="125" t="s">
        <v>25</v>
      </c>
      <c r="I74" s="125" t="s">
        <v>6</v>
      </c>
      <c r="J74" s="125" t="s">
        <v>55</v>
      </c>
      <c r="K74" s="125" t="s">
        <v>56</v>
      </c>
      <c r="L74" s="125" t="s">
        <v>9</v>
      </c>
      <c r="M74" s="125" t="s">
        <v>10</v>
      </c>
      <c r="N74" s="44"/>
      <c r="O74" s="44"/>
      <c r="P74" s="44"/>
      <c r="Q74" s="44"/>
      <c r="R74" s="44"/>
      <c r="S74" s="44"/>
      <c r="T74" s="44"/>
      <c r="U74" s="44"/>
    </row>
    <row r="75" spans="2:21" s="38" customFormat="1" ht="14.25">
      <c r="B75" s="127" t="s">
        <v>11</v>
      </c>
      <c r="C75" s="131">
        <v>-2</v>
      </c>
      <c r="D75" s="132"/>
      <c r="E75" s="130"/>
      <c r="F75" s="127">
        <v>-3</v>
      </c>
      <c r="G75" s="127">
        <v>-4</v>
      </c>
      <c r="H75" s="127">
        <v>-5</v>
      </c>
      <c r="I75" s="127">
        <v>-6</v>
      </c>
      <c r="J75" s="127">
        <v>-7</v>
      </c>
      <c r="K75" s="127">
        <v>-8</v>
      </c>
      <c r="L75" s="127">
        <v>-9</v>
      </c>
      <c r="M75" s="127">
        <v>-10</v>
      </c>
      <c r="N75" s="44"/>
      <c r="O75" s="44"/>
      <c r="P75" s="44"/>
      <c r="Q75" s="44"/>
      <c r="R75" s="44"/>
      <c r="S75" s="44"/>
      <c r="T75" s="44"/>
      <c r="U75" s="44"/>
    </row>
    <row r="76" spans="1:21" s="38" customFormat="1" ht="26.25" customHeight="1">
      <c r="A76" s="44"/>
      <c r="B76" s="92" t="s">
        <v>57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72"/>
      <c r="O76" s="73"/>
      <c r="P76" s="44"/>
      <c r="Q76" s="44"/>
      <c r="R76" s="44"/>
      <c r="S76" s="44"/>
      <c r="T76" s="44"/>
      <c r="U76" s="44"/>
    </row>
    <row r="77" spans="1:21" s="38" customFormat="1" ht="69" customHeight="1">
      <c r="A77" s="44"/>
      <c r="B77" s="45">
        <v>1</v>
      </c>
      <c r="C77" s="103" t="s">
        <v>58</v>
      </c>
      <c r="D77" s="99"/>
      <c r="E77" s="100"/>
      <c r="F77" s="148" t="s">
        <v>201</v>
      </c>
      <c r="G77" s="49">
        <v>800</v>
      </c>
      <c r="H77" s="47" t="s">
        <v>59</v>
      </c>
      <c r="I77" s="50"/>
      <c r="J77" s="51">
        <f>IF(G77="","",ROUND(I77*G77,2))</f>
        <v>0</v>
      </c>
      <c r="K77" s="47">
        <v>8</v>
      </c>
      <c r="L77" s="20">
        <f>ROUND(I77*(100+K77)/100,2)</f>
        <v>0</v>
      </c>
      <c r="M77" s="17">
        <f>ROUND(J77*(100+K77)/100,2)</f>
        <v>0</v>
      </c>
      <c r="N77" s="72"/>
      <c r="O77" s="73"/>
      <c r="P77" s="44"/>
      <c r="Q77" s="44"/>
      <c r="R77" s="44"/>
      <c r="S77" s="44"/>
      <c r="T77" s="44"/>
      <c r="U77" s="44"/>
    </row>
    <row r="78" spans="1:21" s="38" customFormat="1" ht="26.25" customHeight="1">
      <c r="A78" s="44"/>
      <c r="B78" s="92" t="s">
        <v>60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00"/>
      <c r="N78" s="72"/>
      <c r="O78" s="73"/>
      <c r="P78" s="44"/>
      <c r="Q78" s="44"/>
      <c r="R78" s="44"/>
      <c r="S78" s="44"/>
      <c r="T78" s="44"/>
      <c r="U78" s="44"/>
    </row>
    <row r="79" spans="1:21" s="38" customFormat="1" ht="66" customHeight="1">
      <c r="A79" s="44"/>
      <c r="B79" s="45">
        <v>2</v>
      </c>
      <c r="C79" s="103" t="s">
        <v>58</v>
      </c>
      <c r="D79" s="99"/>
      <c r="E79" s="100"/>
      <c r="F79" s="148" t="s">
        <v>201</v>
      </c>
      <c r="G79" s="49">
        <v>400</v>
      </c>
      <c r="H79" s="47" t="s">
        <v>59</v>
      </c>
      <c r="I79" s="50"/>
      <c r="J79" s="51">
        <f>IF(G79="","",ROUND(I79*G79,2))</f>
        <v>0</v>
      </c>
      <c r="K79" s="47">
        <v>8</v>
      </c>
      <c r="L79" s="20">
        <f>ROUND(I79*(100+K79)/100,2)</f>
        <v>0</v>
      </c>
      <c r="M79" s="17">
        <f>ROUND(J79*(100+K79)/100,2)</f>
        <v>0</v>
      </c>
      <c r="N79" s="72"/>
      <c r="O79" s="73"/>
      <c r="P79" s="44"/>
      <c r="Q79" s="44"/>
      <c r="R79" s="44"/>
      <c r="S79" s="44"/>
      <c r="T79" s="44"/>
      <c r="U79" s="44"/>
    </row>
    <row r="80" spans="1:21" s="38" customFormat="1" ht="18" customHeight="1">
      <c r="A80" s="39"/>
      <c r="B80" s="52"/>
      <c r="C80" s="52"/>
      <c r="D80" s="52"/>
      <c r="E80" s="40"/>
      <c r="F80" s="40"/>
      <c r="G80" s="40"/>
      <c r="H80" s="40"/>
      <c r="I80" s="53" t="s">
        <v>23</v>
      </c>
      <c r="J80" s="54">
        <f>J77+J79</f>
        <v>0</v>
      </c>
      <c r="K80" s="55" t="s">
        <v>24</v>
      </c>
      <c r="L80" s="53" t="s">
        <v>24</v>
      </c>
      <c r="M80" s="54">
        <f>M77+M79</f>
        <v>0</v>
      </c>
      <c r="N80" s="39"/>
      <c r="O80" s="44"/>
      <c r="P80" s="44"/>
      <c r="Q80" s="44"/>
      <c r="R80" s="44"/>
      <c r="S80" s="44"/>
      <c r="T80" s="44"/>
      <c r="U80" s="44"/>
    </row>
    <row r="81" spans="2:21" s="38" customFormat="1" ht="11.25">
      <c r="B81" s="39"/>
      <c r="J81" s="74"/>
      <c r="M81" s="74"/>
      <c r="N81" s="44"/>
      <c r="O81" s="44"/>
      <c r="P81" s="44"/>
      <c r="Q81" s="44"/>
      <c r="R81" s="44"/>
      <c r="S81" s="44"/>
      <c r="T81" s="44"/>
      <c r="U81" s="44"/>
    </row>
    <row r="82" spans="2:12" s="75" customFormat="1" ht="11.25">
      <c r="B82" s="43"/>
      <c r="C82" s="89" t="s">
        <v>208</v>
      </c>
      <c r="D82" s="89"/>
      <c r="E82" s="89"/>
      <c r="F82" s="89"/>
      <c r="G82" s="89"/>
      <c r="H82" s="89"/>
      <c r="I82" s="89"/>
      <c r="J82" s="89"/>
      <c r="K82" s="89"/>
      <c r="L82" s="89"/>
    </row>
    <row r="83" spans="2:12" s="75" customFormat="1" ht="11.25">
      <c r="B83" s="43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8" s="33" customFormat="1" ht="14.25"/>
    <row r="89" s="33" customFormat="1" ht="14.25"/>
    <row r="90" s="33" customFormat="1" ht="14.25"/>
    <row r="91" s="33" customFormat="1" ht="14.25"/>
    <row r="94" spans="3:13" s="39" customFormat="1" ht="31.5" customHeight="1">
      <c r="C94" s="123" t="s">
        <v>77</v>
      </c>
      <c r="D94" s="40"/>
      <c r="E94" s="40"/>
      <c r="F94" s="41" t="s">
        <v>0</v>
      </c>
      <c r="G94" s="42"/>
      <c r="H94" s="40"/>
      <c r="I94" s="101" t="s">
        <v>61</v>
      </c>
      <c r="J94" s="102"/>
      <c r="K94" s="102"/>
      <c r="L94" s="102"/>
      <c r="M94" s="43"/>
    </row>
    <row r="95" spans="2:21" s="38" customFormat="1" ht="24" customHeight="1">
      <c r="B95" s="92" t="s">
        <v>62</v>
      </c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4"/>
      <c r="N95" s="44"/>
      <c r="O95" s="44"/>
      <c r="P95" s="44"/>
      <c r="Q95" s="44"/>
      <c r="R95" s="44"/>
      <c r="S95" s="44"/>
      <c r="T95" s="44"/>
      <c r="U95" s="44"/>
    </row>
    <row r="96" spans="2:21" s="38" customFormat="1" ht="39" customHeight="1">
      <c r="B96" s="125" t="s">
        <v>1</v>
      </c>
      <c r="C96" s="125" t="s">
        <v>2</v>
      </c>
      <c r="D96" s="125" t="s">
        <v>3</v>
      </c>
      <c r="E96" s="126" t="s">
        <v>4</v>
      </c>
      <c r="F96" s="126" t="s">
        <v>63</v>
      </c>
      <c r="G96" s="126" t="s">
        <v>27</v>
      </c>
      <c r="H96" s="125" t="s">
        <v>25</v>
      </c>
      <c r="I96" s="125" t="s">
        <v>6</v>
      </c>
      <c r="J96" s="125" t="s">
        <v>64</v>
      </c>
      <c r="K96" s="125" t="s">
        <v>56</v>
      </c>
      <c r="L96" s="125" t="s">
        <v>9</v>
      </c>
      <c r="M96" s="125" t="s">
        <v>10</v>
      </c>
      <c r="N96" s="44"/>
      <c r="O96" s="44"/>
      <c r="P96" s="44"/>
      <c r="Q96" s="44"/>
      <c r="R96" s="44"/>
      <c r="S96" s="44"/>
      <c r="T96" s="44"/>
      <c r="U96" s="44"/>
    </row>
    <row r="97" spans="2:21" s="38" customFormat="1" ht="11.25">
      <c r="B97" s="127" t="s">
        <v>11</v>
      </c>
      <c r="C97" s="127" t="s">
        <v>12</v>
      </c>
      <c r="D97" s="127" t="s">
        <v>13</v>
      </c>
      <c r="E97" s="127" t="s">
        <v>14</v>
      </c>
      <c r="F97" s="127" t="s">
        <v>15</v>
      </c>
      <c r="G97" s="127" t="s">
        <v>16</v>
      </c>
      <c r="H97" s="127" t="s">
        <v>17</v>
      </c>
      <c r="I97" s="127" t="s">
        <v>18</v>
      </c>
      <c r="J97" s="127" t="s">
        <v>19</v>
      </c>
      <c r="K97" s="127" t="s">
        <v>20</v>
      </c>
      <c r="L97" s="127" t="s">
        <v>21</v>
      </c>
      <c r="M97" s="127" t="s">
        <v>22</v>
      </c>
      <c r="N97" s="44"/>
      <c r="O97" s="44"/>
      <c r="P97" s="44"/>
      <c r="Q97" s="44"/>
      <c r="R97" s="44"/>
      <c r="S97" s="44"/>
      <c r="T97" s="44"/>
      <c r="U97" s="44"/>
    </row>
    <row r="98" spans="1:21" s="38" customFormat="1" ht="61.5" customHeight="1">
      <c r="A98" s="44"/>
      <c r="B98" s="45">
        <v>1</v>
      </c>
      <c r="C98" s="97" t="s">
        <v>65</v>
      </c>
      <c r="D98" s="148" t="s">
        <v>200</v>
      </c>
      <c r="E98" s="47" t="s">
        <v>66</v>
      </c>
      <c r="F98" s="48" t="s">
        <v>67</v>
      </c>
      <c r="G98" s="49">
        <v>800</v>
      </c>
      <c r="H98" s="47" t="s">
        <v>68</v>
      </c>
      <c r="I98" s="50"/>
      <c r="J98" s="51">
        <f>IF(G98="","",ROUND(I98*G98,2))</f>
        <v>0</v>
      </c>
      <c r="K98" s="47">
        <v>8</v>
      </c>
      <c r="L98" s="20">
        <f>ROUND(I98*(100+K98)/100,2)</f>
        <v>0</v>
      </c>
      <c r="M98" s="17">
        <f>ROUND(J98*(100+K98)/100,2)</f>
        <v>0</v>
      </c>
      <c r="N98" s="72"/>
      <c r="O98" s="73"/>
      <c r="P98" s="44"/>
      <c r="Q98" s="44"/>
      <c r="R98" s="44"/>
      <c r="S98" s="44"/>
      <c r="T98" s="44"/>
      <c r="U98" s="44"/>
    </row>
    <row r="99" spans="1:21" s="38" customFormat="1" ht="62.25" customHeight="1">
      <c r="A99" s="44"/>
      <c r="B99" s="45">
        <v>2</v>
      </c>
      <c r="C99" s="98"/>
      <c r="D99" s="148" t="s">
        <v>200</v>
      </c>
      <c r="E99" s="47" t="s">
        <v>66</v>
      </c>
      <c r="F99" s="48" t="s">
        <v>69</v>
      </c>
      <c r="G99" s="49">
        <v>800</v>
      </c>
      <c r="H99" s="47" t="s">
        <v>68</v>
      </c>
      <c r="I99" s="50"/>
      <c r="J99" s="51">
        <f>IF(G99="","",ROUND(I99*G99,2))</f>
        <v>0</v>
      </c>
      <c r="K99" s="47">
        <v>8</v>
      </c>
      <c r="L99" s="20">
        <f>ROUND(I99*(100+K99)/100,2)</f>
        <v>0</v>
      </c>
      <c r="M99" s="17">
        <f>ROUND(J99*(100+K99)/100,2)</f>
        <v>0</v>
      </c>
      <c r="N99" s="72"/>
      <c r="O99" s="73"/>
      <c r="P99" s="44"/>
      <c r="Q99" s="44"/>
      <c r="R99" s="44"/>
      <c r="S99" s="44"/>
      <c r="T99" s="44"/>
      <c r="U99" s="44"/>
    </row>
    <row r="100" spans="1:21" s="38" customFormat="1" ht="45.75" customHeight="1">
      <c r="A100" s="44"/>
      <c r="B100" s="45">
        <v>3</v>
      </c>
      <c r="C100" s="86" t="s">
        <v>70</v>
      </c>
      <c r="D100" s="148" t="s">
        <v>200</v>
      </c>
      <c r="E100" s="47" t="s">
        <v>66</v>
      </c>
      <c r="F100" s="48" t="s">
        <v>71</v>
      </c>
      <c r="G100" s="49">
        <v>50</v>
      </c>
      <c r="H100" s="47" t="s">
        <v>68</v>
      </c>
      <c r="I100" s="50"/>
      <c r="J100" s="51">
        <f>IF(G100="","",ROUND(I100*G100,2))</f>
        <v>0</v>
      </c>
      <c r="K100" s="47">
        <v>8</v>
      </c>
      <c r="L100" s="20">
        <f>ROUND(I100*(100+K100)/100,2)</f>
        <v>0</v>
      </c>
      <c r="M100" s="17">
        <f>ROUND(J100*(100+K100)/100,2)</f>
        <v>0</v>
      </c>
      <c r="N100" s="72"/>
      <c r="O100" s="73"/>
      <c r="P100" s="44"/>
      <c r="Q100" s="44"/>
      <c r="R100" s="44"/>
      <c r="S100" s="44"/>
      <c r="T100" s="44"/>
      <c r="U100" s="44"/>
    </row>
    <row r="101" spans="1:21" s="38" customFormat="1" ht="46.5" customHeight="1">
      <c r="A101" s="44"/>
      <c r="B101" s="45">
        <v>4</v>
      </c>
      <c r="C101" s="87"/>
      <c r="D101" s="148" t="s">
        <v>200</v>
      </c>
      <c r="E101" s="47" t="s">
        <v>66</v>
      </c>
      <c r="F101" s="48" t="s">
        <v>72</v>
      </c>
      <c r="G101" s="49">
        <v>200</v>
      </c>
      <c r="H101" s="47" t="s">
        <v>68</v>
      </c>
      <c r="I101" s="50"/>
      <c r="J101" s="51">
        <f>IF(G101="","",ROUND(I101*G101,2))</f>
        <v>0</v>
      </c>
      <c r="K101" s="47">
        <v>8</v>
      </c>
      <c r="L101" s="20">
        <f>ROUND(I101*(100+K101)/100,2)</f>
        <v>0</v>
      </c>
      <c r="M101" s="17">
        <f>ROUND(J101*(100+K101)/100,2)</f>
        <v>0</v>
      </c>
      <c r="N101" s="72"/>
      <c r="O101" s="73"/>
      <c r="P101" s="44"/>
      <c r="Q101" s="44"/>
      <c r="R101" s="44"/>
      <c r="S101" s="44"/>
      <c r="T101" s="44"/>
      <c r="U101" s="44"/>
    </row>
    <row r="102" spans="1:21" s="38" customFormat="1" ht="49.5" customHeight="1">
      <c r="A102" s="44"/>
      <c r="B102" s="45">
        <v>5</v>
      </c>
      <c r="C102" s="88"/>
      <c r="D102" s="148" t="s">
        <v>200</v>
      </c>
      <c r="E102" s="47" t="s">
        <v>66</v>
      </c>
      <c r="F102" s="48" t="s">
        <v>73</v>
      </c>
      <c r="G102" s="49">
        <v>400</v>
      </c>
      <c r="H102" s="47" t="s">
        <v>68</v>
      </c>
      <c r="I102" s="50"/>
      <c r="J102" s="51">
        <f>IF(G102="","",ROUND(I102*G102,2))</f>
        <v>0</v>
      </c>
      <c r="K102" s="47">
        <v>8</v>
      </c>
      <c r="L102" s="20">
        <f>ROUND(I102*(100+K102)/100,2)</f>
        <v>0</v>
      </c>
      <c r="M102" s="17">
        <f>ROUND(J102*(100+K102)/100,2)</f>
        <v>0</v>
      </c>
      <c r="N102" s="72"/>
      <c r="O102" s="73"/>
      <c r="P102" s="44"/>
      <c r="Q102" s="44"/>
      <c r="R102" s="44"/>
      <c r="S102" s="44"/>
      <c r="T102" s="44"/>
      <c r="U102" s="44"/>
    </row>
    <row r="103" spans="1:21" s="38" customFormat="1" ht="18" customHeight="1">
      <c r="A103" s="39"/>
      <c r="B103" s="52"/>
      <c r="C103" s="52"/>
      <c r="D103" s="52"/>
      <c r="E103" s="40"/>
      <c r="F103" s="40"/>
      <c r="G103" s="40"/>
      <c r="H103" s="40"/>
      <c r="I103" s="53" t="s">
        <v>23</v>
      </c>
      <c r="J103" s="54">
        <f>SUM(J98:J102)</f>
        <v>0</v>
      </c>
      <c r="K103" s="55" t="s">
        <v>24</v>
      </c>
      <c r="L103" s="53" t="s">
        <v>24</v>
      </c>
      <c r="M103" s="54">
        <f>SUM(M98:M102)</f>
        <v>0</v>
      </c>
      <c r="N103" s="39"/>
      <c r="O103" s="44"/>
      <c r="P103" s="44"/>
      <c r="Q103" s="44"/>
      <c r="R103" s="44"/>
      <c r="S103" s="44"/>
      <c r="T103" s="44"/>
      <c r="U103" s="44"/>
    </row>
    <row r="104" spans="1:21" s="38" customFormat="1" ht="18" customHeight="1">
      <c r="A104" s="39"/>
      <c r="B104" s="52"/>
      <c r="C104" s="52"/>
      <c r="D104" s="52"/>
      <c r="E104" s="40"/>
      <c r="F104" s="40"/>
      <c r="G104" s="40"/>
      <c r="H104" s="40"/>
      <c r="I104" s="52"/>
      <c r="J104" s="77"/>
      <c r="K104" s="72"/>
      <c r="L104" s="52"/>
      <c r="M104" s="77"/>
      <c r="N104" s="39"/>
      <c r="O104" s="44"/>
      <c r="P104" s="44"/>
      <c r="Q104" s="44"/>
      <c r="R104" s="44"/>
      <c r="S104" s="44"/>
      <c r="T104" s="44"/>
      <c r="U104" s="44"/>
    </row>
    <row r="105" spans="1:21" s="38" customFormat="1" ht="18" customHeight="1">
      <c r="A105" s="39"/>
      <c r="B105" s="52"/>
      <c r="C105" s="52"/>
      <c r="D105" s="52"/>
      <c r="E105" s="40"/>
      <c r="F105" s="40"/>
      <c r="G105" s="40"/>
      <c r="H105" s="40"/>
      <c r="I105" s="52"/>
      <c r="J105" s="77"/>
      <c r="K105" s="72"/>
      <c r="L105" s="52"/>
      <c r="M105" s="77"/>
      <c r="N105" s="39"/>
      <c r="O105" s="44"/>
      <c r="P105" s="44"/>
      <c r="Q105" s="44"/>
      <c r="R105" s="44"/>
      <c r="S105" s="44"/>
      <c r="T105" s="44"/>
      <c r="U105" s="44"/>
    </row>
    <row r="106" spans="1:21" s="38" customFormat="1" ht="18" customHeight="1">
      <c r="A106" s="39"/>
      <c r="B106" s="52"/>
      <c r="C106" s="52"/>
      <c r="D106" s="52"/>
      <c r="E106" s="40"/>
      <c r="F106" s="40"/>
      <c r="G106" s="40"/>
      <c r="H106" s="40"/>
      <c r="I106" s="52"/>
      <c r="J106" s="77"/>
      <c r="K106" s="72"/>
      <c r="L106" s="52"/>
      <c r="M106" s="77"/>
      <c r="N106" s="39"/>
      <c r="O106" s="44"/>
      <c r="P106" s="44"/>
      <c r="Q106" s="44"/>
      <c r="R106" s="44"/>
      <c r="S106" s="44"/>
      <c r="T106" s="44"/>
      <c r="U106" s="44"/>
    </row>
    <row r="107" spans="1:21" s="38" customFormat="1" ht="18" customHeight="1">
      <c r="A107" s="39"/>
      <c r="B107" s="52"/>
      <c r="C107" s="52"/>
      <c r="D107" s="52"/>
      <c r="E107" s="40"/>
      <c r="F107" s="40"/>
      <c r="G107" s="40"/>
      <c r="H107" s="40"/>
      <c r="I107" s="52"/>
      <c r="J107" s="77"/>
      <c r="K107" s="72"/>
      <c r="L107" s="52"/>
      <c r="M107" s="77"/>
      <c r="N107" s="39"/>
      <c r="O107" s="44"/>
      <c r="P107" s="44"/>
      <c r="Q107" s="44"/>
      <c r="R107" s="44"/>
      <c r="S107" s="44"/>
      <c r="T107" s="44"/>
      <c r="U107" s="44"/>
    </row>
    <row r="108" spans="1:21" s="38" customFormat="1" ht="18" customHeight="1">
      <c r="A108" s="39"/>
      <c r="B108" s="52"/>
      <c r="C108" s="52"/>
      <c r="D108" s="52"/>
      <c r="E108" s="40"/>
      <c r="F108" s="40"/>
      <c r="G108" s="40"/>
      <c r="H108" s="40"/>
      <c r="I108" s="52"/>
      <c r="J108" s="77"/>
      <c r="K108" s="72"/>
      <c r="L108" s="52"/>
      <c r="M108" s="77"/>
      <c r="N108" s="39"/>
      <c r="O108" s="44"/>
      <c r="P108" s="44"/>
      <c r="Q108" s="44"/>
      <c r="R108" s="44"/>
      <c r="S108" s="44"/>
      <c r="T108" s="44"/>
      <c r="U108" s="44"/>
    </row>
    <row r="109" spans="1:21" s="38" customFormat="1" ht="18" customHeight="1">
      <c r="A109" s="39"/>
      <c r="B109" s="52"/>
      <c r="C109" s="52"/>
      <c r="D109" s="52"/>
      <c r="E109" s="40"/>
      <c r="F109" s="40"/>
      <c r="G109" s="40"/>
      <c r="H109" s="40"/>
      <c r="I109" s="52"/>
      <c r="J109" s="77"/>
      <c r="K109" s="72"/>
      <c r="L109" s="52"/>
      <c r="M109" s="77"/>
      <c r="N109" s="39"/>
      <c r="O109" s="44"/>
      <c r="P109" s="44"/>
      <c r="Q109" s="44"/>
      <c r="R109" s="44"/>
      <c r="S109" s="44"/>
      <c r="T109" s="44"/>
      <c r="U109" s="44"/>
    </row>
    <row r="110" spans="3:13" s="39" customFormat="1" ht="31.5" customHeight="1">
      <c r="C110" s="124" t="s">
        <v>51</v>
      </c>
      <c r="D110" s="40"/>
      <c r="E110" s="40"/>
      <c r="F110" s="41" t="s">
        <v>0</v>
      </c>
      <c r="G110" s="42"/>
      <c r="H110" s="40"/>
      <c r="I110" s="91" t="s">
        <v>83</v>
      </c>
      <c r="J110" s="90"/>
      <c r="K110" s="90"/>
      <c r="L110" s="90"/>
      <c r="M110" s="43"/>
    </row>
    <row r="111" spans="2:21" s="38" customFormat="1" ht="20.25" customHeight="1">
      <c r="B111" s="92" t="s">
        <v>172</v>
      </c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4"/>
      <c r="N111" s="44"/>
      <c r="O111" s="44"/>
      <c r="P111" s="44"/>
      <c r="Q111" s="44"/>
      <c r="R111" s="44"/>
      <c r="S111" s="44"/>
      <c r="T111" s="44"/>
      <c r="U111" s="44"/>
    </row>
    <row r="112" spans="2:21" s="38" customFormat="1" ht="39" customHeight="1">
      <c r="B112" s="125" t="s">
        <v>1</v>
      </c>
      <c r="C112" s="125" t="s">
        <v>2</v>
      </c>
      <c r="D112" s="125" t="s">
        <v>3</v>
      </c>
      <c r="E112" s="126" t="s">
        <v>4</v>
      </c>
      <c r="F112" s="126" t="s">
        <v>63</v>
      </c>
      <c r="G112" s="126" t="s">
        <v>27</v>
      </c>
      <c r="H112" s="125" t="s">
        <v>25</v>
      </c>
      <c r="I112" s="125" t="s">
        <v>6</v>
      </c>
      <c r="J112" s="125" t="s">
        <v>64</v>
      </c>
      <c r="K112" s="125" t="s">
        <v>56</v>
      </c>
      <c r="L112" s="125" t="s">
        <v>9</v>
      </c>
      <c r="M112" s="125" t="s">
        <v>10</v>
      </c>
      <c r="N112" s="44"/>
      <c r="O112" s="44"/>
      <c r="P112" s="44"/>
      <c r="Q112" s="44"/>
      <c r="R112" s="44"/>
      <c r="S112" s="44"/>
      <c r="T112" s="44"/>
      <c r="U112" s="44"/>
    </row>
    <row r="113" spans="2:21" s="38" customFormat="1" ht="11.25">
      <c r="B113" s="127" t="s">
        <v>11</v>
      </c>
      <c r="C113" s="127" t="s">
        <v>12</v>
      </c>
      <c r="D113" s="127" t="s">
        <v>13</v>
      </c>
      <c r="E113" s="127" t="s">
        <v>14</v>
      </c>
      <c r="F113" s="127" t="s">
        <v>15</v>
      </c>
      <c r="G113" s="127" t="s">
        <v>16</v>
      </c>
      <c r="H113" s="127" t="s">
        <v>17</v>
      </c>
      <c r="I113" s="127" t="s">
        <v>18</v>
      </c>
      <c r="J113" s="127" t="s">
        <v>19</v>
      </c>
      <c r="K113" s="127" t="s">
        <v>20</v>
      </c>
      <c r="L113" s="127" t="s">
        <v>21</v>
      </c>
      <c r="M113" s="127" t="s">
        <v>22</v>
      </c>
      <c r="N113" s="44"/>
      <c r="O113" s="44"/>
      <c r="P113" s="44"/>
      <c r="Q113" s="44"/>
      <c r="R113" s="44"/>
      <c r="S113" s="44"/>
      <c r="T113" s="44"/>
      <c r="U113" s="44"/>
    </row>
    <row r="114" spans="1:21" s="38" customFormat="1" ht="57" customHeight="1">
      <c r="A114" s="44"/>
      <c r="B114" s="45">
        <v>1</v>
      </c>
      <c r="C114" s="86" t="s">
        <v>84</v>
      </c>
      <c r="D114" s="148" t="s">
        <v>200</v>
      </c>
      <c r="E114" s="47" t="s">
        <v>85</v>
      </c>
      <c r="F114" s="48" t="s">
        <v>86</v>
      </c>
      <c r="G114" s="49">
        <v>4000</v>
      </c>
      <c r="H114" s="47" t="s">
        <v>68</v>
      </c>
      <c r="I114" s="50"/>
      <c r="J114" s="51">
        <f aca="true" t="shared" si="0" ref="J114:J120">IF(G114="","",ROUND(I114*G114,2))</f>
        <v>0</v>
      </c>
      <c r="K114" s="47">
        <v>8</v>
      </c>
      <c r="L114" s="20">
        <f aca="true" t="shared" si="1" ref="L114:L120">ROUND(I114*(100+K114)/100,2)</f>
        <v>0</v>
      </c>
      <c r="M114" s="17">
        <f aca="true" t="shared" si="2" ref="M114:M120">ROUND(J114*(100+K114)/100,2)</f>
        <v>0</v>
      </c>
      <c r="N114" s="72"/>
      <c r="O114" s="73"/>
      <c r="P114" s="44"/>
      <c r="Q114" s="44"/>
      <c r="R114" s="44"/>
      <c r="S114" s="44"/>
      <c r="T114" s="44"/>
      <c r="U114" s="44"/>
    </row>
    <row r="115" spans="1:21" s="38" customFormat="1" ht="64.5" customHeight="1">
      <c r="A115" s="44"/>
      <c r="B115" s="45">
        <v>2</v>
      </c>
      <c r="C115" s="87"/>
      <c r="D115" s="148" t="s">
        <v>200</v>
      </c>
      <c r="E115" s="47" t="s">
        <v>85</v>
      </c>
      <c r="F115" s="48" t="s">
        <v>87</v>
      </c>
      <c r="G115" s="49">
        <v>3000</v>
      </c>
      <c r="H115" s="47" t="s">
        <v>68</v>
      </c>
      <c r="I115" s="50"/>
      <c r="J115" s="51">
        <f t="shared" si="0"/>
        <v>0</v>
      </c>
      <c r="K115" s="47">
        <v>8</v>
      </c>
      <c r="L115" s="20">
        <f t="shared" si="1"/>
        <v>0</v>
      </c>
      <c r="M115" s="17">
        <f t="shared" si="2"/>
        <v>0</v>
      </c>
      <c r="N115" s="72"/>
      <c r="O115" s="73"/>
      <c r="P115" s="44"/>
      <c r="Q115" s="44"/>
      <c r="R115" s="44"/>
      <c r="S115" s="44"/>
      <c r="T115" s="44"/>
      <c r="U115" s="44"/>
    </row>
    <row r="116" spans="1:21" s="38" customFormat="1" ht="54" customHeight="1">
      <c r="A116" s="44"/>
      <c r="B116" s="45">
        <v>3</v>
      </c>
      <c r="C116" s="88"/>
      <c r="D116" s="148" t="s">
        <v>200</v>
      </c>
      <c r="E116" s="47" t="s">
        <v>85</v>
      </c>
      <c r="F116" s="48" t="s">
        <v>88</v>
      </c>
      <c r="G116" s="49">
        <v>35000</v>
      </c>
      <c r="H116" s="47" t="s">
        <v>68</v>
      </c>
      <c r="I116" s="50"/>
      <c r="J116" s="51">
        <f t="shared" si="0"/>
        <v>0</v>
      </c>
      <c r="K116" s="47">
        <v>8</v>
      </c>
      <c r="L116" s="20">
        <f t="shared" si="1"/>
        <v>0</v>
      </c>
      <c r="M116" s="17">
        <f t="shared" si="2"/>
        <v>0</v>
      </c>
      <c r="N116" s="72"/>
      <c r="O116" s="73"/>
      <c r="P116" s="44"/>
      <c r="Q116" s="44"/>
      <c r="R116" s="44"/>
      <c r="S116" s="44"/>
      <c r="T116" s="44"/>
      <c r="U116" s="44"/>
    </row>
    <row r="117" spans="1:21" s="38" customFormat="1" ht="63" customHeight="1">
      <c r="A117" s="44"/>
      <c r="B117" s="45">
        <v>4</v>
      </c>
      <c r="C117" s="86" t="s">
        <v>173</v>
      </c>
      <c r="D117" s="148" t="s">
        <v>200</v>
      </c>
      <c r="E117" s="47" t="s">
        <v>85</v>
      </c>
      <c r="F117" s="48" t="s">
        <v>89</v>
      </c>
      <c r="G117" s="49">
        <v>30000</v>
      </c>
      <c r="H117" s="47" t="s">
        <v>68</v>
      </c>
      <c r="I117" s="50"/>
      <c r="J117" s="51">
        <f t="shared" si="0"/>
        <v>0</v>
      </c>
      <c r="K117" s="47">
        <v>8</v>
      </c>
      <c r="L117" s="20">
        <f t="shared" si="1"/>
        <v>0</v>
      </c>
      <c r="M117" s="17">
        <f t="shared" si="2"/>
        <v>0</v>
      </c>
      <c r="N117" s="72"/>
      <c r="O117" s="73"/>
      <c r="P117" s="44"/>
      <c r="Q117" s="44"/>
      <c r="R117" s="44"/>
      <c r="S117" s="44"/>
      <c r="T117" s="44"/>
      <c r="U117" s="44"/>
    </row>
    <row r="118" spans="1:21" s="38" customFormat="1" ht="71.25" customHeight="1">
      <c r="A118" s="44"/>
      <c r="B118" s="45">
        <v>5</v>
      </c>
      <c r="C118" s="87"/>
      <c r="D118" s="148" t="s">
        <v>200</v>
      </c>
      <c r="E118" s="47" t="s">
        <v>85</v>
      </c>
      <c r="F118" s="48" t="s">
        <v>90</v>
      </c>
      <c r="G118" s="49">
        <v>15000</v>
      </c>
      <c r="H118" s="47" t="s">
        <v>68</v>
      </c>
      <c r="I118" s="50"/>
      <c r="J118" s="51">
        <f t="shared" si="0"/>
        <v>0</v>
      </c>
      <c r="K118" s="47">
        <v>8</v>
      </c>
      <c r="L118" s="20">
        <f t="shared" si="1"/>
        <v>0</v>
      </c>
      <c r="M118" s="17">
        <f t="shared" si="2"/>
        <v>0</v>
      </c>
      <c r="N118" s="72"/>
      <c r="O118" s="73"/>
      <c r="P118" s="44"/>
      <c r="Q118" s="44"/>
      <c r="R118" s="44"/>
      <c r="S118" s="44"/>
      <c r="T118" s="44"/>
      <c r="U118" s="44"/>
    </row>
    <row r="119" spans="1:21" s="38" customFormat="1" ht="81.75" customHeight="1">
      <c r="A119" s="44"/>
      <c r="B119" s="45">
        <v>6</v>
      </c>
      <c r="C119" s="46" t="s">
        <v>105</v>
      </c>
      <c r="D119" s="148" t="s">
        <v>200</v>
      </c>
      <c r="E119" s="47" t="s">
        <v>85</v>
      </c>
      <c r="F119" s="48" t="s">
        <v>91</v>
      </c>
      <c r="G119" s="49">
        <v>800</v>
      </c>
      <c r="H119" s="47" t="s">
        <v>68</v>
      </c>
      <c r="I119" s="50"/>
      <c r="J119" s="51">
        <f t="shared" si="0"/>
        <v>0</v>
      </c>
      <c r="K119" s="47">
        <v>8</v>
      </c>
      <c r="L119" s="20">
        <f t="shared" si="1"/>
        <v>0</v>
      </c>
      <c r="M119" s="17">
        <f t="shared" si="2"/>
        <v>0</v>
      </c>
      <c r="N119" s="72"/>
      <c r="O119" s="73"/>
      <c r="P119" s="44"/>
      <c r="Q119" s="44"/>
      <c r="R119" s="44"/>
      <c r="S119" s="44"/>
      <c r="T119" s="44"/>
      <c r="U119" s="44"/>
    </row>
    <row r="120" spans="1:21" s="38" customFormat="1" ht="74.25" customHeight="1">
      <c r="A120" s="44"/>
      <c r="B120" s="45">
        <v>7</v>
      </c>
      <c r="C120" s="46" t="s">
        <v>105</v>
      </c>
      <c r="D120" s="148" t="s">
        <v>200</v>
      </c>
      <c r="E120" s="47" t="s">
        <v>85</v>
      </c>
      <c r="F120" s="48" t="s">
        <v>92</v>
      </c>
      <c r="G120" s="49">
        <v>200</v>
      </c>
      <c r="H120" s="47" t="s">
        <v>68</v>
      </c>
      <c r="I120" s="50"/>
      <c r="J120" s="51">
        <f t="shared" si="0"/>
        <v>0</v>
      </c>
      <c r="K120" s="47">
        <v>8</v>
      </c>
      <c r="L120" s="20">
        <f t="shared" si="1"/>
        <v>0</v>
      </c>
      <c r="M120" s="17">
        <f t="shared" si="2"/>
        <v>0</v>
      </c>
      <c r="N120" s="72"/>
      <c r="O120" s="73"/>
      <c r="P120" s="44"/>
      <c r="Q120" s="44"/>
      <c r="R120" s="44"/>
      <c r="S120" s="44"/>
      <c r="T120" s="44"/>
      <c r="U120" s="44"/>
    </row>
    <row r="121" spans="1:21" s="38" customFormat="1" ht="21.75" customHeight="1">
      <c r="A121" s="39"/>
      <c r="B121" s="52"/>
      <c r="C121" s="52"/>
      <c r="D121" s="52"/>
      <c r="E121" s="40"/>
      <c r="F121" s="40"/>
      <c r="G121" s="40"/>
      <c r="H121" s="40"/>
      <c r="I121" s="53" t="s">
        <v>23</v>
      </c>
      <c r="J121" s="54">
        <f>SUM(J114:J120)</f>
        <v>0</v>
      </c>
      <c r="K121" s="55" t="s">
        <v>24</v>
      </c>
      <c r="L121" s="53" t="s">
        <v>24</v>
      </c>
      <c r="M121" s="54">
        <f>SUM(M114:M120)</f>
        <v>0</v>
      </c>
      <c r="N121" s="39"/>
      <c r="O121" s="44"/>
      <c r="P121" s="44"/>
      <c r="Q121" s="44"/>
      <c r="R121" s="44"/>
      <c r="S121" s="44"/>
      <c r="T121" s="44"/>
      <c r="U121" s="44"/>
    </row>
    <row r="122" spans="2:21" s="38" customFormat="1" ht="11.25">
      <c r="B122" s="39"/>
      <c r="J122" s="74"/>
      <c r="M122" s="74"/>
      <c r="N122" s="44"/>
      <c r="O122" s="44"/>
      <c r="P122" s="44"/>
      <c r="Q122" s="44"/>
      <c r="R122" s="44"/>
      <c r="S122" s="44"/>
      <c r="T122" s="44"/>
      <c r="U122" s="44"/>
    </row>
    <row r="123" spans="2:21" s="38" customFormat="1" ht="15" customHeight="1">
      <c r="B123" s="39"/>
      <c r="C123" s="89" t="s">
        <v>93</v>
      </c>
      <c r="D123" s="89"/>
      <c r="E123" s="89"/>
      <c r="F123" s="89"/>
      <c r="G123" s="89"/>
      <c r="H123" s="89"/>
      <c r="I123" s="89"/>
      <c r="J123" s="89"/>
      <c r="K123" s="89"/>
      <c r="L123" s="89"/>
      <c r="M123" s="74"/>
      <c r="N123" s="44"/>
      <c r="O123" s="44"/>
      <c r="P123" s="44"/>
      <c r="Q123" s="44"/>
      <c r="R123" s="44"/>
      <c r="S123" s="44"/>
      <c r="T123" s="44"/>
      <c r="U123" s="44"/>
    </row>
    <row r="124" spans="2:21" s="38" customFormat="1" ht="29.25" customHeight="1">
      <c r="B124" s="39"/>
      <c r="C124" s="89" t="s">
        <v>207</v>
      </c>
      <c r="D124" s="89"/>
      <c r="E124" s="89"/>
      <c r="F124" s="89"/>
      <c r="G124" s="89"/>
      <c r="H124" s="89"/>
      <c r="I124" s="89"/>
      <c r="J124" s="89"/>
      <c r="K124" s="89"/>
      <c r="L124" s="89"/>
      <c r="M124" s="74"/>
      <c r="N124" s="44"/>
      <c r="O124" s="44"/>
      <c r="P124" s="44"/>
      <c r="Q124" s="44"/>
      <c r="R124" s="44"/>
      <c r="S124" s="44"/>
      <c r="T124" s="44"/>
      <c r="U124" s="44"/>
    </row>
    <row r="125" spans="2:21" s="38" customFormat="1" ht="29.25" customHeight="1">
      <c r="B125" s="39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4"/>
      <c r="N125" s="44"/>
      <c r="O125" s="44"/>
      <c r="P125" s="44"/>
      <c r="Q125" s="44"/>
      <c r="R125" s="44"/>
      <c r="S125" s="44"/>
      <c r="T125" s="44"/>
      <c r="U125" s="44"/>
    </row>
    <row r="126" spans="2:21" s="38" customFormat="1" ht="29.25" customHeight="1">
      <c r="B126" s="39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4"/>
      <c r="N126" s="44"/>
      <c r="O126" s="44"/>
      <c r="P126" s="44"/>
      <c r="Q126" s="44"/>
      <c r="R126" s="44"/>
      <c r="S126" s="44"/>
      <c r="T126" s="44"/>
      <c r="U126" s="44"/>
    </row>
    <row r="127" spans="2:21" s="38" customFormat="1" ht="29.25" customHeight="1">
      <c r="B127" s="39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4"/>
      <c r="N127" s="44"/>
      <c r="O127" s="44"/>
      <c r="P127" s="44"/>
      <c r="Q127" s="44"/>
      <c r="R127" s="44"/>
      <c r="S127" s="44"/>
      <c r="T127" s="44"/>
      <c r="U127" s="44"/>
    </row>
    <row r="128" spans="2:21" s="38" customFormat="1" ht="29.25" customHeight="1">
      <c r="B128" s="39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4"/>
      <c r="N128" s="44"/>
      <c r="O128" s="44"/>
      <c r="P128" s="44"/>
      <c r="Q128" s="44"/>
      <c r="R128" s="44"/>
      <c r="S128" s="44"/>
      <c r="T128" s="44"/>
      <c r="U128" s="44"/>
    </row>
    <row r="129" spans="2:21" s="38" customFormat="1" ht="29.25" customHeight="1">
      <c r="B129" s="39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4"/>
      <c r="N129" s="44"/>
      <c r="O129" s="44"/>
      <c r="P129" s="44"/>
      <c r="Q129" s="44"/>
      <c r="R129" s="44"/>
      <c r="S129" s="44"/>
      <c r="T129" s="44"/>
      <c r="U129" s="44"/>
    </row>
    <row r="130" spans="2:21" s="38" customFormat="1" ht="29.25" customHeight="1">
      <c r="B130" s="39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4"/>
      <c r="N130" s="44"/>
      <c r="O130" s="44"/>
      <c r="P130" s="44"/>
      <c r="Q130" s="44"/>
      <c r="R130" s="44"/>
      <c r="S130" s="44"/>
      <c r="T130" s="44"/>
      <c r="U130" s="44"/>
    </row>
    <row r="131" spans="2:21" s="38" customFormat="1" ht="29.25" customHeight="1">
      <c r="B131" s="39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4"/>
      <c r="N131" s="44"/>
      <c r="O131" s="44"/>
      <c r="P131" s="44"/>
      <c r="Q131" s="44"/>
      <c r="R131" s="44"/>
      <c r="S131" s="44"/>
      <c r="T131" s="44"/>
      <c r="U131" s="44"/>
    </row>
    <row r="132" spans="2:21" s="38" customFormat="1" ht="29.25" customHeight="1">
      <c r="B132" s="39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4"/>
      <c r="N132" s="44"/>
      <c r="O132" s="44"/>
      <c r="P132" s="44"/>
      <c r="Q132" s="44"/>
      <c r="R132" s="44"/>
      <c r="S132" s="44"/>
      <c r="T132" s="44"/>
      <c r="U132" s="44"/>
    </row>
    <row r="133" spans="2:21" s="38" customFormat="1" ht="29.25" customHeight="1">
      <c r="B133" s="39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4"/>
      <c r="N133" s="44"/>
      <c r="O133" s="44"/>
      <c r="P133" s="44"/>
      <c r="Q133" s="44"/>
      <c r="R133" s="44"/>
      <c r="S133" s="44"/>
      <c r="T133" s="44"/>
      <c r="U133" s="44"/>
    </row>
    <row r="134" spans="2:21" s="38" customFormat="1" ht="15" customHeight="1">
      <c r="B134" s="39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4"/>
      <c r="N134" s="44"/>
      <c r="O134" s="44"/>
      <c r="P134" s="44"/>
      <c r="Q134" s="44"/>
      <c r="R134" s="44"/>
      <c r="S134" s="44"/>
      <c r="T134" s="44"/>
      <c r="U134" s="44"/>
    </row>
    <row r="136" spans="3:13" s="39" customFormat="1" ht="31.5" customHeight="1">
      <c r="C136" s="124" t="s">
        <v>33</v>
      </c>
      <c r="D136" s="40"/>
      <c r="E136" s="40"/>
      <c r="F136" s="41" t="s">
        <v>0</v>
      </c>
      <c r="G136" s="42"/>
      <c r="H136" s="40"/>
      <c r="I136" s="91" t="s">
        <v>52</v>
      </c>
      <c r="J136" s="90"/>
      <c r="K136" s="90"/>
      <c r="L136" s="90"/>
      <c r="M136" s="43"/>
    </row>
    <row r="137" spans="2:21" s="38" customFormat="1" ht="20.25" customHeight="1">
      <c r="B137" s="92" t="s">
        <v>94</v>
      </c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4"/>
      <c r="N137" s="44"/>
      <c r="O137" s="44"/>
      <c r="P137" s="44"/>
      <c r="Q137" s="44"/>
      <c r="R137" s="44"/>
      <c r="S137" s="44"/>
      <c r="T137" s="44"/>
      <c r="U137" s="44"/>
    </row>
    <row r="138" spans="2:21" s="38" customFormat="1" ht="39" customHeight="1">
      <c r="B138" s="125" t="s">
        <v>1</v>
      </c>
      <c r="C138" s="125" t="s">
        <v>2</v>
      </c>
      <c r="D138" s="125" t="s">
        <v>3</v>
      </c>
      <c r="E138" s="126" t="s">
        <v>4</v>
      </c>
      <c r="F138" s="126" t="s">
        <v>5</v>
      </c>
      <c r="G138" s="126" t="s">
        <v>27</v>
      </c>
      <c r="H138" s="125" t="s">
        <v>25</v>
      </c>
      <c r="I138" s="125" t="s">
        <v>6</v>
      </c>
      <c r="J138" s="125" t="s">
        <v>64</v>
      </c>
      <c r="K138" s="125" t="s">
        <v>56</v>
      </c>
      <c r="L138" s="125" t="s">
        <v>9</v>
      </c>
      <c r="M138" s="125" t="s">
        <v>10</v>
      </c>
      <c r="N138" s="44"/>
      <c r="O138" s="44"/>
      <c r="P138" s="44"/>
      <c r="Q138" s="44"/>
      <c r="R138" s="44"/>
      <c r="S138" s="44"/>
      <c r="T138" s="44"/>
      <c r="U138" s="44"/>
    </row>
    <row r="139" spans="2:21" s="38" customFormat="1" ht="11.25">
      <c r="B139" s="127" t="s">
        <v>11</v>
      </c>
      <c r="C139" s="127" t="s">
        <v>12</v>
      </c>
      <c r="D139" s="127" t="s">
        <v>13</v>
      </c>
      <c r="E139" s="127" t="s">
        <v>14</v>
      </c>
      <c r="F139" s="127" t="s">
        <v>15</v>
      </c>
      <c r="G139" s="127" t="s">
        <v>16</v>
      </c>
      <c r="H139" s="127" t="s">
        <v>17</v>
      </c>
      <c r="I139" s="127" t="s">
        <v>18</v>
      </c>
      <c r="J139" s="127" t="s">
        <v>19</v>
      </c>
      <c r="K139" s="127" t="s">
        <v>20</v>
      </c>
      <c r="L139" s="127" t="s">
        <v>21</v>
      </c>
      <c r="M139" s="127" t="s">
        <v>22</v>
      </c>
      <c r="N139" s="44"/>
      <c r="O139" s="44"/>
      <c r="P139" s="44"/>
      <c r="Q139" s="44"/>
      <c r="R139" s="44"/>
      <c r="S139" s="44"/>
      <c r="T139" s="44"/>
      <c r="U139" s="44"/>
    </row>
    <row r="140" spans="1:21" s="38" customFormat="1" ht="173.25" customHeight="1">
      <c r="A140" s="44"/>
      <c r="B140" s="45">
        <v>1</v>
      </c>
      <c r="C140" s="46" t="s">
        <v>106</v>
      </c>
      <c r="D140" s="148" t="s">
        <v>200</v>
      </c>
      <c r="E140" s="47" t="s">
        <v>95</v>
      </c>
      <c r="F140" s="48" t="s">
        <v>26</v>
      </c>
      <c r="G140" s="49">
        <v>18000</v>
      </c>
      <c r="H140" s="47" t="s">
        <v>96</v>
      </c>
      <c r="I140" s="50"/>
      <c r="J140" s="51">
        <f>IF(G140="","",ROUND(I140*G140,2))</f>
        <v>0</v>
      </c>
      <c r="K140" s="47">
        <v>8</v>
      </c>
      <c r="L140" s="20">
        <f>ROUND(I140*(100+K140)/100,2)</f>
        <v>0</v>
      </c>
      <c r="M140" s="17">
        <f>ROUND(J140*(100+K140)/100,2)</f>
        <v>0</v>
      </c>
      <c r="N140" s="72"/>
      <c r="O140" s="73"/>
      <c r="P140" s="44"/>
      <c r="Q140" s="44"/>
      <c r="R140" s="44"/>
      <c r="S140" s="44"/>
      <c r="T140" s="44"/>
      <c r="U140" s="44"/>
    </row>
    <row r="141" spans="1:21" s="38" customFormat="1" ht="18" customHeight="1">
      <c r="A141" s="39"/>
      <c r="B141" s="52"/>
      <c r="C141" s="52"/>
      <c r="D141" s="52"/>
      <c r="E141" s="40"/>
      <c r="F141" s="40"/>
      <c r="G141" s="40"/>
      <c r="H141" s="40"/>
      <c r="I141" s="53" t="s">
        <v>23</v>
      </c>
      <c r="J141" s="54">
        <f>SUM(J140:J140)</f>
        <v>0</v>
      </c>
      <c r="K141" s="55" t="s">
        <v>24</v>
      </c>
      <c r="L141" s="53" t="s">
        <v>24</v>
      </c>
      <c r="M141" s="54">
        <f>SUM(M140:M140)</f>
        <v>0</v>
      </c>
      <c r="N141" s="39"/>
      <c r="O141" s="44"/>
      <c r="P141" s="44"/>
      <c r="Q141" s="44"/>
      <c r="R141" s="44"/>
      <c r="S141" s="44"/>
      <c r="T141" s="44"/>
      <c r="U141" s="44"/>
    </row>
    <row r="142" spans="1:21" s="38" customFormat="1" ht="18" customHeight="1">
      <c r="A142" s="39"/>
      <c r="B142" s="52"/>
      <c r="C142" s="52"/>
      <c r="D142" s="52"/>
      <c r="E142" s="40"/>
      <c r="F142" s="40"/>
      <c r="G142" s="40"/>
      <c r="H142" s="40"/>
      <c r="I142" s="52"/>
      <c r="J142" s="77"/>
      <c r="K142" s="72"/>
      <c r="L142" s="52"/>
      <c r="M142" s="77"/>
      <c r="N142" s="39"/>
      <c r="O142" s="44"/>
      <c r="P142" s="44"/>
      <c r="Q142" s="44"/>
      <c r="R142" s="44"/>
      <c r="S142" s="44"/>
      <c r="T142" s="44"/>
      <c r="U142" s="44"/>
    </row>
    <row r="143" spans="1:21" s="38" customFormat="1" ht="22.5" customHeight="1">
      <c r="A143" s="39"/>
      <c r="B143" s="52"/>
      <c r="C143" s="95" t="s">
        <v>206</v>
      </c>
      <c r="D143" s="96"/>
      <c r="E143" s="96"/>
      <c r="F143" s="96"/>
      <c r="G143" s="96"/>
      <c r="H143" s="96"/>
      <c r="I143" s="96"/>
      <c r="J143" s="96"/>
      <c r="K143" s="96"/>
      <c r="L143" s="96"/>
      <c r="M143" s="77"/>
      <c r="N143" s="39"/>
      <c r="O143" s="44"/>
      <c r="P143" s="44"/>
      <c r="Q143" s="44"/>
      <c r="R143" s="44"/>
      <c r="S143" s="44"/>
      <c r="T143" s="44"/>
      <c r="U143" s="44"/>
    </row>
    <row r="144" spans="1:21" s="38" customFormat="1" ht="30.75" customHeight="1">
      <c r="A144" s="39"/>
      <c r="B144" s="52"/>
      <c r="C144" s="95" t="s">
        <v>97</v>
      </c>
      <c r="D144" s="96"/>
      <c r="E144" s="96"/>
      <c r="F144" s="96"/>
      <c r="G144" s="96"/>
      <c r="H144" s="96"/>
      <c r="I144" s="96"/>
      <c r="J144" s="96"/>
      <c r="K144" s="96"/>
      <c r="L144" s="96"/>
      <c r="M144" s="77"/>
      <c r="N144" s="39"/>
      <c r="O144" s="44"/>
      <c r="P144" s="44"/>
      <c r="Q144" s="44"/>
      <c r="R144" s="44"/>
      <c r="S144" s="44"/>
      <c r="T144" s="44"/>
      <c r="U144" s="44"/>
    </row>
    <row r="146" s="33" customFormat="1" ht="14.25"/>
    <row r="147" s="33" customFormat="1" ht="14.25"/>
    <row r="148" s="33" customFormat="1" ht="14.25"/>
    <row r="149" s="33" customFormat="1" ht="14.25"/>
    <row r="150" s="33" customFormat="1" ht="14.25"/>
    <row r="151" s="33" customFormat="1" ht="14.25"/>
    <row r="155" spans="3:13" s="39" customFormat="1" ht="31.5" customHeight="1">
      <c r="C155" s="123" t="s">
        <v>37</v>
      </c>
      <c r="D155" s="40"/>
      <c r="E155" s="40"/>
      <c r="F155" s="41" t="s">
        <v>0</v>
      </c>
      <c r="G155" s="42"/>
      <c r="H155" s="40"/>
      <c r="I155" s="91" t="s">
        <v>98</v>
      </c>
      <c r="J155" s="90"/>
      <c r="K155" s="90"/>
      <c r="L155" s="90"/>
      <c r="M155" s="43"/>
    </row>
    <row r="156" spans="2:21" s="38" customFormat="1" ht="20.25" customHeight="1">
      <c r="B156" s="92" t="s">
        <v>99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4"/>
      <c r="N156" s="44"/>
      <c r="O156" s="44"/>
      <c r="P156" s="44"/>
      <c r="Q156" s="44"/>
      <c r="R156" s="44"/>
      <c r="S156" s="44"/>
      <c r="T156" s="44"/>
      <c r="U156" s="44"/>
    </row>
    <row r="157" spans="2:21" s="38" customFormat="1" ht="39" customHeight="1">
      <c r="B157" s="125" t="s">
        <v>1</v>
      </c>
      <c r="C157" s="128" t="s">
        <v>2</v>
      </c>
      <c r="D157" s="129"/>
      <c r="E157" s="130"/>
      <c r="F157" s="125" t="s">
        <v>100</v>
      </c>
      <c r="G157" s="126" t="s">
        <v>27</v>
      </c>
      <c r="H157" s="125" t="s">
        <v>25</v>
      </c>
      <c r="I157" s="125" t="s">
        <v>6</v>
      </c>
      <c r="J157" s="125" t="s">
        <v>64</v>
      </c>
      <c r="K157" s="125" t="s">
        <v>56</v>
      </c>
      <c r="L157" s="125" t="s">
        <v>9</v>
      </c>
      <c r="M157" s="125" t="s">
        <v>10</v>
      </c>
      <c r="N157" s="44"/>
      <c r="O157" s="44"/>
      <c r="P157" s="44"/>
      <c r="Q157" s="44"/>
      <c r="R157" s="44"/>
      <c r="S157" s="44"/>
      <c r="T157" s="44"/>
      <c r="U157" s="44"/>
    </row>
    <row r="158" spans="2:21" s="38" customFormat="1" ht="14.25">
      <c r="B158" s="127" t="s">
        <v>11</v>
      </c>
      <c r="C158" s="131">
        <v>-2</v>
      </c>
      <c r="D158" s="132"/>
      <c r="E158" s="130"/>
      <c r="F158" s="127">
        <v>-3</v>
      </c>
      <c r="G158" s="127">
        <v>-4</v>
      </c>
      <c r="H158" s="127">
        <v>-5</v>
      </c>
      <c r="I158" s="127">
        <v>-6</v>
      </c>
      <c r="J158" s="127">
        <v>-7</v>
      </c>
      <c r="K158" s="127">
        <v>-8</v>
      </c>
      <c r="L158" s="127">
        <v>-9</v>
      </c>
      <c r="M158" s="127">
        <v>-10</v>
      </c>
      <c r="N158" s="44"/>
      <c r="O158" s="44"/>
      <c r="P158" s="44"/>
      <c r="Q158" s="44"/>
      <c r="R158" s="44"/>
      <c r="S158" s="44"/>
      <c r="T158" s="44"/>
      <c r="U158" s="44"/>
    </row>
    <row r="159" spans="1:21" s="38" customFormat="1" ht="115.5" customHeight="1">
      <c r="A159" s="44"/>
      <c r="B159" s="45">
        <v>1</v>
      </c>
      <c r="C159" s="114" t="s">
        <v>101</v>
      </c>
      <c r="D159" s="115"/>
      <c r="E159" s="116"/>
      <c r="F159" s="148" t="s">
        <v>202</v>
      </c>
      <c r="G159" s="49">
        <v>1500</v>
      </c>
      <c r="H159" s="47" t="s">
        <v>102</v>
      </c>
      <c r="I159" s="50"/>
      <c r="J159" s="51">
        <f>IF(G159="","",ROUND(I159*G159,2))</f>
        <v>0</v>
      </c>
      <c r="K159" s="47">
        <v>8</v>
      </c>
      <c r="L159" s="20">
        <f>ROUND(I159*(100+K159)/100,2)</f>
        <v>0</v>
      </c>
      <c r="M159" s="17">
        <f>ROUND(J159*(100+K159)/100,2)</f>
        <v>0</v>
      </c>
      <c r="N159" s="72"/>
      <c r="O159" s="73"/>
      <c r="P159" s="44"/>
      <c r="Q159" s="44"/>
      <c r="R159" s="44"/>
      <c r="S159" s="44"/>
      <c r="T159" s="44"/>
      <c r="U159" s="44"/>
    </row>
    <row r="160" spans="1:21" s="38" customFormat="1" ht="95.25" customHeight="1">
      <c r="A160" s="44"/>
      <c r="B160" s="45">
        <v>2</v>
      </c>
      <c r="C160" s="117" t="s">
        <v>103</v>
      </c>
      <c r="D160" s="118"/>
      <c r="E160" s="119"/>
      <c r="F160" s="133" t="s">
        <v>202</v>
      </c>
      <c r="G160" s="49">
        <v>5000</v>
      </c>
      <c r="H160" s="47" t="s">
        <v>102</v>
      </c>
      <c r="I160" s="50"/>
      <c r="J160" s="51">
        <f>IF(G160="","",ROUND(I160*G160,2))</f>
        <v>0</v>
      </c>
      <c r="K160" s="47">
        <v>8</v>
      </c>
      <c r="L160" s="20">
        <f>ROUND(I160*(100+K160)/100,2)</f>
        <v>0</v>
      </c>
      <c r="M160" s="17">
        <f>ROUND(J160*(100+K160)/100,2)</f>
        <v>0</v>
      </c>
      <c r="N160" s="72"/>
      <c r="O160" s="73"/>
      <c r="P160" s="44"/>
      <c r="Q160" s="44"/>
      <c r="R160" s="44"/>
      <c r="S160" s="44"/>
      <c r="T160" s="44"/>
      <c r="U160" s="44"/>
    </row>
    <row r="161" spans="1:21" s="38" customFormat="1" ht="18" customHeight="1">
      <c r="A161" s="39"/>
      <c r="B161" s="52"/>
      <c r="C161" s="52"/>
      <c r="D161" s="52"/>
      <c r="E161" s="40"/>
      <c r="F161" s="40"/>
      <c r="G161" s="40"/>
      <c r="H161" s="40"/>
      <c r="I161" s="53" t="s">
        <v>23</v>
      </c>
      <c r="J161" s="54">
        <f>SUM(J159:J160)</f>
        <v>0</v>
      </c>
      <c r="K161" s="55" t="s">
        <v>24</v>
      </c>
      <c r="L161" s="53" t="s">
        <v>24</v>
      </c>
      <c r="M161" s="54">
        <f>SUM(M159:M160)</f>
        <v>0</v>
      </c>
      <c r="N161" s="39"/>
      <c r="O161" s="44"/>
      <c r="P161" s="44"/>
      <c r="Q161" s="44"/>
      <c r="R161" s="44"/>
      <c r="S161" s="44"/>
      <c r="T161" s="44"/>
      <c r="U161" s="44"/>
    </row>
    <row r="162" spans="2:21" s="38" customFormat="1" ht="11.25">
      <c r="B162" s="39"/>
      <c r="J162" s="74"/>
      <c r="M162" s="74"/>
      <c r="N162" s="44"/>
      <c r="O162" s="44"/>
      <c r="P162" s="44"/>
      <c r="Q162" s="44"/>
      <c r="R162" s="44"/>
      <c r="S162" s="44"/>
      <c r="T162" s="44"/>
      <c r="U162" s="44"/>
    </row>
    <row r="163" spans="2:21" s="38" customFormat="1" ht="11.25">
      <c r="B163" s="39"/>
      <c r="J163" s="74"/>
      <c r="M163" s="74"/>
      <c r="N163" s="44"/>
      <c r="O163" s="44"/>
      <c r="P163" s="44"/>
      <c r="Q163" s="44"/>
      <c r="R163" s="44"/>
      <c r="S163" s="44"/>
      <c r="T163" s="44"/>
      <c r="U163" s="44"/>
    </row>
    <row r="164" spans="2:21" s="38" customFormat="1" ht="12.75">
      <c r="B164" s="39"/>
      <c r="C164" s="89" t="s">
        <v>205</v>
      </c>
      <c r="D164" s="90"/>
      <c r="E164" s="90"/>
      <c r="F164" s="90"/>
      <c r="G164" s="90"/>
      <c r="H164" s="90"/>
      <c r="I164" s="90"/>
      <c r="J164" s="90"/>
      <c r="K164" s="90"/>
      <c r="L164" s="90"/>
      <c r="M164" s="74"/>
      <c r="N164" s="44"/>
      <c r="O164" s="44"/>
      <c r="P164" s="44"/>
      <c r="Q164" s="44"/>
      <c r="R164" s="44"/>
      <c r="S164" s="44"/>
      <c r="T164" s="44"/>
      <c r="U164" s="44"/>
    </row>
    <row r="165" spans="2:21" s="38" customFormat="1" ht="24.75" customHeight="1">
      <c r="B165" s="39"/>
      <c r="C165" s="89" t="s">
        <v>104</v>
      </c>
      <c r="D165" s="89"/>
      <c r="E165" s="89"/>
      <c r="F165" s="89"/>
      <c r="G165" s="89"/>
      <c r="H165" s="89"/>
      <c r="I165" s="89"/>
      <c r="J165" s="89"/>
      <c r="K165" s="89"/>
      <c r="L165" s="89"/>
      <c r="M165" s="74"/>
      <c r="N165" s="44"/>
      <c r="O165" s="44"/>
      <c r="P165" s="44"/>
      <c r="Q165" s="44"/>
      <c r="R165" s="44"/>
      <c r="S165" s="44"/>
      <c r="T165" s="44"/>
      <c r="U165" s="44"/>
    </row>
    <row r="171" spans="3:13" s="39" customFormat="1" ht="31.5" customHeight="1">
      <c r="C171" s="124" t="s">
        <v>171</v>
      </c>
      <c r="D171" s="40"/>
      <c r="E171" s="40"/>
      <c r="F171" s="41" t="s">
        <v>0</v>
      </c>
      <c r="G171" s="42"/>
      <c r="H171" s="40"/>
      <c r="I171" s="91" t="s">
        <v>107</v>
      </c>
      <c r="J171" s="90"/>
      <c r="K171" s="90"/>
      <c r="L171" s="90"/>
      <c r="M171" s="43"/>
    </row>
    <row r="172" spans="2:21" s="38" customFormat="1" ht="24.75" customHeight="1">
      <c r="B172" s="92" t="s">
        <v>108</v>
      </c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4"/>
      <c r="N172" s="44"/>
      <c r="O172" s="44"/>
      <c r="P172" s="44"/>
      <c r="Q172" s="44"/>
      <c r="R172" s="44"/>
      <c r="S172" s="44"/>
      <c r="T172" s="44"/>
      <c r="U172" s="44"/>
    </row>
    <row r="173" spans="2:21" s="38" customFormat="1" ht="39" customHeight="1">
      <c r="B173" s="125" t="s">
        <v>1</v>
      </c>
      <c r="C173" s="125" t="s">
        <v>2</v>
      </c>
      <c r="D173" s="125" t="s">
        <v>3</v>
      </c>
      <c r="E173" s="126" t="s">
        <v>4</v>
      </c>
      <c r="F173" s="126" t="s">
        <v>63</v>
      </c>
      <c r="G173" s="126" t="s">
        <v>27</v>
      </c>
      <c r="H173" s="125" t="s">
        <v>25</v>
      </c>
      <c r="I173" s="125" t="s">
        <v>6</v>
      </c>
      <c r="J173" s="125" t="s">
        <v>64</v>
      </c>
      <c r="K173" s="125" t="s">
        <v>56</v>
      </c>
      <c r="L173" s="125" t="s">
        <v>9</v>
      </c>
      <c r="M173" s="125" t="s">
        <v>10</v>
      </c>
      <c r="N173" s="44"/>
      <c r="O173" s="44"/>
      <c r="P173" s="44"/>
      <c r="Q173" s="44"/>
      <c r="R173" s="44"/>
      <c r="S173" s="44"/>
      <c r="T173" s="44"/>
      <c r="U173" s="44"/>
    </row>
    <row r="174" spans="1:21" s="38" customFormat="1" ht="65.25" customHeight="1">
      <c r="A174" s="44"/>
      <c r="B174" s="45">
        <v>1</v>
      </c>
      <c r="C174" s="149" t="s">
        <v>109</v>
      </c>
      <c r="D174" s="148" t="s">
        <v>200</v>
      </c>
      <c r="E174" s="47" t="s">
        <v>110</v>
      </c>
      <c r="F174" s="78" t="s">
        <v>111</v>
      </c>
      <c r="G174" s="49">
        <v>40</v>
      </c>
      <c r="H174" s="47" t="s">
        <v>81</v>
      </c>
      <c r="I174" s="50"/>
      <c r="J174" s="51">
        <f aca="true" t="shared" si="3" ref="J174:J213">IF(G174="","",ROUND(I174*G174,2))</f>
        <v>0</v>
      </c>
      <c r="K174" s="47">
        <v>8</v>
      </c>
      <c r="L174" s="20">
        <f aca="true" t="shared" si="4" ref="L174:L213">ROUND(I174*(100+K174)/100,2)</f>
        <v>0</v>
      </c>
      <c r="M174" s="17">
        <f aca="true" t="shared" si="5" ref="M174:M213">ROUND(J174*(100+K174)/100,2)</f>
        <v>0</v>
      </c>
      <c r="N174" s="72"/>
      <c r="O174" s="73"/>
      <c r="P174" s="44"/>
      <c r="Q174" s="44"/>
      <c r="R174" s="44"/>
      <c r="S174" s="44"/>
      <c r="T174" s="44"/>
      <c r="U174" s="44"/>
    </row>
    <row r="175" spans="1:21" s="38" customFormat="1" ht="53.25" customHeight="1">
      <c r="A175" s="44"/>
      <c r="B175" s="45">
        <v>2</v>
      </c>
      <c r="C175" s="150" t="s">
        <v>112</v>
      </c>
      <c r="D175" s="148" t="s">
        <v>200</v>
      </c>
      <c r="E175" s="47" t="s">
        <v>110</v>
      </c>
      <c r="F175" s="48" t="s">
        <v>111</v>
      </c>
      <c r="G175" s="49">
        <v>20</v>
      </c>
      <c r="H175" s="47" t="s">
        <v>81</v>
      </c>
      <c r="I175" s="50"/>
      <c r="J175" s="51">
        <f t="shared" si="3"/>
        <v>0</v>
      </c>
      <c r="K175" s="47">
        <v>8</v>
      </c>
      <c r="L175" s="20">
        <f t="shared" si="4"/>
        <v>0</v>
      </c>
      <c r="M175" s="17">
        <f t="shared" si="5"/>
        <v>0</v>
      </c>
      <c r="N175" s="72"/>
      <c r="O175" s="73"/>
      <c r="P175" s="44"/>
      <c r="Q175" s="44"/>
      <c r="R175" s="44"/>
      <c r="S175" s="44"/>
      <c r="T175" s="44"/>
      <c r="U175" s="44"/>
    </row>
    <row r="176" spans="1:21" s="38" customFormat="1" ht="52.5" customHeight="1">
      <c r="A176" s="44"/>
      <c r="B176" s="45">
        <v>3</v>
      </c>
      <c r="C176" s="151"/>
      <c r="D176" s="148" t="s">
        <v>200</v>
      </c>
      <c r="E176" s="47" t="s">
        <v>110</v>
      </c>
      <c r="F176" s="48" t="s">
        <v>113</v>
      </c>
      <c r="G176" s="49">
        <v>20</v>
      </c>
      <c r="H176" s="47" t="s">
        <v>114</v>
      </c>
      <c r="I176" s="50"/>
      <c r="J176" s="51">
        <f t="shared" si="3"/>
        <v>0</v>
      </c>
      <c r="K176" s="47">
        <v>8</v>
      </c>
      <c r="L176" s="20">
        <f t="shared" si="4"/>
        <v>0</v>
      </c>
      <c r="M176" s="17">
        <f t="shared" si="5"/>
        <v>0</v>
      </c>
      <c r="N176" s="72"/>
      <c r="O176" s="73"/>
      <c r="P176" s="44"/>
      <c r="Q176" s="44"/>
      <c r="R176" s="44"/>
      <c r="S176" s="44"/>
      <c r="T176" s="44"/>
      <c r="U176" s="44"/>
    </row>
    <row r="177" spans="1:21" s="38" customFormat="1" ht="46.5" customHeight="1">
      <c r="A177" s="44"/>
      <c r="B177" s="45">
        <v>4</v>
      </c>
      <c r="C177" s="150" t="s">
        <v>115</v>
      </c>
      <c r="D177" s="148" t="s">
        <v>200</v>
      </c>
      <c r="E177" s="47" t="s">
        <v>110</v>
      </c>
      <c r="F177" s="48" t="s">
        <v>116</v>
      </c>
      <c r="G177" s="49">
        <v>30</v>
      </c>
      <c r="H177" s="47" t="s">
        <v>114</v>
      </c>
      <c r="I177" s="79"/>
      <c r="J177" s="51">
        <f t="shared" si="3"/>
        <v>0</v>
      </c>
      <c r="K177" s="47">
        <v>8</v>
      </c>
      <c r="L177" s="20">
        <f t="shared" si="4"/>
        <v>0</v>
      </c>
      <c r="M177" s="17">
        <f t="shared" si="5"/>
        <v>0</v>
      </c>
      <c r="N177" s="72"/>
      <c r="O177" s="73"/>
      <c r="P177" s="44"/>
      <c r="Q177" s="44"/>
      <c r="R177" s="44"/>
      <c r="S177" s="44"/>
      <c r="T177" s="44"/>
      <c r="U177" s="44"/>
    </row>
    <row r="178" spans="1:21" s="38" customFormat="1" ht="57.75" customHeight="1">
      <c r="A178" s="44"/>
      <c r="B178" s="45">
        <v>5</v>
      </c>
      <c r="C178" s="151"/>
      <c r="D178" s="148" t="s">
        <v>200</v>
      </c>
      <c r="E178" s="47" t="s">
        <v>110</v>
      </c>
      <c r="F178" s="48" t="s">
        <v>117</v>
      </c>
      <c r="G178" s="49">
        <v>30</v>
      </c>
      <c r="H178" s="47" t="s">
        <v>114</v>
      </c>
      <c r="I178" s="79"/>
      <c r="J178" s="51">
        <f t="shared" si="3"/>
        <v>0</v>
      </c>
      <c r="K178" s="47">
        <v>8</v>
      </c>
      <c r="L178" s="20">
        <f t="shared" si="4"/>
        <v>0</v>
      </c>
      <c r="M178" s="17">
        <f t="shared" si="5"/>
        <v>0</v>
      </c>
      <c r="N178" s="72"/>
      <c r="O178" s="73"/>
      <c r="P178" s="44"/>
      <c r="Q178" s="44"/>
      <c r="R178" s="44"/>
      <c r="S178" s="44"/>
      <c r="T178" s="44"/>
      <c r="U178" s="44"/>
    </row>
    <row r="179" spans="1:21" s="38" customFormat="1" ht="66.75" customHeight="1">
      <c r="A179" s="44"/>
      <c r="B179" s="45">
        <v>6</v>
      </c>
      <c r="C179" s="149" t="s">
        <v>118</v>
      </c>
      <c r="D179" s="148" t="s">
        <v>200</v>
      </c>
      <c r="E179" s="47" t="s">
        <v>110</v>
      </c>
      <c r="F179" s="48" t="s">
        <v>111</v>
      </c>
      <c r="G179" s="49">
        <v>30</v>
      </c>
      <c r="H179" s="47" t="s">
        <v>81</v>
      </c>
      <c r="I179" s="79"/>
      <c r="J179" s="51">
        <f t="shared" si="3"/>
        <v>0</v>
      </c>
      <c r="K179" s="47">
        <v>8</v>
      </c>
      <c r="L179" s="20">
        <f t="shared" si="4"/>
        <v>0</v>
      </c>
      <c r="M179" s="17">
        <f t="shared" si="5"/>
        <v>0</v>
      </c>
      <c r="N179" s="72"/>
      <c r="O179" s="73"/>
      <c r="P179" s="44"/>
      <c r="Q179" s="44"/>
      <c r="R179" s="44"/>
      <c r="S179" s="44"/>
      <c r="T179" s="44"/>
      <c r="U179" s="44"/>
    </row>
    <row r="180" spans="1:21" s="38" customFormat="1" ht="57.75" customHeight="1">
      <c r="A180" s="44"/>
      <c r="B180" s="45">
        <v>7</v>
      </c>
      <c r="C180" s="149" t="s">
        <v>119</v>
      </c>
      <c r="D180" s="146" t="s">
        <v>200</v>
      </c>
      <c r="E180" s="47" t="s">
        <v>110</v>
      </c>
      <c r="F180" s="48" t="s">
        <v>120</v>
      </c>
      <c r="G180" s="49">
        <v>10</v>
      </c>
      <c r="H180" s="47" t="s">
        <v>114</v>
      </c>
      <c r="I180" s="50"/>
      <c r="J180" s="51">
        <f t="shared" si="3"/>
        <v>0</v>
      </c>
      <c r="K180" s="47">
        <v>8</v>
      </c>
      <c r="L180" s="20">
        <f t="shared" si="4"/>
        <v>0</v>
      </c>
      <c r="M180" s="17">
        <f t="shared" si="5"/>
        <v>0</v>
      </c>
      <c r="N180" s="72"/>
      <c r="O180" s="73"/>
      <c r="P180" s="44"/>
      <c r="Q180" s="44"/>
      <c r="R180" s="44"/>
      <c r="S180" s="44"/>
      <c r="T180" s="44"/>
      <c r="U180" s="44"/>
    </row>
    <row r="181" spans="1:21" s="38" customFormat="1" ht="36" customHeight="1">
      <c r="A181" s="44"/>
      <c r="B181" s="45">
        <v>8</v>
      </c>
      <c r="C181" s="150" t="s">
        <v>121</v>
      </c>
      <c r="D181" s="148" t="s">
        <v>200</v>
      </c>
      <c r="E181" s="47" t="s">
        <v>110</v>
      </c>
      <c r="F181" s="48" t="s">
        <v>111</v>
      </c>
      <c r="G181" s="49">
        <v>600</v>
      </c>
      <c r="H181" s="47" t="s">
        <v>114</v>
      </c>
      <c r="I181" s="50"/>
      <c r="J181" s="51">
        <f t="shared" si="3"/>
        <v>0</v>
      </c>
      <c r="K181" s="47">
        <v>8</v>
      </c>
      <c r="L181" s="20">
        <f t="shared" si="4"/>
        <v>0</v>
      </c>
      <c r="M181" s="17">
        <f t="shared" si="5"/>
        <v>0</v>
      </c>
      <c r="N181" s="72"/>
      <c r="O181" s="73"/>
      <c r="P181" s="44"/>
      <c r="Q181" s="44"/>
      <c r="R181" s="44"/>
      <c r="S181" s="44"/>
      <c r="T181" s="44"/>
      <c r="U181" s="44"/>
    </row>
    <row r="182" spans="1:21" s="38" customFormat="1" ht="50.25" customHeight="1">
      <c r="A182" s="44"/>
      <c r="B182" s="45">
        <v>9</v>
      </c>
      <c r="C182" s="151"/>
      <c r="D182" s="148" t="s">
        <v>200</v>
      </c>
      <c r="E182" s="47" t="s">
        <v>110</v>
      </c>
      <c r="F182" s="48" t="s">
        <v>122</v>
      </c>
      <c r="G182" s="49">
        <v>60</v>
      </c>
      <c r="H182" s="47" t="s">
        <v>114</v>
      </c>
      <c r="I182" s="50"/>
      <c r="J182" s="51">
        <f t="shared" si="3"/>
        <v>0</v>
      </c>
      <c r="K182" s="47">
        <v>8</v>
      </c>
      <c r="L182" s="20">
        <f t="shared" si="4"/>
        <v>0</v>
      </c>
      <c r="M182" s="17">
        <f t="shared" si="5"/>
        <v>0</v>
      </c>
      <c r="N182" s="72"/>
      <c r="O182" s="73"/>
      <c r="P182" s="44"/>
      <c r="Q182" s="44"/>
      <c r="R182" s="44"/>
      <c r="S182" s="44"/>
      <c r="T182" s="44"/>
      <c r="U182" s="44"/>
    </row>
    <row r="183" spans="1:21" s="38" customFormat="1" ht="58.5" customHeight="1">
      <c r="A183" s="44"/>
      <c r="B183" s="45">
        <v>10</v>
      </c>
      <c r="C183" s="149" t="s">
        <v>123</v>
      </c>
      <c r="D183" s="148" t="s">
        <v>200</v>
      </c>
      <c r="E183" s="47" t="s">
        <v>110</v>
      </c>
      <c r="F183" s="48" t="s">
        <v>124</v>
      </c>
      <c r="G183" s="49">
        <v>10</v>
      </c>
      <c r="H183" s="47" t="s">
        <v>114</v>
      </c>
      <c r="I183" s="50"/>
      <c r="J183" s="51">
        <f t="shared" si="3"/>
        <v>0</v>
      </c>
      <c r="K183" s="47">
        <v>8</v>
      </c>
      <c r="L183" s="20">
        <f t="shared" si="4"/>
        <v>0</v>
      </c>
      <c r="M183" s="17">
        <f t="shared" si="5"/>
        <v>0</v>
      </c>
      <c r="N183" s="72"/>
      <c r="O183" s="73"/>
      <c r="P183" s="44"/>
      <c r="Q183" s="44"/>
      <c r="R183" s="44"/>
      <c r="S183" s="44"/>
      <c r="T183" s="44"/>
      <c r="U183" s="44"/>
    </row>
    <row r="184" spans="1:21" s="38" customFormat="1" ht="51.75" customHeight="1">
      <c r="A184" s="44"/>
      <c r="B184" s="45">
        <v>11</v>
      </c>
      <c r="C184" s="149" t="s">
        <v>125</v>
      </c>
      <c r="D184" s="148" t="s">
        <v>200</v>
      </c>
      <c r="E184" s="47" t="s">
        <v>110</v>
      </c>
      <c r="F184" s="48" t="s">
        <v>126</v>
      </c>
      <c r="G184" s="49">
        <v>10</v>
      </c>
      <c r="H184" s="47" t="s">
        <v>81</v>
      </c>
      <c r="I184" s="50"/>
      <c r="J184" s="51">
        <f t="shared" si="3"/>
        <v>0</v>
      </c>
      <c r="K184" s="47">
        <v>8</v>
      </c>
      <c r="L184" s="20">
        <f t="shared" si="4"/>
        <v>0</v>
      </c>
      <c r="M184" s="17">
        <f t="shared" si="5"/>
        <v>0</v>
      </c>
      <c r="N184" s="72"/>
      <c r="O184" s="73"/>
      <c r="P184" s="44"/>
      <c r="Q184" s="44"/>
      <c r="R184" s="44"/>
      <c r="S184" s="44"/>
      <c r="T184" s="44"/>
      <c r="U184" s="44"/>
    </row>
    <row r="185" spans="1:21" s="38" customFormat="1" ht="76.5" customHeight="1">
      <c r="A185" s="44"/>
      <c r="B185" s="45">
        <v>12</v>
      </c>
      <c r="C185" s="149" t="s">
        <v>127</v>
      </c>
      <c r="D185" s="148" t="s">
        <v>200</v>
      </c>
      <c r="E185" s="47" t="s">
        <v>110</v>
      </c>
      <c r="F185" s="48" t="s">
        <v>128</v>
      </c>
      <c r="G185" s="49">
        <v>10</v>
      </c>
      <c r="H185" s="47" t="s">
        <v>81</v>
      </c>
      <c r="I185" s="50"/>
      <c r="J185" s="51">
        <f t="shared" si="3"/>
        <v>0</v>
      </c>
      <c r="K185" s="47">
        <v>8</v>
      </c>
      <c r="L185" s="20">
        <f t="shared" si="4"/>
        <v>0</v>
      </c>
      <c r="M185" s="17">
        <f t="shared" si="5"/>
        <v>0</v>
      </c>
      <c r="N185" s="72"/>
      <c r="O185" s="73"/>
      <c r="P185" s="44"/>
      <c r="Q185" s="44"/>
      <c r="R185" s="44"/>
      <c r="S185" s="44"/>
      <c r="T185" s="44"/>
      <c r="U185" s="44"/>
    </row>
    <row r="186" spans="1:21" s="38" customFormat="1" ht="72.75" customHeight="1">
      <c r="A186" s="44"/>
      <c r="B186" s="45">
        <v>13</v>
      </c>
      <c r="C186" s="149" t="s">
        <v>129</v>
      </c>
      <c r="D186" s="148" t="s">
        <v>200</v>
      </c>
      <c r="E186" s="47" t="s">
        <v>110</v>
      </c>
      <c r="F186" s="48" t="s">
        <v>130</v>
      </c>
      <c r="G186" s="49">
        <v>400</v>
      </c>
      <c r="H186" s="47" t="s">
        <v>131</v>
      </c>
      <c r="I186" s="79"/>
      <c r="J186" s="51">
        <f t="shared" si="3"/>
        <v>0</v>
      </c>
      <c r="K186" s="47">
        <v>8</v>
      </c>
      <c r="L186" s="20">
        <f t="shared" si="4"/>
        <v>0</v>
      </c>
      <c r="M186" s="17">
        <f t="shared" si="5"/>
        <v>0</v>
      </c>
      <c r="N186" s="72"/>
      <c r="O186" s="73"/>
      <c r="P186" s="44"/>
      <c r="Q186" s="44"/>
      <c r="R186" s="44"/>
      <c r="S186" s="44"/>
      <c r="T186" s="44"/>
      <c r="U186" s="44"/>
    </row>
    <row r="187" spans="1:21" s="38" customFormat="1" ht="54" customHeight="1">
      <c r="A187" s="44"/>
      <c r="B187" s="45">
        <v>14</v>
      </c>
      <c r="C187" s="149" t="s">
        <v>132</v>
      </c>
      <c r="D187" s="148" t="s">
        <v>200</v>
      </c>
      <c r="E187" s="47" t="s">
        <v>110</v>
      </c>
      <c r="F187" s="48" t="s">
        <v>133</v>
      </c>
      <c r="G187" s="49">
        <v>400</v>
      </c>
      <c r="H187" s="47" t="s">
        <v>131</v>
      </c>
      <c r="I187" s="50"/>
      <c r="J187" s="51">
        <f t="shared" si="3"/>
        <v>0</v>
      </c>
      <c r="K187" s="47">
        <v>8</v>
      </c>
      <c r="L187" s="20">
        <f t="shared" si="4"/>
        <v>0</v>
      </c>
      <c r="M187" s="17">
        <f t="shared" si="5"/>
        <v>0</v>
      </c>
      <c r="N187" s="72"/>
      <c r="O187" s="73"/>
      <c r="P187" s="44"/>
      <c r="Q187" s="44"/>
      <c r="R187" s="44"/>
      <c r="S187" s="44"/>
      <c r="T187" s="44"/>
      <c r="U187" s="44"/>
    </row>
    <row r="188" spans="1:21" s="38" customFormat="1" ht="54.75" customHeight="1">
      <c r="A188" s="44"/>
      <c r="B188" s="45">
        <v>15</v>
      </c>
      <c r="C188" s="149" t="s">
        <v>134</v>
      </c>
      <c r="D188" s="148" t="s">
        <v>200</v>
      </c>
      <c r="E188" s="47" t="s">
        <v>110</v>
      </c>
      <c r="F188" s="48" t="s">
        <v>113</v>
      </c>
      <c r="G188" s="49">
        <v>5</v>
      </c>
      <c r="H188" s="47" t="s">
        <v>135</v>
      </c>
      <c r="I188" s="50"/>
      <c r="J188" s="51">
        <f t="shared" si="3"/>
        <v>0</v>
      </c>
      <c r="K188" s="47">
        <v>8</v>
      </c>
      <c r="L188" s="20">
        <f t="shared" si="4"/>
        <v>0</v>
      </c>
      <c r="M188" s="17">
        <f t="shared" si="5"/>
        <v>0</v>
      </c>
      <c r="N188" s="72"/>
      <c r="O188" s="73"/>
      <c r="P188" s="44"/>
      <c r="Q188" s="44"/>
      <c r="R188" s="44"/>
      <c r="S188" s="44"/>
      <c r="T188" s="44"/>
      <c r="U188" s="44"/>
    </row>
    <row r="189" spans="1:21" s="38" customFormat="1" ht="50.25" customHeight="1">
      <c r="A189" s="44"/>
      <c r="B189" s="45">
        <v>16</v>
      </c>
      <c r="C189" s="149" t="s">
        <v>136</v>
      </c>
      <c r="D189" s="148" t="s">
        <v>200</v>
      </c>
      <c r="E189" s="47" t="s">
        <v>110</v>
      </c>
      <c r="F189" s="48" t="s">
        <v>111</v>
      </c>
      <c r="G189" s="49">
        <v>5</v>
      </c>
      <c r="H189" s="47" t="s">
        <v>135</v>
      </c>
      <c r="I189" s="50"/>
      <c r="J189" s="51">
        <f t="shared" si="3"/>
        <v>0</v>
      </c>
      <c r="K189" s="47">
        <v>8</v>
      </c>
      <c r="L189" s="20">
        <f t="shared" si="4"/>
        <v>0</v>
      </c>
      <c r="M189" s="17">
        <f t="shared" si="5"/>
        <v>0</v>
      </c>
      <c r="N189" s="72"/>
      <c r="O189" s="73"/>
      <c r="P189" s="44"/>
      <c r="Q189" s="44"/>
      <c r="R189" s="44"/>
      <c r="S189" s="44"/>
      <c r="T189" s="44"/>
      <c r="U189" s="44"/>
    </row>
    <row r="190" spans="1:21" s="38" customFormat="1" ht="51.75" customHeight="1">
      <c r="A190" s="44"/>
      <c r="B190" s="45">
        <v>17</v>
      </c>
      <c r="C190" s="150" t="s">
        <v>137</v>
      </c>
      <c r="D190" s="148" t="s">
        <v>200</v>
      </c>
      <c r="E190" s="47" t="s">
        <v>110</v>
      </c>
      <c r="F190" s="48" t="s">
        <v>111</v>
      </c>
      <c r="G190" s="49">
        <v>5</v>
      </c>
      <c r="H190" s="47" t="s">
        <v>81</v>
      </c>
      <c r="I190" s="79"/>
      <c r="J190" s="51">
        <f t="shared" si="3"/>
        <v>0</v>
      </c>
      <c r="K190" s="47">
        <v>8</v>
      </c>
      <c r="L190" s="20">
        <f t="shared" si="4"/>
        <v>0</v>
      </c>
      <c r="M190" s="17">
        <f t="shared" si="5"/>
        <v>0</v>
      </c>
      <c r="N190" s="72"/>
      <c r="O190" s="73"/>
      <c r="P190" s="44"/>
      <c r="Q190" s="44"/>
      <c r="R190" s="44"/>
      <c r="S190" s="44"/>
      <c r="T190" s="44"/>
      <c r="U190" s="44"/>
    </row>
    <row r="191" spans="1:21" s="38" customFormat="1" ht="58.5" customHeight="1">
      <c r="A191" s="44"/>
      <c r="B191" s="45">
        <v>18</v>
      </c>
      <c r="C191" s="152"/>
      <c r="D191" s="148" t="s">
        <v>200</v>
      </c>
      <c r="E191" s="47" t="s">
        <v>110</v>
      </c>
      <c r="F191" s="48" t="s">
        <v>113</v>
      </c>
      <c r="G191" s="49">
        <v>5</v>
      </c>
      <c r="H191" s="47" t="s">
        <v>81</v>
      </c>
      <c r="I191" s="79"/>
      <c r="J191" s="51">
        <f t="shared" si="3"/>
        <v>0</v>
      </c>
      <c r="K191" s="47">
        <v>8</v>
      </c>
      <c r="L191" s="20">
        <f t="shared" si="4"/>
        <v>0</v>
      </c>
      <c r="M191" s="17">
        <f t="shared" si="5"/>
        <v>0</v>
      </c>
      <c r="N191" s="72"/>
      <c r="O191" s="73"/>
      <c r="P191" s="44"/>
      <c r="Q191" s="44"/>
      <c r="R191" s="44"/>
      <c r="S191" s="44"/>
      <c r="T191" s="44"/>
      <c r="U191" s="44"/>
    </row>
    <row r="192" spans="1:21" s="38" customFormat="1" ht="58.5" customHeight="1">
      <c r="A192" s="44"/>
      <c r="B192" s="45">
        <v>19</v>
      </c>
      <c r="C192" s="151"/>
      <c r="D192" s="148" t="s">
        <v>200</v>
      </c>
      <c r="E192" s="47" t="s">
        <v>110</v>
      </c>
      <c r="F192" s="48" t="s">
        <v>138</v>
      </c>
      <c r="G192" s="49">
        <v>5</v>
      </c>
      <c r="H192" s="47" t="s">
        <v>81</v>
      </c>
      <c r="I192" s="79"/>
      <c r="J192" s="51">
        <f t="shared" si="3"/>
        <v>0</v>
      </c>
      <c r="K192" s="47">
        <v>8</v>
      </c>
      <c r="L192" s="20">
        <f t="shared" si="4"/>
        <v>0</v>
      </c>
      <c r="M192" s="17">
        <f t="shared" si="5"/>
        <v>0</v>
      </c>
      <c r="N192" s="72"/>
      <c r="O192" s="73"/>
      <c r="P192" s="44"/>
      <c r="Q192" s="44"/>
      <c r="R192" s="44"/>
      <c r="S192" s="44"/>
      <c r="T192" s="44"/>
      <c r="U192" s="44"/>
    </row>
    <row r="193" spans="1:21" s="38" customFormat="1" ht="97.5" customHeight="1">
      <c r="A193" s="44"/>
      <c r="B193" s="45">
        <v>20</v>
      </c>
      <c r="C193" s="153" t="s">
        <v>139</v>
      </c>
      <c r="D193" s="148" t="s">
        <v>200</v>
      </c>
      <c r="E193" s="47" t="s">
        <v>110</v>
      </c>
      <c r="F193" s="48" t="s">
        <v>140</v>
      </c>
      <c r="G193" s="49">
        <v>60</v>
      </c>
      <c r="H193" s="47" t="s">
        <v>114</v>
      </c>
      <c r="I193" s="50"/>
      <c r="J193" s="51">
        <f t="shared" si="3"/>
        <v>0</v>
      </c>
      <c r="K193" s="47">
        <v>8</v>
      </c>
      <c r="L193" s="20">
        <f t="shared" si="4"/>
        <v>0</v>
      </c>
      <c r="M193" s="17">
        <f t="shared" si="5"/>
        <v>0</v>
      </c>
      <c r="N193" s="72"/>
      <c r="O193" s="73"/>
      <c r="P193" s="44"/>
      <c r="Q193" s="44"/>
      <c r="R193" s="44"/>
      <c r="S193" s="44"/>
      <c r="T193" s="44"/>
      <c r="U193" s="44"/>
    </row>
    <row r="194" spans="1:21" s="38" customFormat="1" ht="93.75" customHeight="1">
      <c r="A194" s="44"/>
      <c r="B194" s="45">
        <v>21</v>
      </c>
      <c r="C194" s="149" t="s">
        <v>141</v>
      </c>
      <c r="D194" s="148" t="s">
        <v>200</v>
      </c>
      <c r="E194" s="47" t="s">
        <v>110</v>
      </c>
      <c r="F194" s="48" t="s">
        <v>142</v>
      </c>
      <c r="G194" s="49">
        <v>30</v>
      </c>
      <c r="H194" s="47" t="s">
        <v>114</v>
      </c>
      <c r="I194" s="50"/>
      <c r="J194" s="51">
        <f t="shared" si="3"/>
        <v>0</v>
      </c>
      <c r="K194" s="47">
        <v>8</v>
      </c>
      <c r="L194" s="20">
        <f t="shared" si="4"/>
        <v>0</v>
      </c>
      <c r="M194" s="17">
        <f t="shared" si="5"/>
        <v>0</v>
      </c>
      <c r="N194" s="72"/>
      <c r="O194" s="73"/>
      <c r="P194" s="44"/>
      <c r="Q194" s="44"/>
      <c r="R194" s="44"/>
      <c r="S194" s="44"/>
      <c r="T194" s="44"/>
      <c r="U194" s="44"/>
    </row>
    <row r="195" spans="1:21" s="38" customFormat="1" ht="158.25" customHeight="1">
      <c r="A195" s="44"/>
      <c r="B195" s="45">
        <v>22</v>
      </c>
      <c r="C195" s="149" t="s">
        <v>143</v>
      </c>
      <c r="D195" s="148" t="s">
        <v>200</v>
      </c>
      <c r="E195" s="47" t="s">
        <v>110</v>
      </c>
      <c r="F195" s="48" t="s">
        <v>144</v>
      </c>
      <c r="G195" s="49">
        <v>20</v>
      </c>
      <c r="H195" s="47" t="s">
        <v>114</v>
      </c>
      <c r="I195" s="50"/>
      <c r="J195" s="51">
        <f t="shared" si="3"/>
        <v>0</v>
      </c>
      <c r="K195" s="47">
        <v>8</v>
      </c>
      <c r="L195" s="20">
        <f t="shared" si="4"/>
        <v>0</v>
      </c>
      <c r="M195" s="17">
        <f t="shared" si="5"/>
        <v>0</v>
      </c>
      <c r="N195" s="72"/>
      <c r="O195" s="73"/>
      <c r="P195" s="44"/>
      <c r="Q195" s="44"/>
      <c r="R195" s="44"/>
      <c r="S195" s="44"/>
      <c r="T195" s="44"/>
      <c r="U195" s="44"/>
    </row>
    <row r="196" spans="1:21" s="38" customFormat="1" ht="57" customHeight="1">
      <c r="A196" s="44"/>
      <c r="B196" s="45">
        <v>23</v>
      </c>
      <c r="C196" s="149" t="s">
        <v>145</v>
      </c>
      <c r="D196" s="148" t="s">
        <v>200</v>
      </c>
      <c r="E196" s="47" t="s">
        <v>110</v>
      </c>
      <c r="F196" s="48" t="s">
        <v>146</v>
      </c>
      <c r="G196" s="49">
        <v>100</v>
      </c>
      <c r="H196" s="47" t="s">
        <v>114</v>
      </c>
      <c r="I196" s="50"/>
      <c r="J196" s="51">
        <f t="shared" si="3"/>
        <v>0</v>
      </c>
      <c r="K196" s="47">
        <v>8</v>
      </c>
      <c r="L196" s="20">
        <f t="shared" si="4"/>
        <v>0</v>
      </c>
      <c r="M196" s="17">
        <f t="shared" si="5"/>
        <v>0</v>
      </c>
      <c r="N196" s="72"/>
      <c r="O196" s="73"/>
      <c r="P196" s="44"/>
      <c r="Q196" s="44"/>
      <c r="R196" s="44"/>
      <c r="S196" s="44"/>
      <c r="T196" s="44"/>
      <c r="U196" s="44"/>
    </row>
    <row r="197" spans="1:21" s="38" customFormat="1" ht="58.5" customHeight="1">
      <c r="A197" s="44"/>
      <c r="B197" s="45">
        <v>24</v>
      </c>
      <c r="C197" s="150" t="s">
        <v>147</v>
      </c>
      <c r="D197" s="148" t="s">
        <v>200</v>
      </c>
      <c r="E197" s="47" t="s">
        <v>110</v>
      </c>
      <c r="F197" s="48" t="s">
        <v>111</v>
      </c>
      <c r="G197" s="49">
        <v>10</v>
      </c>
      <c r="H197" s="47" t="s">
        <v>81</v>
      </c>
      <c r="I197" s="50"/>
      <c r="J197" s="51">
        <f t="shared" si="3"/>
        <v>0</v>
      </c>
      <c r="K197" s="47">
        <v>8</v>
      </c>
      <c r="L197" s="20">
        <f t="shared" si="4"/>
        <v>0</v>
      </c>
      <c r="M197" s="17">
        <f t="shared" si="5"/>
        <v>0</v>
      </c>
      <c r="N197" s="72"/>
      <c r="O197" s="73"/>
      <c r="P197" s="44"/>
      <c r="Q197" s="44"/>
      <c r="R197" s="44"/>
      <c r="S197" s="44"/>
      <c r="T197" s="44"/>
      <c r="U197" s="44"/>
    </row>
    <row r="198" spans="1:21" s="38" customFormat="1" ht="66" customHeight="1">
      <c r="A198" s="44"/>
      <c r="B198" s="45">
        <v>25</v>
      </c>
      <c r="C198" s="152"/>
      <c r="D198" s="148" t="s">
        <v>200</v>
      </c>
      <c r="E198" s="47" t="s">
        <v>110</v>
      </c>
      <c r="F198" s="48" t="s">
        <v>122</v>
      </c>
      <c r="G198" s="49">
        <v>10</v>
      </c>
      <c r="H198" s="47" t="s">
        <v>81</v>
      </c>
      <c r="I198" s="50"/>
      <c r="J198" s="51">
        <f t="shared" si="3"/>
        <v>0</v>
      </c>
      <c r="K198" s="47">
        <v>8</v>
      </c>
      <c r="L198" s="20">
        <f t="shared" si="4"/>
        <v>0</v>
      </c>
      <c r="M198" s="17">
        <f t="shared" si="5"/>
        <v>0</v>
      </c>
      <c r="N198" s="72"/>
      <c r="O198" s="73"/>
      <c r="P198" s="44"/>
      <c r="Q198" s="44"/>
      <c r="R198" s="44"/>
      <c r="S198" s="44"/>
      <c r="T198" s="44"/>
      <c r="U198" s="44"/>
    </row>
    <row r="199" spans="1:21" s="38" customFormat="1" ht="122.25" customHeight="1">
      <c r="A199" s="44"/>
      <c r="B199" s="45">
        <v>26</v>
      </c>
      <c r="C199" s="151"/>
      <c r="D199" s="148" t="s">
        <v>200</v>
      </c>
      <c r="E199" s="47" t="s">
        <v>110</v>
      </c>
      <c r="F199" s="48" t="s">
        <v>148</v>
      </c>
      <c r="G199" s="49">
        <v>10</v>
      </c>
      <c r="H199" s="47" t="s">
        <v>81</v>
      </c>
      <c r="I199" s="50"/>
      <c r="J199" s="51">
        <f t="shared" si="3"/>
        <v>0</v>
      </c>
      <c r="K199" s="47">
        <v>8</v>
      </c>
      <c r="L199" s="20">
        <f t="shared" si="4"/>
        <v>0</v>
      </c>
      <c r="M199" s="17">
        <f t="shared" si="5"/>
        <v>0</v>
      </c>
      <c r="N199" s="72"/>
      <c r="O199" s="73"/>
      <c r="P199" s="44"/>
      <c r="Q199" s="44"/>
      <c r="R199" s="44"/>
      <c r="S199" s="44"/>
      <c r="T199" s="44"/>
      <c r="U199" s="44"/>
    </row>
    <row r="200" spans="1:21" s="38" customFormat="1" ht="76.5" customHeight="1">
      <c r="A200" s="44"/>
      <c r="B200" s="45">
        <v>27</v>
      </c>
      <c r="C200" s="149" t="s">
        <v>149</v>
      </c>
      <c r="D200" s="148" t="s">
        <v>200</v>
      </c>
      <c r="E200" s="47" t="s">
        <v>110</v>
      </c>
      <c r="F200" s="48" t="s">
        <v>111</v>
      </c>
      <c r="G200" s="49">
        <v>10</v>
      </c>
      <c r="H200" s="47" t="s">
        <v>81</v>
      </c>
      <c r="I200" s="50"/>
      <c r="J200" s="51">
        <f t="shared" si="3"/>
        <v>0</v>
      </c>
      <c r="K200" s="47">
        <v>8</v>
      </c>
      <c r="L200" s="20">
        <f t="shared" si="4"/>
        <v>0</v>
      </c>
      <c r="M200" s="17">
        <f t="shared" si="5"/>
        <v>0</v>
      </c>
      <c r="N200" s="72"/>
      <c r="O200" s="73"/>
      <c r="P200" s="44"/>
      <c r="Q200" s="44"/>
      <c r="R200" s="44"/>
      <c r="S200" s="44"/>
      <c r="T200" s="44"/>
      <c r="U200" s="44"/>
    </row>
    <row r="201" spans="1:21" s="38" customFormat="1" ht="122.25" customHeight="1">
      <c r="A201" s="44"/>
      <c r="B201" s="45">
        <v>28</v>
      </c>
      <c r="C201" s="149" t="s">
        <v>150</v>
      </c>
      <c r="D201" s="148" t="s">
        <v>200</v>
      </c>
      <c r="E201" s="47" t="s">
        <v>110</v>
      </c>
      <c r="F201" s="48" t="s">
        <v>128</v>
      </c>
      <c r="G201" s="49">
        <v>40</v>
      </c>
      <c r="H201" s="47" t="s">
        <v>114</v>
      </c>
      <c r="I201" s="50"/>
      <c r="J201" s="51">
        <f t="shared" si="3"/>
        <v>0</v>
      </c>
      <c r="K201" s="47">
        <v>8</v>
      </c>
      <c r="L201" s="20">
        <f t="shared" si="4"/>
        <v>0</v>
      </c>
      <c r="M201" s="17">
        <f t="shared" si="5"/>
        <v>0</v>
      </c>
      <c r="N201" s="72"/>
      <c r="O201" s="73"/>
      <c r="P201" s="44"/>
      <c r="Q201" s="44"/>
      <c r="R201" s="44"/>
      <c r="S201" s="44"/>
      <c r="T201" s="44"/>
      <c r="U201" s="44"/>
    </row>
    <row r="202" spans="1:21" s="38" customFormat="1" ht="126.75" customHeight="1">
      <c r="A202" s="44"/>
      <c r="B202" s="45">
        <v>29</v>
      </c>
      <c r="C202" s="149" t="s">
        <v>151</v>
      </c>
      <c r="D202" s="148" t="s">
        <v>200</v>
      </c>
      <c r="E202" s="47" t="s">
        <v>110</v>
      </c>
      <c r="F202" s="48" t="s">
        <v>152</v>
      </c>
      <c r="G202" s="49">
        <v>10</v>
      </c>
      <c r="H202" s="47" t="s">
        <v>114</v>
      </c>
      <c r="I202" s="50"/>
      <c r="J202" s="51">
        <f t="shared" si="3"/>
        <v>0</v>
      </c>
      <c r="K202" s="47">
        <v>8</v>
      </c>
      <c r="L202" s="20">
        <f t="shared" si="4"/>
        <v>0</v>
      </c>
      <c r="M202" s="17">
        <f t="shared" si="5"/>
        <v>0</v>
      </c>
      <c r="N202" s="72"/>
      <c r="O202" s="73"/>
      <c r="P202" s="44"/>
      <c r="Q202" s="44"/>
      <c r="R202" s="44"/>
      <c r="S202" s="44"/>
      <c r="T202" s="44"/>
      <c r="U202" s="44"/>
    </row>
    <row r="203" spans="1:21" s="38" customFormat="1" ht="124.5" customHeight="1">
      <c r="A203" s="44"/>
      <c r="B203" s="45">
        <v>30</v>
      </c>
      <c r="C203" s="149" t="s">
        <v>153</v>
      </c>
      <c r="D203" s="148" t="s">
        <v>200</v>
      </c>
      <c r="E203" s="47" t="s">
        <v>110</v>
      </c>
      <c r="F203" s="48" t="s">
        <v>154</v>
      </c>
      <c r="G203" s="49">
        <v>10</v>
      </c>
      <c r="H203" s="47" t="s">
        <v>114</v>
      </c>
      <c r="I203" s="50"/>
      <c r="J203" s="51">
        <f t="shared" si="3"/>
        <v>0</v>
      </c>
      <c r="K203" s="47">
        <v>8</v>
      </c>
      <c r="L203" s="20">
        <f t="shared" si="4"/>
        <v>0</v>
      </c>
      <c r="M203" s="17">
        <f t="shared" si="5"/>
        <v>0</v>
      </c>
      <c r="N203" s="72"/>
      <c r="O203" s="73"/>
      <c r="P203" s="44"/>
      <c r="Q203" s="44"/>
      <c r="R203" s="44"/>
      <c r="S203" s="44"/>
      <c r="T203" s="44"/>
      <c r="U203" s="44"/>
    </row>
    <row r="204" spans="1:21" s="38" customFormat="1" ht="71.25" customHeight="1">
      <c r="A204" s="44"/>
      <c r="B204" s="45">
        <v>31</v>
      </c>
      <c r="C204" s="150" t="s">
        <v>155</v>
      </c>
      <c r="D204" s="148" t="s">
        <v>200</v>
      </c>
      <c r="E204" s="47" t="s">
        <v>110</v>
      </c>
      <c r="F204" s="48" t="s">
        <v>111</v>
      </c>
      <c r="G204" s="49">
        <v>50</v>
      </c>
      <c r="H204" s="47" t="s">
        <v>81</v>
      </c>
      <c r="I204" s="50"/>
      <c r="J204" s="51">
        <f t="shared" si="3"/>
        <v>0</v>
      </c>
      <c r="K204" s="47">
        <v>8</v>
      </c>
      <c r="L204" s="20">
        <f t="shared" si="4"/>
        <v>0</v>
      </c>
      <c r="M204" s="17">
        <f t="shared" si="5"/>
        <v>0</v>
      </c>
      <c r="N204" s="72"/>
      <c r="O204" s="73"/>
      <c r="P204" s="44"/>
      <c r="Q204" s="44"/>
      <c r="R204" s="44"/>
      <c r="S204" s="44"/>
      <c r="T204" s="44"/>
      <c r="U204" s="44"/>
    </row>
    <row r="205" spans="1:21" s="38" customFormat="1" ht="53.25" customHeight="1">
      <c r="A205" s="44"/>
      <c r="B205" s="45">
        <v>32</v>
      </c>
      <c r="C205" s="151"/>
      <c r="D205" s="148" t="s">
        <v>200</v>
      </c>
      <c r="E205" s="47" t="s">
        <v>110</v>
      </c>
      <c r="F205" s="48" t="s">
        <v>122</v>
      </c>
      <c r="G205" s="49">
        <v>50</v>
      </c>
      <c r="H205" s="47" t="s">
        <v>114</v>
      </c>
      <c r="I205" s="50"/>
      <c r="J205" s="51">
        <f t="shared" si="3"/>
        <v>0</v>
      </c>
      <c r="K205" s="47">
        <v>8</v>
      </c>
      <c r="L205" s="20">
        <f t="shared" si="4"/>
        <v>0</v>
      </c>
      <c r="M205" s="17">
        <f t="shared" si="5"/>
        <v>0</v>
      </c>
      <c r="N205" s="72"/>
      <c r="O205" s="73"/>
      <c r="P205" s="44"/>
      <c r="Q205" s="44"/>
      <c r="R205" s="44"/>
      <c r="S205" s="44"/>
      <c r="T205" s="44"/>
      <c r="U205" s="44"/>
    </row>
    <row r="206" spans="1:21" s="38" customFormat="1" ht="54.75" customHeight="1">
      <c r="A206" s="44"/>
      <c r="B206" s="154">
        <v>33</v>
      </c>
      <c r="C206" s="150" t="s">
        <v>156</v>
      </c>
      <c r="D206" s="148" t="s">
        <v>200</v>
      </c>
      <c r="E206" s="47" t="s">
        <v>110</v>
      </c>
      <c r="F206" s="48" t="s">
        <v>157</v>
      </c>
      <c r="G206" s="49">
        <v>10</v>
      </c>
      <c r="H206" s="47" t="s">
        <v>81</v>
      </c>
      <c r="I206" s="50"/>
      <c r="J206" s="51">
        <f t="shared" si="3"/>
        <v>0</v>
      </c>
      <c r="K206" s="47">
        <v>8</v>
      </c>
      <c r="L206" s="20">
        <f t="shared" si="4"/>
        <v>0</v>
      </c>
      <c r="M206" s="17">
        <f t="shared" si="5"/>
        <v>0</v>
      </c>
      <c r="N206" s="72"/>
      <c r="O206" s="73"/>
      <c r="P206" s="44"/>
      <c r="Q206" s="44"/>
      <c r="R206" s="44"/>
      <c r="S206" s="44"/>
      <c r="T206" s="44"/>
      <c r="U206" s="44"/>
    </row>
    <row r="207" spans="1:21" s="38" customFormat="1" ht="51.75" customHeight="1">
      <c r="A207" s="44"/>
      <c r="B207" s="154">
        <v>34</v>
      </c>
      <c r="C207" s="152"/>
      <c r="D207" s="148" t="s">
        <v>200</v>
      </c>
      <c r="E207" s="47" t="s">
        <v>110</v>
      </c>
      <c r="F207" s="48" t="s">
        <v>158</v>
      </c>
      <c r="G207" s="49">
        <v>10</v>
      </c>
      <c r="H207" s="47" t="s">
        <v>81</v>
      </c>
      <c r="I207" s="50"/>
      <c r="J207" s="51">
        <f t="shared" si="3"/>
        <v>0</v>
      </c>
      <c r="K207" s="47">
        <v>8</v>
      </c>
      <c r="L207" s="20">
        <f t="shared" si="4"/>
        <v>0</v>
      </c>
      <c r="M207" s="17">
        <f t="shared" si="5"/>
        <v>0</v>
      </c>
      <c r="N207" s="72"/>
      <c r="O207" s="73"/>
      <c r="P207" s="44"/>
      <c r="Q207" s="44"/>
      <c r="R207" s="44"/>
      <c r="S207" s="44"/>
      <c r="T207" s="44"/>
      <c r="U207" s="44"/>
    </row>
    <row r="208" spans="1:21" s="38" customFormat="1" ht="33.75" customHeight="1">
      <c r="A208" s="44"/>
      <c r="B208" s="154">
        <v>35</v>
      </c>
      <c r="C208" s="151"/>
      <c r="D208" s="148" t="s">
        <v>200</v>
      </c>
      <c r="E208" s="47" t="s">
        <v>110</v>
      </c>
      <c r="F208" s="48" t="s">
        <v>159</v>
      </c>
      <c r="G208" s="49">
        <v>10</v>
      </c>
      <c r="H208" s="47" t="s">
        <v>81</v>
      </c>
      <c r="I208" s="50"/>
      <c r="J208" s="51">
        <f t="shared" si="3"/>
        <v>0</v>
      </c>
      <c r="K208" s="47">
        <v>8</v>
      </c>
      <c r="L208" s="20">
        <f t="shared" si="4"/>
        <v>0</v>
      </c>
      <c r="M208" s="17">
        <f t="shared" si="5"/>
        <v>0</v>
      </c>
      <c r="N208" s="72"/>
      <c r="O208" s="73"/>
      <c r="P208" s="44"/>
      <c r="Q208" s="44"/>
      <c r="R208" s="44"/>
      <c r="S208" s="44"/>
      <c r="T208" s="44"/>
      <c r="U208" s="44"/>
    </row>
    <row r="209" spans="1:21" s="38" customFormat="1" ht="49.5" customHeight="1">
      <c r="A209" s="44"/>
      <c r="B209" s="45">
        <v>38</v>
      </c>
      <c r="C209" s="150" t="s">
        <v>160</v>
      </c>
      <c r="D209" s="148" t="s">
        <v>200</v>
      </c>
      <c r="E209" s="47" t="s">
        <v>110</v>
      </c>
      <c r="F209" s="48" t="s">
        <v>111</v>
      </c>
      <c r="G209" s="49">
        <v>400</v>
      </c>
      <c r="H209" s="47" t="s">
        <v>81</v>
      </c>
      <c r="I209" s="50"/>
      <c r="J209" s="51">
        <f t="shared" si="3"/>
        <v>0</v>
      </c>
      <c r="K209" s="47">
        <v>8</v>
      </c>
      <c r="L209" s="20">
        <f t="shared" si="4"/>
        <v>0</v>
      </c>
      <c r="M209" s="17">
        <f t="shared" si="5"/>
        <v>0</v>
      </c>
      <c r="N209" s="72"/>
      <c r="O209" s="73"/>
      <c r="P209" s="44"/>
      <c r="Q209" s="44"/>
      <c r="R209" s="44"/>
      <c r="S209" s="44"/>
      <c r="T209" s="44"/>
      <c r="U209" s="44"/>
    </row>
    <row r="210" spans="1:21" s="38" customFormat="1" ht="46.5" customHeight="1">
      <c r="A210" s="44"/>
      <c r="B210" s="45">
        <v>39</v>
      </c>
      <c r="C210" s="151"/>
      <c r="D210" s="155" t="s">
        <v>200</v>
      </c>
      <c r="E210" s="47" t="s">
        <v>110</v>
      </c>
      <c r="F210" s="48" t="s">
        <v>122</v>
      </c>
      <c r="G210" s="49">
        <v>400</v>
      </c>
      <c r="H210" s="47" t="s">
        <v>81</v>
      </c>
      <c r="I210" s="50"/>
      <c r="J210" s="51">
        <f t="shared" si="3"/>
        <v>0</v>
      </c>
      <c r="K210" s="47">
        <v>8</v>
      </c>
      <c r="L210" s="20">
        <f t="shared" si="4"/>
        <v>0</v>
      </c>
      <c r="M210" s="17">
        <f t="shared" si="5"/>
        <v>0</v>
      </c>
      <c r="N210" s="72"/>
      <c r="O210" s="73"/>
      <c r="P210" s="44"/>
      <c r="Q210" s="44"/>
      <c r="R210" s="44"/>
      <c r="S210" s="44"/>
      <c r="T210" s="44"/>
      <c r="U210" s="44"/>
    </row>
    <row r="211" spans="1:21" s="38" customFormat="1" ht="92.25" customHeight="1">
      <c r="A211" s="44"/>
      <c r="B211" s="45">
        <v>40</v>
      </c>
      <c r="C211" s="149" t="s">
        <v>161</v>
      </c>
      <c r="D211" s="148" t="s">
        <v>200</v>
      </c>
      <c r="E211" s="47" t="s">
        <v>110</v>
      </c>
      <c r="F211" s="48" t="s">
        <v>162</v>
      </c>
      <c r="G211" s="49">
        <v>80</v>
      </c>
      <c r="H211" s="47" t="s">
        <v>163</v>
      </c>
      <c r="I211" s="50"/>
      <c r="J211" s="51">
        <f t="shared" si="3"/>
        <v>0</v>
      </c>
      <c r="K211" s="47">
        <v>8</v>
      </c>
      <c r="L211" s="20">
        <f t="shared" si="4"/>
        <v>0</v>
      </c>
      <c r="M211" s="17">
        <f t="shared" si="5"/>
        <v>0</v>
      </c>
      <c r="N211" s="72"/>
      <c r="O211" s="73"/>
      <c r="P211" s="44"/>
      <c r="Q211" s="44"/>
      <c r="R211" s="44"/>
      <c r="S211" s="44"/>
      <c r="T211" s="44"/>
      <c r="U211" s="44"/>
    </row>
    <row r="212" spans="1:21" s="38" customFormat="1" ht="125.25" customHeight="1">
      <c r="A212" s="44"/>
      <c r="B212" s="45">
        <v>41</v>
      </c>
      <c r="C212" s="149" t="s">
        <v>164</v>
      </c>
      <c r="D212" s="148" t="s">
        <v>200</v>
      </c>
      <c r="E212" s="47" t="s">
        <v>110</v>
      </c>
      <c r="F212" s="48" t="s">
        <v>165</v>
      </c>
      <c r="G212" s="49">
        <v>20</v>
      </c>
      <c r="H212" s="47" t="s">
        <v>81</v>
      </c>
      <c r="I212" s="50"/>
      <c r="J212" s="51">
        <f t="shared" si="3"/>
        <v>0</v>
      </c>
      <c r="K212" s="47">
        <v>8</v>
      </c>
      <c r="L212" s="20">
        <f t="shared" si="4"/>
        <v>0</v>
      </c>
      <c r="M212" s="17">
        <f t="shared" si="5"/>
        <v>0</v>
      </c>
      <c r="N212" s="72"/>
      <c r="O212" s="73"/>
      <c r="P212" s="44"/>
      <c r="Q212" s="44"/>
      <c r="R212" s="44"/>
      <c r="S212" s="44"/>
      <c r="T212" s="44"/>
      <c r="U212" s="44"/>
    </row>
    <row r="213" spans="1:21" s="38" customFormat="1" ht="72" customHeight="1">
      <c r="A213" s="44"/>
      <c r="B213" s="45">
        <v>42</v>
      </c>
      <c r="C213" s="149" t="s">
        <v>166</v>
      </c>
      <c r="D213" s="148" t="s">
        <v>200</v>
      </c>
      <c r="E213" s="47" t="s">
        <v>167</v>
      </c>
      <c r="F213" s="48" t="s">
        <v>26</v>
      </c>
      <c r="G213" s="49">
        <v>650</v>
      </c>
      <c r="H213" s="47" t="s">
        <v>168</v>
      </c>
      <c r="I213" s="50"/>
      <c r="J213" s="51">
        <f t="shared" si="3"/>
        <v>0</v>
      </c>
      <c r="K213" s="47">
        <v>8</v>
      </c>
      <c r="L213" s="20">
        <f t="shared" si="4"/>
        <v>0</v>
      </c>
      <c r="M213" s="17">
        <f t="shared" si="5"/>
        <v>0</v>
      </c>
      <c r="N213" s="72"/>
      <c r="O213" s="73"/>
      <c r="P213" s="44"/>
      <c r="Q213" s="44"/>
      <c r="R213" s="44"/>
      <c r="S213" s="44"/>
      <c r="T213" s="44"/>
      <c r="U213" s="44"/>
    </row>
    <row r="214" spans="1:21" s="38" customFormat="1" ht="18" customHeight="1">
      <c r="A214" s="39"/>
      <c r="B214" s="52"/>
      <c r="C214" s="52"/>
      <c r="D214" s="52"/>
      <c r="E214" s="40"/>
      <c r="F214" s="40"/>
      <c r="G214" s="40"/>
      <c r="H214" s="40"/>
      <c r="I214" s="53" t="s">
        <v>23</v>
      </c>
      <c r="J214" s="54">
        <f>SUM(J174:J213)</f>
        <v>0</v>
      </c>
      <c r="K214" s="55" t="s">
        <v>24</v>
      </c>
      <c r="L214" s="53" t="s">
        <v>24</v>
      </c>
      <c r="M214" s="54">
        <f>SUM(M174:M213)</f>
        <v>0</v>
      </c>
      <c r="N214" s="39"/>
      <c r="O214" s="44"/>
      <c r="P214" s="44"/>
      <c r="Q214" s="44"/>
      <c r="R214" s="44"/>
      <c r="S214" s="44"/>
      <c r="T214" s="44"/>
      <c r="U214" s="44"/>
    </row>
    <row r="215" spans="2:21" s="38" customFormat="1" ht="14.25" customHeight="1">
      <c r="B215" s="52"/>
      <c r="C215" s="89" t="s">
        <v>169</v>
      </c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72"/>
      <c r="O215" s="81"/>
      <c r="P215" s="81"/>
      <c r="Q215" s="44"/>
      <c r="R215" s="44"/>
      <c r="S215" s="44"/>
      <c r="T215" s="44"/>
      <c r="U215" s="44"/>
    </row>
    <row r="216" spans="2:21" s="38" customFormat="1" ht="14.25" customHeight="1">
      <c r="B216" s="52"/>
      <c r="C216" s="84" t="s">
        <v>204</v>
      </c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72"/>
      <c r="O216" s="81"/>
      <c r="P216" s="81"/>
      <c r="Q216" s="44"/>
      <c r="R216" s="44"/>
      <c r="S216" s="44"/>
      <c r="T216" s="44"/>
      <c r="U216" s="44"/>
    </row>
    <row r="217" spans="2:21" s="38" customFormat="1" ht="28.5" customHeight="1">
      <c r="B217" s="52"/>
      <c r="C217" s="84" t="s">
        <v>170</v>
      </c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72"/>
      <c r="O217" s="81"/>
      <c r="P217" s="81"/>
      <c r="Q217" s="44"/>
      <c r="R217" s="44"/>
      <c r="S217" s="44"/>
      <c r="T217" s="44"/>
      <c r="U217" s="44"/>
    </row>
    <row r="218" spans="2:21" s="38" customFormat="1" ht="7.5" customHeight="1">
      <c r="B218" s="52"/>
      <c r="C218" s="80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72"/>
      <c r="O218" s="81"/>
      <c r="P218" s="81"/>
      <c r="Q218" s="44"/>
      <c r="R218" s="44"/>
      <c r="S218" s="44"/>
      <c r="T218" s="44"/>
      <c r="U218" s="44"/>
    </row>
    <row r="219" spans="2:21" s="38" customFormat="1" ht="7.5" customHeight="1">
      <c r="B219" s="52"/>
      <c r="C219" s="80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72"/>
      <c r="O219" s="81"/>
      <c r="P219" s="81"/>
      <c r="Q219" s="44"/>
      <c r="R219" s="44"/>
      <c r="S219" s="44"/>
      <c r="T219" s="44"/>
      <c r="U219" s="44"/>
    </row>
    <row r="220" spans="2:21" s="38" customFormat="1" ht="7.5" customHeight="1">
      <c r="B220" s="52"/>
      <c r="C220" s="80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72"/>
      <c r="O220" s="81"/>
      <c r="P220" s="81"/>
      <c r="Q220" s="44"/>
      <c r="R220" s="44"/>
      <c r="S220" s="44"/>
      <c r="T220" s="44"/>
      <c r="U220" s="44"/>
    </row>
    <row r="221" spans="2:21" s="38" customFormat="1" ht="7.5" customHeight="1">
      <c r="B221" s="52"/>
      <c r="C221" s="80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72"/>
      <c r="O221" s="81"/>
      <c r="P221" s="81"/>
      <c r="Q221" s="44"/>
      <c r="R221" s="44"/>
      <c r="S221" s="44"/>
      <c r="T221" s="44"/>
      <c r="U221" s="44"/>
    </row>
    <row r="222" spans="2:21" s="38" customFormat="1" ht="7.5" customHeight="1">
      <c r="B222" s="52"/>
      <c r="C222" s="80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72"/>
      <c r="O222" s="81"/>
      <c r="P222" s="81"/>
      <c r="Q222" s="44"/>
      <c r="R222" s="44"/>
      <c r="S222" s="44"/>
      <c r="T222" s="44"/>
      <c r="U222" s="44"/>
    </row>
    <row r="223" spans="2:21" s="38" customFormat="1" ht="7.5" customHeight="1">
      <c r="B223" s="52"/>
      <c r="C223" s="80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72"/>
      <c r="O223" s="81"/>
      <c r="P223" s="81"/>
      <c r="Q223" s="44"/>
      <c r="R223" s="44"/>
      <c r="S223" s="44"/>
      <c r="T223" s="44"/>
      <c r="U223" s="44"/>
    </row>
    <row r="224" spans="2:21" s="38" customFormat="1" ht="7.5" customHeight="1">
      <c r="B224" s="52"/>
      <c r="C224" s="80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72"/>
      <c r="O224" s="81"/>
      <c r="P224" s="81"/>
      <c r="Q224" s="44"/>
      <c r="R224" s="44"/>
      <c r="S224" s="44"/>
      <c r="T224" s="44"/>
      <c r="U224" s="44"/>
    </row>
    <row r="225" spans="2:21" s="38" customFormat="1" ht="7.5" customHeight="1">
      <c r="B225" s="52"/>
      <c r="C225" s="80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72"/>
      <c r="O225" s="81"/>
      <c r="P225" s="81"/>
      <c r="Q225" s="44"/>
      <c r="R225" s="44"/>
      <c r="S225" s="44"/>
      <c r="T225" s="44"/>
      <c r="U225" s="44"/>
    </row>
    <row r="226" spans="2:21" s="38" customFormat="1" ht="7.5" customHeight="1">
      <c r="B226" s="52"/>
      <c r="C226" s="80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72"/>
      <c r="O226" s="81"/>
      <c r="P226" s="81"/>
      <c r="Q226" s="44"/>
      <c r="R226" s="44"/>
      <c r="S226" s="44"/>
      <c r="T226" s="44"/>
      <c r="U226" s="44"/>
    </row>
    <row r="227" spans="2:21" s="38" customFormat="1" ht="7.5" customHeight="1">
      <c r="B227" s="52"/>
      <c r="C227" s="80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72"/>
      <c r="O227" s="81"/>
      <c r="P227" s="81"/>
      <c r="Q227" s="44"/>
      <c r="R227" s="44"/>
      <c r="S227" s="44"/>
      <c r="T227" s="44"/>
      <c r="U227" s="44"/>
    </row>
    <row r="228" spans="2:21" s="38" customFormat="1" ht="7.5" customHeight="1">
      <c r="B228" s="52"/>
      <c r="C228" s="80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72"/>
      <c r="O228" s="81"/>
      <c r="P228" s="81"/>
      <c r="Q228" s="44"/>
      <c r="R228" s="44"/>
      <c r="S228" s="44"/>
      <c r="T228" s="44"/>
      <c r="U228" s="44"/>
    </row>
    <row r="229" spans="2:21" s="38" customFormat="1" ht="7.5" customHeight="1">
      <c r="B229" s="52"/>
      <c r="C229" s="80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72"/>
      <c r="O229" s="81"/>
      <c r="P229" s="81"/>
      <c r="Q229" s="44"/>
      <c r="R229" s="44"/>
      <c r="S229" s="44"/>
      <c r="T229" s="44"/>
      <c r="U229" s="44"/>
    </row>
    <row r="230" spans="2:21" s="38" customFormat="1" ht="7.5" customHeight="1">
      <c r="B230" s="52"/>
      <c r="C230" s="80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72"/>
      <c r="O230" s="81"/>
      <c r="P230" s="81"/>
      <c r="Q230" s="44"/>
      <c r="R230" s="44"/>
      <c r="S230" s="44"/>
      <c r="T230" s="44"/>
      <c r="U230" s="44"/>
    </row>
    <row r="231" spans="2:21" s="38" customFormat="1" ht="7.5" customHeight="1">
      <c r="B231" s="52"/>
      <c r="C231" s="80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72"/>
      <c r="O231" s="81"/>
      <c r="P231" s="81"/>
      <c r="Q231" s="44"/>
      <c r="R231" s="44"/>
      <c r="S231" s="44"/>
      <c r="T231" s="44"/>
      <c r="U231" s="44"/>
    </row>
    <row r="232" spans="2:21" s="38" customFormat="1" ht="7.5" customHeight="1">
      <c r="B232" s="52"/>
      <c r="C232" s="80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72"/>
      <c r="O232" s="81"/>
      <c r="P232" s="81"/>
      <c r="Q232" s="44"/>
      <c r="R232" s="44"/>
      <c r="S232" s="44"/>
      <c r="T232" s="44"/>
      <c r="U232" s="44"/>
    </row>
    <row r="233" spans="2:21" s="38" customFormat="1" ht="7.5" customHeight="1">
      <c r="B233" s="52"/>
      <c r="C233" s="80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72"/>
      <c r="O233" s="81"/>
      <c r="P233" s="81"/>
      <c r="Q233" s="44"/>
      <c r="R233" s="44"/>
      <c r="S233" s="44"/>
      <c r="T233" s="44"/>
      <c r="U233" s="44"/>
    </row>
    <row r="234" spans="2:21" s="38" customFormat="1" ht="7.5" customHeight="1">
      <c r="B234" s="52"/>
      <c r="C234" s="80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72"/>
      <c r="O234" s="81"/>
      <c r="P234" s="81"/>
      <c r="Q234" s="44"/>
      <c r="R234" s="44"/>
      <c r="S234" s="44"/>
      <c r="T234" s="44"/>
      <c r="U234" s="44"/>
    </row>
    <row r="235" spans="2:21" s="38" customFormat="1" ht="7.5" customHeight="1">
      <c r="B235" s="52"/>
      <c r="C235" s="80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72"/>
      <c r="O235" s="81"/>
      <c r="P235" s="81"/>
      <c r="Q235" s="44"/>
      <c r="R235" s="44"/>
      <c r="S235" s="44"/>
      <c r="T235" s="44"/>
      <c r="U235" s="44"/>
    </row>
    <row r="236" spans="2:21" s="38" customFormat="1" ht="7.5" customHeight="1">
      <c r="B236" s="52"/>
      <c r="C236" s="80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72"/>
      <c r="O236" s="81"/>
      <c r="P236" s="81"/>
      <c r="Q236" s="44"/>
      <c r="R236" s="44"/>
      <c r="S236" s="44"/>
      <c r="T236" s="44"/>
      <c r="U236" s="44"/>
    </row>
    <row r="237" spans="2:21" s="38" customFormat="1" ht="7.5" customHeight="1">
      <c r="B237" s="52"/>
      <c r="C237" s="80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72"/>
      <c r="O237" s="81"/>
      <c r="P237" s="81"/>
      <c r="Q237" s="44"/>
      <c r="R237" s="44"/>
      <c r="S237" s="44"/>
      <c r="T237" s="44"/>
      <c r="U237" s="44"/>
    </row>
    <row r="238" spans="2:21" s="38" customFormat="1" ht="7.5" customHeight="1">
      <c r="B238" s="52"/>
      <c r="C238" s="80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72"/>
      <c r="O238" s="81"/>
      <c r="P238" s="81"/>
      <c r="Q238" s="44"/>
      <c r="R238" s="44"/>
      <c r="S238" s="44"/>
      <c r="T238" s="44"/>
      <c r="U238" s="44"/>
    </row>
    <row r="239" spans="2:21" s="38" customFormat="1" ht="7.5" customHeight="1">
      <c r="B239" s="52"/>
      <c r="C239" s="80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72"/>
      <c r="O239" s="81"/>
      <c r="P239" s="81"/>
      <c r="Q239" s="44"/>
      <c r="R239" s="44"/>
      <c r="S239" s="44"/>
      <c r="T239" s="44"/>
      <c r="U239" s="44"/>
    </row>
    <row r="240" spans="2:21" s="38" customFormat="1" ht="7.5" customHeight="1">
      <c r="B240" s="52"/>
      <c r="C240" s="80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72"/>
      <c r="O240" s="81"/>
      <c r="P240" s="81"/>
      <c r="Q240" s="44"/>
      <c r="R240" s="44"/>
      <c r="S240" s="44"/>
      <c r="T240" s="44"/>
      <c r="U240" s="44"/>
    </row>
    <row r="241" spans="2:21" s="38" customFormat="1" ht="7.5" customHeight="1">
      <c r="B241" s="52"/>
      <c r="C241" s="80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72"/>
      <c r="O241" s="81"/>
      <c r="P241" s="81"/>
      <c r="Q241" s="44"/>
      <c r="R241" s="44"/>
      <c r="S241" s="44"/>
      <c r="T241" s="44"/>
      <c r="U241" s="44"/>
    </row>
    <row r="242" spans="2:21" s="38" customFormat="1" ht="7.5" customHeight="1">
      <c r="B242" s="52"/>
      <c r="C242" s="80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72"/>
      <c r="O242" s="81"/>
      <c r="P242" s="81"/>
      <c r="Q242" s="44"/>
      <c r="R242" s="44"/>
      <c r="S242" s="44"/>
      <c r="T242" s="44"/>
      <c r="U242" s="44"/>
    </row>
    <row r="243" spans="2:21" s="38" customFormat="1" ht="7.5" customHeight="1">
      <c r="B243" s="52"/>
      <c r="C243" s="80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72"/>
      <c r="O243" s="81"/>
      <c r="P243" s="81"/>
      <c r="Q243" s="44"/>
      <c r="R243" s="44"/>
      <c r="S243" s="44"/>
      <c r="T243" s="44"/>
      <c r="U243" s="44"/>
    </row>
    <row r="244" spans="2:21" s="38" customFormat="1" ht="7.5" customHeight="1">
      <c r="B244" s="52"/>
      <c r="C244" s="80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72"/>
      <c r="O244" s="81"/>
      <c r="P244" s="81"/>
      <c r="Q244" s="44"/>
      <c r="R244" s="44"/>
      <c r="S244" s="44"/>
      <c r="T244" s="44"/>
      <c r="U244" s="44"/>
    </row>
    <row r="245" spans="2:21" s="38" customFormat="1" ht="7.5" customHeight="1">
      <c r="B245" s="52"/>
      <c r="C245" s="80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72"/>
      <c r="O245" s="81"/>
      <c r="P245" s="81"/>
      <c r="Q245" s="44"/>
      <c r="R245" s="44"/>
      <c r="S245" s="44"/>
      <c r="T245" s="44"/>
      <c r="U245" s="44"/>
    </row>
    <row r="246" spans="2:21" s="38" customFormat="1" ht="7.5" customHeight="1">
      <c r="B246" s="52"/>
      <c r="C246" s="80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72"/>
      <c r="O246" s="81"/>
      <c r="P246" s="81"/>
      <c r="Q246" s="44"/>
      <c r="R246" s="44"/>
      <c r="S246" s="44"/>
      <c r="T246" s="44"/>
      <c r="U246" s="44"/>
    </row>
    <row r="247" spans="2:21" s="38" customFormat="1" ht="7.5" customHeight="1">
      <c r="B247" s="52"/>
      <c r="C247" s="80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72"/>
      <c r="O247" s="81"/>
      <c r="P247" s="81"/>
      <c r="Q247" s="44"/>
      <c r="R247" s="44"/>
      <c r="S247" s="44"/>
      <c r="T247" s="44"/>
      <c r="U247" s="44"/>
    </row>
    <row r="248" spans="2:21" s="38" customFormat="1" ht="7.5" customHeight="1">
      <c r="B248" s="52"/>
      <c r="C248" s="80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72"/>
      <c r="O248" s="81"/>
      <c r="P248" s="81"/>
      <c r="Q248" s="44"/>
      <c r="R248" s="44"/>
      <c r="S248" s="44"/>
      <c r="T248" s="44"/>
      <c r="U248" s="44"/>
    </row>
    <row r="249" spans="2:21" s="38" customFormat="1" ht="0.75" customHeight="1">
      <c r="B249" s="52"/>
      <c r="C249" s="80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72"/>
      <c r="O249" s="81"/>
      <c r="P249" s="81"/>
      <c r="Q249" s="44"/>
      <c r="R249" s="44"/>
      <c r="S249" s="44"/>
      <c r="T249" s="44"/>
      <c r="U249" s="44"/>
    </row>
    <row r="251" spans="3:13" s="39" customFormat="1" ht="31.5" customHeight="1">
      <c r="C251" s="124" t="s">
        <v>174</v>
      </c>
      <c r="D251" s="40"/>
      <c r="E251" s="40"/>
      <c r="F251" s="41" t="s">
        <v>0</v>
      </c>
      <c r="G251" s="42"/>
      <c r="H251" s="40"/>
      <c r="I251" s="91" t="s">
        <v>178</v>
      </c>
      <c r="J251" s="90"/>
      <c r="K251" s="90"/>
      <c r="L251" s="90"/>
      <c r="M251" s="43"/>
    </row>
    <row r="252" spans="2:21" s="38" customFormat="1" ht="25.5" customHeight="1">
      <c r="B252" s="92" t="s">
        <v>179</v>
      </c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4"/>
      <c r="N252" s="44"/>
      <c r="O252" s="44"/>
      <c r="P252" s="44"/>
      <c r="Q252" s="44"/>
      <c r="R252" s="44"/>
      <c r="S252" s="44"/>
      <c r="T252" s="44"/>
      <c r="U252" s="44"/>
    </row>
    <row r="253" spans="2:21" s="38" customFormat="1" ht="39" customHeight="1">
      <c r="B253" s="125" t="s">
        <v>1</v>
      </c>
      <c r="C253" s="125" t="s">
        <v>2</v>
      </c>
      <c r="D253" s="125" t="s">
        <v>3</v>
      </c>
      <c r="E253" s="126" t="s">
        <v>4</v>
      </c>
      <c r="F253" s="126" t="s">
        <v>5</v>
      </c>
      <c r="G253" s="126" t="s">
        <v>27</v>
      </c>
      <c r="H253" s="125" t="s">
        <v>25</v>
      </c>
      <c r="I253" s="125" t="s">
        <v>6</v>
      </c>
      <c r="J253" s="125" t="s">
        <v>64</v>
      </c>
      <c r="K253" s="125" t="s">
        <v>56</v>
      </c>
      <c r="L253" s="125" t="s">
        <v>9</v>
      </c>
      <c r="M253" s="125" t="s">
        <v>10</v>
      </c>
      <c r="N253" s="44"/>
      <c r="O253" s="44"/>
      <c r="P253" s="44"/>
      <c r="Q253" s="44"/>
      <c r="R253" s="44"/>
      <c r="S253" s="44"/>
      <c r="T253" s="44"/>
      <c r="U253" s="44"/>
    </row>
    <row r="254" spans="2:21" s="38" customFormat="1" ht="11.25">
      <c r="B254" s="127" t="s">
        <v>11</v>
      </c>
      <c r="C254" s="127" t="s">
        <v>12</v>
      </c>
      <c r="D254" s="127" t="s">
        <v>13</v>
      </c>
      <c r="E254" s="127" t="s">
        <v>14</v>
      </c>
      <c r="F254" s="127" t="s">
        <v>15</v>
      </c>
      <c r="G254" s="127" t="s">
        <v>16</v>
      </c>
      <c r="H254" s="127" t="s">
        <v>17</v>
      </c>
      <c r="I254" s="127" t="s">
        <v>18</v>
      </c>
      <c r="J254" s="127" t="s">
        <v>19</v>
      </c>
      <c r="K254" s="127" t="s">
        <v>20</v>
      </c>
      <c r="L254" s="127" t="s">
        <v>21</v>
      </c>
      <c r="M254" s="127" t="s">
        <v>22</v>
      </c>
      <c r="N254" s="44"/>
      <c r="O254" s="44"/>
      <c r="P254" s="44"/>
      <c r="Q254" s="44"/>
      <c r="R254" s="44"/>
      <c r="S254" s="44"/>
      <c r="T254" s="44"/>
      <c r="U254" s="44"/>
    </row>
    <row r="255" spans="1:21" s="38" customFormat="1" ht="100.5" customHeight="1">
      <c r="A255" s="44"/>
      <c r="B255" s="45">
        <v>1</v>
      </c>
      <c r="C255" s="46" t="s">
        <v>175</v>
      </c>
      <c r="D255" s="148" t="s">
        <v>200</v>
      </c>
      <c r="E255" s="47" t="s">
        <v>176</v>
      </c>
      <c r="F255" s="48" t="s">
        <v>197</v>
      </c>
      <c r="G255" s="49">
        <v>40</v>
      </c>
      <c r="H255" s="47" t="s">
        <v>177</v>
      </c>
      <c r="I255" s="50"/>
      <c r="J255" s="51">
        <f>IF(G255="","",ROUND(I255*G255,2))</f>
        <v>0</v>
      </c>
      <c r="K255" s="47">
        <v>8</v>
      </c>
      <c r="L255" s="20">
        <f>ROUND(I255*(100+K255)/100,2)</f>
        <v>0</v>
      </c>
      <c r="M255" s="17">
        <f>ROUND(J255*(100+K255)/100,2)</f>
        <v>0</v>
      </c>
      <c r="N255" s="72"/>
      <c r="O255" s="73"/>
      <c r="P255" s="44"/>
      <c r="Q255" s="44"/>
      <c r="R255" s="44"/>
      <c r="S255" s="44"/>
      <c r="T255" s="44"/>
      <c r="U255" s="44"/>
    </row>
    <row r="256" spans="1:21" s="38" customFormat="1" ht="18" customHeight="1">
      <c r="A256" s="39"/>
      <c r="B256" s="52"/>
      <c r="C256" s="52"/>
      <c r="D256" s="52"/>
      <c r="E256" s="40"/>
      <c r="F256" s="40"/>
      <c r="G256" s="40"/>
      <c r="H256" s="40"/>
      <c r="I256" s="53" t="s">
        <v>23</v>
      </c>
      <c r="J256" s="54">
        <f>SUM(J255:J255)</f>
        <v>0</v>
      </c>
      <c r="K256" s="55" t="s">
        <v>24</v>
      </c>
      <c r="L256" s="53" t="s">
        <v>24</v>
      </c>
      <c r="M256" s="54">
        <f>SUM(M255:M255)</f>
        <v>0</v>
      </c>
      <c r="N256" s="39"/>
      <c r="O256" s="44"/>
      <c r="P256" s="44"/>
      <c r="Q256" s="44"/>
      <c r="R256" s="44"/>
      <c r="S256" s="44"/>
      <c r="T256" s="44"/>
      <c r="U256" s="44"/>
    </row>
    <row r="257" spans="1:21" s="38" customFormat="1" ht="18" customHeight="1">
      <c r="A257" s="39"/>
      <c r="B257" s="52"/>
      <c r="C257" s="52"/>
      <c r="D257" s="52"/>
      <c r="E257" s="40"/>
      <c r="F257" s="40"/>
      <c r="G257" s="40"/>
      <c r="H257" s="40"/>
      <c r="I257" s="52"/>
      <c r="J257" s="77"/>
      <c r="K257" s="72"/>
      <c r="L257" s="52"/>
      <c r="M257" s="77"/>
      <c r="N257" s="39"/>
      <c r="O257" s="44"/>
      <c r="P257" s="44"/>
      <c r="Q257" s="44"/>
      <c r="R257" s="44"/>
      <c r="S257" s="44"/>
      <c r="T257" s="44"/>
      <c r="U257" s="44"/>
    </row>
    <row r="258" spans="1:21" s="38" customFormat="1" ht="18" customHeight="1">
      <c r="A258" s="39"/>
      <c r="B258" s="52"/>
      <c r="C258" s="52"/>
      <c r="D258" s="52"/>
      <c r="E258" s="40"/>
      <c r="F258" s="40"/>
      <c r="G258" s="40"/>
      <c r="H258" s="40"/>
      <c r="I258" s="52"/>
      <c r="J258" s="77"/>
      <c r="K258" s="72"/>
      <c r="L258" s="52"/>
      <c r="M258" s="77"/>
      <c r="N258" s="39"/>
      <c r="O258" s="44"/>
      <c r="P258" s="44"/>
      <c r="Q258" s="44"/>
      <c r="R258" s="44"/>
      <c r="S258" s="44"/>
      <c r="T258" s="44"/>
      <c r="U258" s="44"/>
    </row>
    <row r="259" spans="1:21" s="38" customFormat="1" ht="18" customHeight="1">
      <c r="A259" s="39"/>
      <c r="B259" s="52"/>
      <c r="C259" s="52"/>
      <c r="D259" s="52"/>
      <c r="E259" s="40"/>
      <c r="F259" s="40"/>
      <c r="G259" s="40"/>
      <c r="H259" s="40"/>
      <c r="I259" s="52"/>
      <c r="J259" s="77"/>
      <c r="K259" s="72"/>
      <c r="L259" s="52"/>
      <c r="M259" s="77"/>
      <c r="N259" s="39"/>
      <c r="O259" s="44"/>
      <c r="P259" s="44"/>
      <c r="Q259" s="44"/>
      <c r="R259" s="44"/>
      <c r="S259" s="44"/>
      <c r="T259" s="44"/>
      <c r="U259" s="44"/>
    </row>
    <row r="260" spans="1:21" s="38" customFormat="1" ht="18" customHeight="1">
      <c r="A260" s="39"/>
      <c r="B260" s="52"/>
      <c r="C260" s="52"/>
      <c r="D260" s="52"/>
      <c r="E260" s="40"/>
      <c r="F260" s="40"/>
      <c r="G260" s="40"/>
      <c r="H260" s="40"/>
      <c r="I260" s="52"/>
      <c r="J260" s="77"/>
      <c r="K260" s="72"/>
      <c r="L260" s="52"/>
      <c r="M260" s="77"/>
      <c r="N260" s="39"/>
      <c r="O260" s="44"/>
      <c r="P260" s="44"/>
      <c r="Q260" s="44"/>
      <c r="R260" s="44"/>
      <c r="S260" s="44"/>
      <c r="T260" s="44"/>
      <c r="U260" s="44"/>
    </row>
    <row r="261" spans="1:21" s="38" customFormat="1" ht="18" customHeight="1">
      <c r="A261" s="39"/>
      <c r="B261" s="52"/>
      <c r="C261" s="52"/>
      <c r="D261" s="52"/>
      <c r="E261" s="40"/>
      <c r="F261" s="40"/>
      <c r="G261" s="40"/>
      <c r="H261" s="40"/>
      <c r="I261" s="52"/>
      <c r="J261" s="77"/>
      <c r="K261" s="72"/>
      <c r="L261" s="52"/>
      <c r="M261" s="77"/>
      <c r="N261" s="39"/>
      <c r="O261" s="44"/>
      <c r="P261" s="44"/>
      <c r="Q261" s="44"/>
      <c r="R261" s="44"/>
      <c r="S261" s="44"/>
      <c r="T261" s="44"/>
      <c r="U261" s="44"/>
    </row>
    <row r="262" spans="1:21" s="38" customFormat="1" ht="18" customHeight="1">
      <c r="A262" s="39"/>
      <c r="B262" s="52"/>
      <c r="C262" s="52"/>
      <c r="D262" s="52"/>
      <c r="E262" s="40"/>
      <c r="F262" s="40"/>
      <c r="G262" s="40"/>
      <c r="H262" s="40"/>
      <c r="I262" s="52"/>
      <c r="J262" s="77"/>
      <c r="K262" s="72"/>
      <c r="L262" s="52"/>
      <c r="M262" s="77"/>
      <c r="N262" s="39"/>
      <c r="O262" s="44"/>
      <c r="P262" s="44"/>
      <c r="Q262" s="44"/>
      <c r="R262" s="44"/>
      <c r="S262" s="44"/>
      <c r="T262" s="44"/>
      <c r="U262" s="44"/>
    </row>
    <row r="263" spans="1:21" s="38" customFormat="1" ht="18" customHeight="1">
      <c r="A263" s="39"/>
      <c r="B263" s="52"/>
      <c r="C263" s="52"/>
      <c r="D263" s="52"/>
      <c r="E263" s="40"/>
      <c r="F263" s="40"/>
      <c r="G263" s="40"/>
      <c r="H263" s="40"/>
      <c r="I263" s="52"/>
      <c r="J263" s="77"/>
      <c r="K263" s="72"/>
      <c r="L263" s="52"/>
      <c r="M263" s="77"/>
      <c r="N263" s="39"/>
      <c r="O263" s="44"/>
      <c r="P263" s="44"/>
      <c r="Q263" s="44"/>
      <c r="R263" s="44"/>
      <c r="S263" s="44"/>
      <c r="T263" s="44"/>
      <c r="U263" s="44"/>
    </row>
    <row r="264" spans="1:21" s="38" customFormat="1" ht="18" customHeight="1">
      <c r="A264" s="39"/>
      <c r="B264" s="52"/>
      <c r="C264" s="52"/>
      <c r="D264" s="52"/>
      <c r="E264" s="40"/>
      <c r="F264" s="40"/>
      <c r="G264" s="40"/>
      <c r="H264" s="40"/>
      <c r="I264" s="52"/>
      <c r="J264" s="77"/>
      <c r="K264" s="72"/>
      <c r="L264" s="52"/>
      <c r="M264" s="77"/>
      <c r="N264" s="39"/>
      <c r="O264" s="44"/>
      <c r="P264" s="44"/>
      <c r="Q264" s="44"/>
      <c r="R264" s="44"/>
      <c r="S264" s="44"/>
      <c r="T264" s="44"/>
      <c r="U264" s="44"/>
    </row>
    <row r="265" spans="1:21" s="38" customFormat="1" ht="18" customHeight="1">
      <c r="A265" s="39"/>
      <c r="B265" s="52"/>
      <c r="C265" s="52"/>
      <c r="D265" s="52"/>
      <c r="E265" s="40"/>
      <c r="F265" s="40"/>
      <c r="G265" s="40"/>
      <c r="H265" s="40"/>
      <c r="I265" s="52"/>
      <c r="J265" s="77"/>
      <c r="K265" s="72"/>
      <c r="L265" s="52"/>
      <c r="M265" s="77"/>
      <c r="N265" s="39"/>
      <c r="O265" s="44"/>
      <c r="P265" s="44"/>
      <c r="Q265" s="44"/>
      <c r="R265" s="44"/>
      <c r="S265" s="44"/>
      <c r="T265" s="44"/>
      <c r="U265" s="44"/>
    </row>
    <row r="266" spans="1:21" s="38" customFormat="1" ht="18" customHeight="1">
      <c r="A266" s="39"/>
      <c r="B266" s="52"/>
      <c r="C266" s="52"/>
      <c r="D266" s="52"/>
      <c r="E266" s="40"/>
      <c r="F266" s="40"/>
      <c r="G266" s="40"/>
      <c r="H266" s="40"/>
      <c r="I266" s="52"/>
      <c r="J266" s="77"/>
      <c r="K266" s="72"/>
      <c r="L266" s="52"/>
      <c r="M266" s="77"/>
      <c r="N266" s="39"/>
      <c r="O266" s="44"/>
      <c r="P266" s="44"/>
      <c r="Q266" s="44"/>
      <c r="R266" s="44"/>
      <c r="S266" s="44"/>
      <c r="T266" s="44"/>
      <c r="U266" s="44"/>
    </row>
    <row r="267" spans="1:21" s="38" customFormat="1" ht="18" customHeight="1">
      <c r="A267" s="39"/>
      <c r="B267" s="52"/>
      <c r="C267" s="52"/>
      <c r="D267" s="52"/>
      <c r="E267" s="40"/>
      <c r="F267" s="40"/>
      <c r="G267" s="40"/>
      <c r="H267" s="40"/>
      <c r="I267" s="52"/>
      <c r="J267" s="77"/>
      <c r="K267" s="72"/>
      <c r="L267" s="52"/>
      <c r="M267" s="77"/>
      <c r="N267" s="39"/>
      <c r="O267" s="44"/>
      <c r="P267" s="44"/>
      <c r="Q267" s="44"/>
      <c r="R267" s="44"/>
      <c r="S267" s="44"/>
      <c r="T267" s="44"/>
      <c r="U267" s="44"/>
    </row>
    <row r="268" spans="1:21" s="38" customFormat="1" ht="18" customHeight="1">
      <c r="A268" s="39"/>
      <c r="B268" s="52"/>
      <c r="C268" s="52"/>
      <c r="D268" s="52"/>
      <c r="E268" s="40"/>
      <c r="F268" s="40"/>
      <c r="G268" s="40"/>
      <c r="H268" s="40"/>
      <c r="I268" s="52"/>
      <c r="J268" s="77"/>
      <c r="K268" s="72"/>
      <c r="L268" s="52"/>
      <c r="M268" s="77"/>
      <c r="N268" s="39"/>
      <c r="O268" s="44"/>
      <c r="P268" s="44"/>
      <c r="Q268" s="44"/>
      <c r="R268" s="44"/>
      <c r="S268" s="44"/>
      <c r="T268" s="44"/>
      <c r="U268" s="44"/>
    </row>
    <row r="272" spans="3:13" s="39" customFormat="1" ht="31.5" customHeight="1">
      <c r="C272" s="123" t="s">
        <v>180</v>
      </c>
      <c r="D272" s="40"/>
      <c r="E272" s="40"/>
      <c r="F272" s="41" t="s">
        <v>0</v>
      </c>
      <c r="G272" s="42"/>
      <c r="H272" s="40"/>
      <c r="I272" s="91" t="s">
        <v>181</v>
      </c>
      <c r="J272" s="90"/>
      <c r="K272" s="90"/>
      <c r="L272" s="90"/>
      <c r="M272" s="43"/>
    </row>
    <row r="273" spans="2:21" s="38" customFormat="1" ht="25.5" customHeight="1">
      <c r="B273" s="92" t="s">
        <v>182</v>
      </c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4"/>
      <c r="N273" s="44"/>
      <c r="O273" s="44"/>
      <c r="P273" s="44"/>
      <c r="Q273" s="44"/>
      <c r="R273" s="44"/>
      <c r="S273" s="44"/>
      <c r="T273" s="44"/>
      <c r="U273" s="44"/>
    </row>
    <row r="274" spans="2:21" s="38" customFormat="1" ht="39" customHeight="1">
      <c r="B274" s="125" t="s">
        <v>1</v>
      </c>
      <c r="C274" s="125" t="s">
        <v>2</v>
      </c>
      <c r="D274" s="125" t="s">
        <v>3</v>
      </c>
      <c r="E274" s="126" t="s">
        <v>4</v>
      </c>
      <c r="F274" s="126" t="s">
        <v>5</v>
      </c>
      <c r="G274" s="126" t="s">
        <v>27</v>
      </c>
      <c r="H274" s="125" t="s">
        <v>25</v>
      </c>
      <c r="I274" s="125" t="s">
        <v>6</v>
      </c>
      <c r="J274" s="125" t="s">
        <v>64</v>
      </c>
      <c r="K274" s="125" t="s">
        <v>56</v>
      </c>
      <c r="L274" s="125" t="s">
        <v>9</v>
      </c>
      <c r="M274" s="125" t="s">
        <v>10</v>
      </c>
      <c r="N274" s="44"/>
      <c r="O274" s="44"/>
      <c r="P274" s="44"/>
      <c r="Q274" s="44"/>
      <c r="R274" s="44"/>
      <c r="S274" s="44"/>
      <c r="T274" s="44"/>
      <c r="U274" s="44"/>
    </row>
    <row r="275" spans="2:21" s="38" customFormat="1" ht="11.25">
      <c r="B275" s="127" t="s">
        <v>11</v>
      </c>
      <c r="C275" s="127" t="s">
        <v>12</v>
      </c>
      <c r="D275" s="127" t="s">
        <v>13</v>
      </c>
      <c r="E275" s="127" t="s">
        <v>14</v>
      </c>
      <c r="F275" s="127" t="s">
        <v>15</v>
      </c>
      <c r="G275" s="127" t="s">
        <v>16</v>
      </c>
      <c r="H275" s="127" t="s">
        <v>17</v>
      </c>
      <c r="I275" s="127" t="s">
        <v>18</v>
      </c>
      <c r="J275" s="127" t="s">
        <v>19</v>
      </c>
      <c r="K275" s="127" t="s">
        <v>20</v>
      </c>
      <c r="L275" s="127" t="s">
        <v>21</v>
      </c>
      <c r="M275" s="127" t="s">
        <v>22</v>
      </c>
      <c r="N275" s="44"/>
      <c r="O275" s="44"/>
      <c r="P275" s="44"/>
      <c r="Q275" s="44"/>
      <c r="R275" s="44"/>
      <c r="S275" s="44"/>
      <c r="T275" s="44"/>
      <c r="U275" s="44"/>
    </row>
    <row r="276" spans="1:21" s="38" customFormat="1" ht="145.5" customHeight="1">
      <c r="A276" s="44"/>
      <c r="B276" s="45">
        <v>1</v>
      </c>
      <c r="C276" s="46" t="s">
        <v>183</v>
      </c>
      <c r="D276" s="146" t="s">
        <v>200</v>
      </c>
      <c r="E276" s="47" t="s">
        <v>184</v>
      </c>
      <c r="F276" s="48" t="s">
        <v>26</v>
      </c>
      <c r="G276" s="49">
        <v>2500</v>
      </c>
      <c r="H276" s="47" t="s">
        <v>185</v>
      </c>
      <c r="I276" s="50"/>
      <c r="J276" s="51">
        <f>IF(G276="","",ROUND(I276*G276,2))</f>
        <v>0</v>
      </c>
      <c r="K276" s="47">
        <v>5</v>
      </c>
      <c r="L276" s="20">
        <f>ROUND(I276*(100+K276)/100,2)</f>
        <v>0</v>
      </c>
      <c r="M276" s="17">
        <f>ROUND(J276*(100+K276)/100,2)</f>
        <v>0</v>
      </c>
      <c r="N276" s="72"/>
      <c r="O276" s="73"/>
      <c r="P276" s="44"/>
      <c r="Q276" s="44"/>
      <c r="R276" s="44"/>
      <c r="S276" s="44"/>
      <c r="T276" s="44"/>
      <c r="U276" s="44"/>
    </row>
    <row r="277" spans="1:21" s="38" customFormat="1" ht="137.25" customHeight="1">
      <c r="A277" s="44"/>
      <c r="B277" s="45">
        <v>2</v>
      </c>
      <c r="C277" s="46" t="s">
        <v>186</v>
      </c>
      <c r="D277" s="146" t="s">
        <v>200</v>
      </c>
      <c r="E277" s="47" t="s">
        <v>187</v>
      </c>
      <c r="F277" s="48" t="s">
        <v>26</v>
      </c>
      <c r="G277" s="49">
        <v>2500</v>
      </c>
      <c r="H277" s="47" t="s">
        <v>185</v>
      </c>
      <c r="I277" s="50"/>
      <c r="J277" s="51">
        <f>IF(G277="","",ROUND(I277*G277,2))</f>
        <v>0</v>
      </c>
      <c r="K277" s="47">
        <v>5</v>
      </c>
      <c r="L277" s="20">
        <f>ROUND(I277*(100+K277)/100,2)</f>
        <v>0</v>
      </c>
      <c r="M277" s="17">
        <f>ROUND(J277*(100+K277)/100,2)</f>
        <v>0</v>
      </c>
      <c r="N277" s="72"/>
      <c r="O277" s="73"/>
      <c r="P277" s="44"/>
      <c r="Q277" s="44"/>
      <c r="R277" s="44"/>
      <c r="S277" s="44"/>
      <c r="T277" s="44"/>
      <c r="U277" s="44"/>
    </row>
    <row r="278" spans="1:21" s="38" customFormat="1" ht="124.5" customHeight="1">
      <c r="A278" s="44"/>
      <c r="B278" s="45">
        <v>3</v>
      </c>
      <c r="C278" s="46" t="s">
        <v>188</v>
      </c>
      <c r="D278" s="146" t="s">
        <v>200</v>
      </c>
      <c r="E278" s="47" t="s">
        <v>189</v>
      </c>
      <c r="F278" s="48" t="s">
        <v>26</v>
      </c>
      <c r="G278" s="49">
        <v>1600</v>
      </c>
      <c r="H278" s="47" t="s">
        <v>185</v>
      </c>
      <c r="I278" s="50"/>
      <c r="J278" s="51">
        <f>IF(G278="","",ROUND(I278*G278,2))</f>
        <v>0</v>
      </c>
      <c r="K278" s="47">
        <v>5</v>
      </c>
      <c r="L278" s="20">
        <f>ROUND(I278*(100+K278)/100,2)</f>
        <v>0</v>
      </c>
      <c r="M278" s="17">
        <f>ROUND(J278*(100+K278)/100,2)</f>
        <v>0</v>
      </c>
      <c r="N278" s="72"/>
      <c r="O278" s="73"/>
      <c r="P278" s="44"/>
      <c r="Q278" s="44"/>
      <c r="R278" s="44"/>
      <c r="S278" s="44"/>
      <c r="T278" s="44"/>
      <c r="U278" s="44"/>
    </row>
    <row r="279" spans="1:21" s="38" customFormat="1" ht="18" customHeight="1">
      <c r="A279" s="39"/>
      <c r="B279" s="52"/>
      <c r="C279" s="52"/>
      <c r="D279" s="52"/>
      <c r="E279" s="40"/>
      <c r="F279" s="40"/>
      <c r="G279" s="40"/>
      <c r="H279" s="40"/>
      <c r="I279" s="53" t="s">
        <v>23</v>
      </c>
      <c r="J279" s="54">
        <f>SUM(J276:J278)</f>
        <v>0</v>
      </c>
      <c r="K279" s="55" t="s">
        <v>24</v>
      </c>
      <c r="L279" s="53" t="s">
        <v>24</v>
      </c>
      <c r="M279" s="54">
        <f>SUM(M276:M278)</f>
        <v>0</v>
      </c>
      <c r="N279" s="39"/>
      <c r="O279" s="44"/>
      <c r="P279" s="44"/>
      <c r="Q279" s="44"/>
      <c r="R279" s="44"/>
      <c r="S279" s="44"/>
      <c r="T279" s="44"/>
      <c r="U279" s="44"/>
    </row>
    <row r="281" spans="3:12" ht="14.25">
      <c r="C281" s="121" t="s">
        <v>196</v>
      </c>
      <c r="D281" s="121"/>
      <c r="E281" s="121"/>
      <c r="F281" s="121"/>
      <c r="G281" s="121"/>
      <c r="H281" s="121"/>
      <c r="I281" s="121"/>
      <c r="J281" s="121"/>
      <c r="K281" s="121"/>
      <c r="L281" s="121"/>
    </row>
    <row r="282" spans="3:12" s="33" customFormat="1" ht="14.25">
      <c r="C282" s="82"/>
      <c r="D282" s="82"/>
      <c r="E282" s="82"/>
      <c r="F282" s="82"/>
      <c r="G282" s="82"/>
      <c r="H282" s="82"/>
      <c r="I282" s="82"/>
      <c r="J282" s="82"/>
      <c r="K282" s="82"/>
      <c r="L282" s="82"/>
    </row>
    <row r="283" spans="3:12" s="33" customFormat="1" ht="14.25">
      <c r="C283" s="82"/>
      <c r="D283" s="82"/>
      <c r="E283" s="82"/>
      <c r="F283" s="82"/>
      <c r="G283" s="82"/>
      <c r="H283" s="82"/>
      <c r="I283" s="82"/>
      <c r="J283" s="82"/>
      <c r="K283" s="82"/>
      <c r="L283" s="82"/>
    </row>
    <row r="284" spans="3:12" s="33" customFormat="1" ht="14.25">
      <c r="C284" s="82"/>
      <c r="D284" s="82"/>
      <c r="E284" s="82"/>
      <c r="F284" s="82"/>
      <c r="G284" s="82"/>
      <c r="H284" s="82"/>
      <c r="I284" s="82"/>
      <c r="J284" s="82"/>
      <c r="K284" s="82"/>
      <c r="L284" s="82"/>
    </row>
    <row r="285" spans="3:12" s="33" customFormat="1" ht="14.25">
      <c r="C285" s="82"/>
      <c r="D285" s="82"/>
      <c r="E285" s="82"/>
      <c r="F285" s="82"/>
      <c r="G285" s="82"/>
      <c r="H285" s="82"/>
      <c r="I285" s="82"/>
      <c r="J285" s="82"/>
      <c r="K285" s="82"/>
      <c r="L285" s="82"/>
    </row>
    <row r="286" spans="3:12" s="33" customFormat="1" ht="14.25">
      <c r="C286" s="82"/>
      <c r="D286" s="82"/>
      <c r="E286" s="82"/>
      <c r="F286" s="82"/>
      <c r="G286" s="82"/>
      <c r="H286" s="82"/>
      <c r="I286" s="82"/>
      <c r="J286" s="82"/>
      <c r="K286" s="82"/>
      <c r="L286" s="82"/>
    </row>
    <row r="287" spans="3:12" s="33" customFormat="1" ht="14.25">
      <c r="C287" s="82"/>
      <c r="D287" s="82"/>
      <c r="E287" s="82"/>
      <c r="F287" s="82"/>
      <c r="G287" s="82"/>
      <c r="H287" s="82"/>
      <c r="I287" s="82"/>
      <c r="J287" s="82"/>
      <c r="K287" s="82"/>
      <c r="L287" s="82"/>
    </row>
    <row r="288" spans="3:12" s="33" customFormat="1" ht="14.25">
      <c r="C288" s="82"/>
      <c r="D288" s="82"/>
      <c r="E288" s="82"/>
      <c r="F288" s="82"/>
      <c r="G288" s="82"/>
      <c r="H288" s="82"/>
      <c r="I288" s="82"/>
      <c r="J288" s="82"/>
      <c r="K288" s="82"/>
      <c r="L288" s="82"/>
    </row>
    <row r="289" spans="3:12" s="33" customFormat="1" ht="14.25">
      <c r="C289" s="82"/>
      <c r="D289" s="82"/>
      <c r="E289" s="82"/>
      <c r="F289" s="82"/>
      <c r="G289" s="82"/>
      <c r="H289" s="82"/>
      <c r="I289" s="82"/>
      <c r="J289" s="82"/>
      <c r="K289" s="82"/>
      <c r="L289" s="82"/>
    </row>
    <row r="290" spans="3:12" s="33" customFormat="1" ht="14.25">
      <c r="C290" s="82"/>
      <c r="D290" s="82"/>
      <c r="E290" s="82"/>
      <c r="F290" s="82"/>
      <c r="G290" s="82"/>
      <c r="H290" s="82"/>
      <c r="I290" s="82"/>
      <c r="J290" s="82"/>
      <c r="K290" s="82"/>
      <c r="L290" s="82"/>
    </row>
    <row r="291" spans="3:12" s="33" customFormat="1" ht="14.25">
      <c r="C291" s="82"/>
      <c r="D291" s="82"/>
      <c r="E291" s="82"/>
      <c r="F291" s="82"/>
      <c r="G291" s="82"/>
      <c r="H291" s="82"/>
      <c r="I291" s="82"/>
      <c r="J291" s="82"/>
      <c r="K291" s="82"/>
      <c r="L291" s="82"/>
    </row>
    <row r="292" spans="3:12" s="33" customFormat="1" ht="14.25">
      <c r="C292" s="82"/>
      <c r="D292" s="82"/>
      <c r="E292" s="82"/>
      <c r="F292" s="82"/>
      <c r="G292" s="82"/>
      <c r="H292" s="82"/>
      <c r="I292" s="82"/>
      <c r="J292" s="82"/>
      <c r="K292" s="82"/>
      <c r="L292" s="82"/>
    </row>
    <row r="293" spans="3:12" s="33" customFormat="1" ht="14.25">
      <c r="C293" s="82"/>
      <c r="D293" s="82"/>
      <c r="E293" s="82"/>
      <c r="F293" s="82"/>
      <c r="G293" s="82"/>
      <c r="H293" s="82"/>
      <c r="I293" s="82"/>
      <c r="J293" s="82"/>
      <c r="K293" s="82"/>
      <c r="L293" s="82"/>
    </row>
    <row r="294" spans="3:12" s="33" customFormat="1" ht="14.25">
      <c r="C294" s="82"/>
      <c r="D294" s="82"/>
      <c r="E294" s="82"/>
      <c r="F294" s="82"/>
      <c r="G294" s="82"/>
      <c r="H294" s="82"/>
      <c r="I294" s="82"/>
      <c r="J294" s="82"/>
      <c r="K294" s="82"/>
      <c r="L294" s="82"/>
    </row>
    <row r="295" spans="3:12" s="33" customFormat="1" ht="14.25">
      <c r="C295" s="82"/>
      <c r="D295" s="82"/>
      <c r="E295" s="82"/>
      <c r="F295" s="82"/>
      <c r="G295" s="82"/>
      <c r="H295" s="82"/>
      <c r="I295" s="82"/>
      <c r="J295" s="82"/>
      <c r="K295" s="82"/>
      <c r="L295" s="82"/>
    </row>
    <row r="296" spans="3:12" s="33" customFormat="1" ht="14.25">
      <c r="C296" s="82"/>
      <c r="D296" s="82"/>
      <c r="E296" s="82"/>
      <c r="F296" s="82"/>
      <c r="G296" s="82"/>
      <c r="H296" s="82"/>
      <c r="I296" s="82"/>
      <c r="J296" s="82"/>
      <c r="K296" s="82"/>
      <c r="L296" s="82"/>
    </row>
    <row r="297" spans="3:12" s="33" customFormat="1" ht="14.25">
      <c r="C297" s="82"/>
      <c r="D297" s="82"/>
      <c r="E297" s="82"/>
      <c r="F297" s="82"/>
      <c r="G297" s="82"/>
      <c r="H297" s="82"/>
      <c r="I297" s="82"/>
      <c r="J297" s="82"/>
      <c r="K297" s="82"/>
      <c r="L297" s="82"/>
    </row>
    <row r="298" spans="3:12" s="33" customFormat="1" ht="14.25">
      <c r="C298" s="82"/>
      <c r="D298" s="82"/>
      <c r="E298" s="82"/>
      <c r="F298" s="82"/>
      <c r="G298" s="82"/>
      <c r="H298" s="82"/>
      <c r="I298" s="82"/>
      <c r="J298" s="82"/>
      <c r="K298" s="82"/>
      <c r="L298" s="82"/>
    </row>
    <row r="299" spans="3:12" s="33" customFormat="1" ht="14.25">
      <c r="C299" s="82"/>
      <c r="D299" s="82"/>
      <c r="E299" s="82"/>
      <c r="F299" s="82"/>
      <c r="G299" s="82"/>
      <c r="H299" s="82"/>
      <c r="I299" s="82"/>
      <c r="J299" s="82"/>
      <c r="K299" s="82"/>
      <c r="L299" s="82"/>
    </row>
    <row r="300" spans="3:12" s="33" customFormat="1" ht="14.25">
      <c r="C300" s="82"/>
      <c r="D300" s="82"/>
      <c r="E300" s="82"/>
      <c r="F300" s="82"/>
      <c r="G300" s="82"/>
      <c r="H300" s="82"/>
      <c r="I300" s="82"/>
      <c r="J300" s="82"/>
      <c r="K300" s="82"/>
      <c r="L300" s="82"/>
    </row>
    <row r="301" spans="3:12" s="33" customFormat="1" ht="14.25">
      <c r="C301" s="82"/>
      <c r="D301" s="82"/>
      <c r="E301" s="82"/>
      <c r="F301" s="82"/>
      <c r="G301" s="82"/>
      <c r="H301" s="82"/>
      <c r="I301" s="82"/>
      <c r="J301" s="82"/>
      <c r="K301" s="82"/>
      <c r="L301" s="82"/>
    </row>
    <row r="302" spans="3:12" s="33" customFormat="1" ht="14.25">
      <c r="C302" s="82"/>
      <c r="D302" s="82"/>
      <c r="E302" s="82"/>
      <c r="F302" s="82"/>
      <c r="G302" s="82"/>
      <c r="H302" s="82"/>
      <c r="I302" s="82"/>
      <c r="J302" s="82"/>
      <c r="K302" s="82"/>
      <c r="L302" s="82"/>
    </row>
    <row r="306" spans="3:13" s="39" customFormat="1" ht="31.5" customHeight="1">
      <c r="C306" s="123" t="s">
        <v>190</v>
      </c>
      <c r="D306" s="40"/>
      <c r="E306" s="40"/>
      <c r="F306" s="41" t="s">
        <v>0</v>
      </c>
      <c r="G306" s="42"/>
      <c r="H306" s="40"/>
      <c r="I306" s="91" t="s">
        <v>178</v>
      </c>
      <c r="J306" s="90"/>
      <c r="K306" s="90"/>
      <c r="L306" s="90"/>
      <c r="M306" s="43"/>
    </row>
    <row r="307" spans="2:21" s="38" customFormat="1" ht="25.5" customHeight="1">
      <c r="B307" s="92" t="s">
        <v>191</v>
      </c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4"/>
      <c r="N307" s="44"/>
      <c r="O307" s="44"/>
      <c r="P307" s="44"/>
      <c r="Q307" s="44"/>
      <c r="R307" s="44"/>
      <c r="S307" s="44"/>
      <c r="T307" s="44"/>
      <c r="U307" s="44"/>
    </row>
    <row r="308" spans="2:21" s="38" customFormat="1" ht="39" customHeight="1">
      <c r="B308" s="125" t="s">
        <v>1</v>
      </c>
      <c r="C308" s="125" t="s">
        <v>2</v>
      </c>
      <c r="D308" s="125" t="s">
        <v>3</v>
      </c>
      <c r="E308" s="126" t="s">
        <v>4</v>
      </c>
      <c r="F308" s="126" t="s">
        <v>5</v>
      </c>
      <c r="G308" s="126" t="s">
        <v>27</v>
      </c>
      <c r="H308" s="125" t="s">
        <v>25</v>
      </c>
      <c r="I308" s="125" t="s">
        <v>6</v>
      </c>
      <c r="J308" s="125" t="s">
        <v>64</v>
      </c>
      <c r="K308" s="125" t="s">
        <v>56</v>
      </c>
      <c r="L308" s="125" t="s">
        <v>9</v>
      </c>
      <c r="M308" s="125" t="s">
        <v>10</v>
      </c>
      <c r="N308" s="44"/>
      <c r="O308" s="44"/>
      <c r="P308" s="44"/>
      <c r="Q308" s="44"/>
      <c r="R308" s="44"/>
      <c r="S308" s="44"/>
      <c r="T308" s="44"/>
      <c r="U308" s="44"/>
    </row>
    <row r="309" spans="2:21" s="38" customFormat="1" ht="11.25">
      <c r="B309" s="127" t="s">
        <v>11</v>
      </c>
      <c r="C309" s="127" t="s">
        <v>12</v>
      </c>
      <c r="D309" s="127" t="s">
        <v>13</v>
      </c>
      <c r="E309" s="127" t="s">
        <v>14</v>
      </c>
      <c r="F309" s="127" t="s">
        <v>15</v>
      </c>
      <c r="G309" s="127" t="s">
        <v>16</v>
      </c>
      <c r="H309" s="127" t="s">
        <v>17</v>
      </c>
      <c r="I309" s="127" t="s">
        <v>18</v>
      </c>
      <c r="J309" s="127" t="s">
        <v>19</v>
      </c>
      <c r="K309" s="127" t="s">
        <v>20</v>
      </c>
      <c r="L309" s="127" t="s">
        <v>21</v>
      </c>
      <c r="M309" s="127" t="s">
        <v>22</v>
      </c>
      <c r="N309" s="44"/>
      <c r="O309" s="44"/>
      <c r="P309" s="44"/>
      <c r="Q309" s="44"/>
      <c r="R309" s="44"/>
      <c r="S309" s="44"/>
      <c r="T309" s="44"/>
      <c r="U309" s="44"/>
    </row>
    <row r="310" spans="1:21" s="38" customFormat="1" ht="121.5" customHeight="1">
      <c r="A310" s="44"/>
      <c r="B310" s="45">
        <v>1</v>
      </c>
      <c r="C310" s="46" t="s">
        <v>195</v>
      </c>
      <c r="D310" s="148" t="s">
        <v>200</v>
      </c>
      <c r="E310" s="47" t="s">
        <v>192</v>
      </c>
      <c r="F310" s="48" t="s">
        <v>194</v>
      </c>
      <c r="G310" s="49">
        <v>60</v>
      </c>
      <c r="H310" s="47" t="s">
        <v>193</v>
      </c>
      <c r="I310" s="50"/>
      <c r="J310" s="51">
        <f>IF(G310="","",ROUND(I310*G310,2))</f>
        <v>0</v>
      </c>
      <c r="K310" s="47">
        <v>8</v>
      </c>
      <c r="L310" s="20"/>
      <c r="M310" s="17">
        <f>ROUND(J310*(100+K310)/100,2)</f>
        <v>0</v>
      </c>
      <c r="N310" s="72"/>
      <c r="O310" s="73"/>
      <c r="P310" s="44"/>
      <c r="Q310" s="44"/>
      <c r="R310" s="44"/>
      <c r="S310" s="44"/>
      <c r="T310" s="44"/>
      <c r="U310" s="44"/>
    </row>
    <row r="311" spans="1:21" s="38" customFormat="1" ht="18" customHeight="1">
      <c r="A311" s="39"/>
      <c r="B311" s="52"/>
      <c r="C311" s="52"/>
      <c r="D311" s="52"/>
      <c r="E311" s="40"/>
      <c r="F311" s="40"/>
      <c r="G311" s="40"/>
      <c r="H311" s="40"/>
      <c r="I311" s="53" t="s">
        <v>23</v>
      </c>
      <c r="J311" s="54">
        <f>SUM(J310:J310)</f>
        <v>0</v>
      </c>
      <c r="K311" s="55" t="s">
        <v>24</v>
      </c>
      <c r="L311" s="53" t="s">
        <v>24</v>
      </c>
      <c r="M311" s="54">
        <f>SUM(M310:M310)</f>
        <v>0</v>
      </c>
      <c r="N311" s="39"/>
      <c r="O311" s="44"/>
      <c r="P311" s="44"/>
      <c r="Q311" s="44"/>
      <c r="R311" s="44"/>
      <c r="S311" s="44"/>
      <c r="T311" s="44"/>
      <c r="U311" s="44"/>
    </row>
    <row r="313" spans="3:12" ht="28.5" customHeight="1">
      <c r="C313" s="120" t="s">
        <v>203</v>
      </c>
      <c r="D313" s="120"/>
      <c r="E313" s="120"/>
      <c r="F313" s="120"/>
      <c r="G313" s="120"/>
      <c r="H313" s="120"/>
      <c r="I313" s="120"/>
      <c r="J313" s="120"/>
      <c r="K313" s="120"/>
      <c r="L313" s="120"/>
    </row>
  </sheetData>
  <sheetProtection/>
  <mergeCells count="62">
    <mergeCell ref="B252:M252"/>
    <mergeCell ref="I272:L272"/>
    <mergeCell ref="B273:M273"/>
    <mergeCell ref="I306:L306"/>
    <mergeCell ref="B307:M307"/>
    <mergeCell ref="C313:L313"/>
    <mergeCell ref="C281:L281"/>
    <mergeCell ref="I251:L251"/>
    <mergeCell ref="C157:E157"/>
    <mergeCell ref="C158:E158"/>
    <mergeCell ref="C159:E159"/>
    <mergeCell ref="C160:E160"/>
    <mergeCell ref="C164:L164"/>
    <mergeCell ref="J1:M1"/>
    <mergeCell ref="B2:M2"/>
    <mergeCell ref="C79:E79"/>
    <mergeCell ref="C82:L82"/>
    <mergeCell ref="C77:E77"/>
    <mergeCell ref="B78:M78"/>
    <mergeCell ref="H26:K26"/>
    <mergeCell ref="B27:M27"/>
    <mergeCell ref="I72:L72"/>
    <mergeCell ref="I49:L49"/>
    <mergeCell ref="B50:M50"/>
    <mergeCell ref="C51:D51"/>
    <mergeCell ref="C52:D52"/>
    <mergeCell ref="C53:D53"/>
    <mergeCell ref="C74:E74"/>
    <mergeCell ref="C56:L56"/>
    <mergeCell ref="B73:M73"/>
    <mergeCell ref="C98:C99"/>
    <mergeCell ref="I136:L136"/>
    <mergeCell ref="C75:E75"/>
    <mergeCell ref="B76:M76"/>
    <mergeCell ref="I94:L94"/>
    <mergeCell ref="B95:M95"/>
    <mergeCell ref="I110:L110"/>
    <mergeCell ref="B111:M111"/>
    <mergeCell ref="C114:C116"/>
    <mergeCell ref="C117:C118"/>
    <mergeCell ref="C100:C102"/>
    <mergeCell ref="C124:L124"/>
    <mergeCell ref="C123:L123"/>
    <mergeCell ref="C165:L165"/>
    <mergeCell ref="B137:M137"/>
    <mergeCell ref="C143:L143"/>
    <mergeCell ref="C144:L144"/>
    <mergeCell ref="I155:L155"/>
    <mergeCell ref="B156:M156"/>
    <mergeCell ref="I171:L171"/>
    <mergeCell ref="B172:M172"/>
    <mergeCell ref="C175:C176"/>
    <mergeCell ref="C177:C178"/>
    <mergeCell ref="C181:C182"/>
    <mergeCell ref="C216:M216"/>
    <mergeCell ref="C217:M217"/>
    <mergeCell ref="C190:C192"/>
    <mergeCell ref="C197:C199"/>
    <mergeCell ref="C204:C205"/>
    <mergeCell ref="C206:C208"/>
    <mergeCell ref="C209:C210"/>
    <mergeCell ref="C215:M215"/>
  </mergeCells>
  <conditionalFormatting sqref="G79">
    <cfRule type="expression" priority="59" dxfId="0">
      <formula>IF($D79="",0,IF(G79="",1,0))</formula>
    </cfRule>
  </conditionalFormatting>
  <conditionalFormatting sqref="G77">
    <cfRule type="expression" priority="58" dxfId="0">
      <formula>IF($D77="",0,IF(G77="",1,0))</formula>
    </cfRule>
  </conditionalFormatting>
  <conditionalFormatting sqref="G102">
    <cfRule type="expression" priority="57" dxfId="0">
      <formula>IF($D102="",0,IF(G102="",1,0))</formula>
    </cfRule>
  </conditionalFormatting>
  <conditionalFormatting sqref="G101">
    <cfRule type="expression" priority="56" dxfId="0">
      <formula>IF($D101="",0,IF(G101="",1,0))</formula>
    </cfRule>
  </conditionalFormatting>
  <conditionalFormatting sqref="G100">
    <cfRule type="expression" priority="55" dxfId="0">
      <formula>IF($D100="",0,IF(G100="",1,0))</formula>
    </cfRule>
  </conditionalFormatting>
  <conditionalFormatting sqref="G99">
    <cfRule type="expression" priority="54" dxfId="0">
      <formula>IF($D99="",0,IF(G99="",1,0))</formula>
    </cfRule>
  </conditionalFormatting>
  <conditionalFormatting sqref="G98">
    <cfRule type="expression" priority="53" dxfId="0">
      <formula>IF($D98="",0,IF(G98="",1,0))</formula>
    </cfRule>
  </conditionalFormatting>
  <conditionalFormatting sqref="G53">
    <cfRule type="expression" priority="52" dxfId="0">
      <formula>IF($D53="",0,IF(G53="",1,0))</formula>
    </cfRule>
  </conditionalFormatting>
  <conditionalFormatting sqref="G119:G120">
    <cfRule type="expression" priority="49" dxfId="0">
      <formula>IF($D119="",0,IF(G119="",1,0))</formula>
    </cfRule>
  </conditionalFormatting>
  <conditionalFormatting sqref="G117:G118">
    <cfRule type="expression" priority="48" dxfId="0">
      <formula>IF($D117="",0,IF(G117="",1,0))</formula>
    </cfRule>
  </conditionalFormatting>
  <conditionalFormatting sqref="G116">
    <cfRule type="expression" priority="47" dxfId="0">
      <formula>IF($D116="",0,IF(G116="",1,0))</formula>
    </cfRule>
  </conditionalFormatting>
  <conditionalFormatting sqref="G115">
    <cfRule type="expression" priority="46" dxfId="0">
      <formula>IF($D115="",0,IF(G115="",1,0))</formula>
    </cfRule>
  </conditionalFormatting>
  <conditionalFormatting sqref="G114">
    <cfRule type="expression" priority="45" dxfId="0">
      <formula>IF($D114="",0,IF(G114="",1,0))</formula>
    </cfRule>
  </conditionalFormatting>
  <conditionalFormatting sqref="G118">
    <cfRule type="expression" priority="44" dxfId="0">
      <formula>IF($D118="",0,IF(G118="",1,0))</formula>
    </cfRule>
  </conditionalFormatting>
  <conditionalFormatting sqref="G140">
    <cfRule type="expression" priority="43" dxfId="0">
      <formula>IF($D140="",0,IF(G140="",1,0))</formula>
    </cfRule>
  </conditionalFormatting>
  <conditionalFormatting sqref="G160">
    <cfRule type="expression" priority="42" dxfId="0">
      <formula>IF($D160="",0,IF(G160="",1,0))</formula>
    </cfRule>
  </conditionalFormatting>
  <conditionalFormatting sqref="G159">
    <cfRule type="expression" priority="41" dxfId="0">
      <formula>IF($D159="",0,IF(G159="",1,0))</formula>
    </cfRule>
  </conditionalFormatting>
  <conditionalFormatting sqref="G174:G213">
    <cfRule type="expression" priority="40" dxfId="0">
      <formula>IF($D174="",0,IF(G174="",1,0))</formula>
    </cfRule>
  </conditionalFormatting>
  <conditionalFormatting sqref="G185:G195">
    <cfRule type="expression" priority="39" dxfId="0">
      <formula>IF($D185="",0,IF(G185="",1,0))</formula>
    </cfRule>
  </conditionalFormatting>
  <conditionalFormatting sqref="G179:G184">
    <cfRule type="expression" priority="38" dxfId="0">
      <formula>IF($D179="",0,IF(G179="",1,0))</formula>
    </cfRule>
  </conditionalFormatting>
  <conditionalFormatting sqref="G178">
    <cfRule type="expression" priority="37" dxfId="0">
      <formula>IF($D178="",0,IF(G178="",1,0))</formula>
    </cfRule>
  </conditionalFormatting>
  <conditionalFormatting sqref="G177">
    <cfRule type="expression" priority="36" dxfId="0">
      <formula>IF($D177="",0,IF(G177="",1,0))</formula>
    </cfRule>
  </conditionalFormatting>
  <conditionalFormatting sqref="G176">
    <cfRule type="expression" priority="35" dxfId="0">
      <formula>IF($D176="",0,IF(G176="",1,0))</formula>
    </cfRule>
  </conditionalFormatting>
  <conditionalFormatting sqref="G184">
    <cfRule type="expression" priority="34" dxfId="0">
      <formula>IF($D184="",0,IF(G184="",1,0))</formula>
    </cfRule>
  </conditionalFormatting>
  <conditionalFormatting sqref="G183">
    <cfRule type="expression" priority="33" dxfId="0">
      <formula>IF($D183="",0,IF(G183="",1,0))</formula>
    </cfRule>
  </conditionalFormatting>
  <conditionalFormatting sqref="G182">
    <cfRule type="expression" priority="32" dxfId="0">
      <formula>IF($D182="",0,IF(G182="",1,0))</formula>
    </cfRule>
  </conditionalFormatting>
  <conditionalFormatting sqref="G181">
    <cfRule type="expression" priority="31" dxfId="0">
      <formula>IF($D181="",0,IF(G181="",1,0))</formula>
    </cfRule>
  </conditionalFormatting>
  <conditionalFormatting sqref="G180">
    <cfRule type="expression" priority="30" dxfId="0">
      <formula>IF($D180="",0,IF(G180="",1,0))</formula>
    </cfRule>
  </conditionalFormatting>
  <conditionalFormatting sqref="G195">
    <cfRule type="expression" priority="29" dxfId="0">
      <formula>IF($D195="",0,IF(G195="",1,0))</formula>
    </cfRule>
  </conditionalFormatting>
  <conditionalFormatting sqref="G194">
    <cfRule type="expression" priority="28" dxfId="0">
      <formula>IF($D194="",0,IF(G194="",1,0))</formula>
    </cfRule>
  </conditionalFormatting>
  <conditionalFormatting sqref="G188:G193">
    <cfRule type="expression" priority="27" dxfId="0">
      <formula>IF($D188="",0,IF(G188="",1,0))</formula>
    </cfRule>
  </conditionalFormatting>
  <conditionalFormatting sqref="G187">
    <cfRule type="expression" priority="26" dxfId="0">
      <formula>IF($D187="",0,IF(G187="",1,0))</formula>
    </cfRule>
  </conditionalFormatting>
  <conditionalFormatting sqref="G186">
    <cfRule type="expression" priority="25" dxfId="0">
      <formula>IF($D186="",0,IF(G186="",1,0))</formula>
    </cfRule>
  </conditionalFormatting>
  <conditionalFormatting sqref="G193">
    <cfRule type="expression" priority="24" dxfId="0">
      <formula>IF($D193="",0,IF(G193="",1,0))</formula>
    </cfRule>
  </conditionalFormatting>
  <conditionalFormatting sqref="G192">
    <cfRule type="expression" priority="23" dxfId="0">
      <formula>IF($D192="",0,IF(G192="",1,0))</formula>
    </cfRule>
  </conditionalFormatting>
  <conditionalFormatting sqref="G191">
    <cfRule type="expression" priority="22" dxfId="0">
      <formula>IF($D191="",0,IF(G191="",1,0))</formula>
    </cfRule>
  </conditionalFormatting>
  <conditionalFormatting sqref="G190">
    <cfRule type="expression" priority="21" dxfId="0">
      <formula>IF($D190="",0,IF(G190="",1,0))</formula>
    </cfRule>
  </conditionalFormatting>
  <conditionalFormatting sqref="G189">
    <cfRule type="expression" priority="20" dxfId="0">
      <formula>IF($D189="",0,IF(G189="",1,0))</formula>
    </cfRule>
  </conditionalFormatting>
  <conditionalFormatting sqref="G201">
    <cfRule type="expression" priority="19" dxfId="0">
      <formula>IF($D201="",0,IF(G201="",1,0))</formula>
    </cfRule>
  </conditionalFormatting>
  <conditionalFormatting sqref="G200">
    <cfRule type="expression" priority="18" dxfId="0">
      <formula>IF($D200="",0,IF(G200="",1,0))</formula>
    </cfRule>
  </conditionalFormatting>
  <conditionalFormatting sqref="G199">
    <cfRule type="expression" priority="17" dxfId="0">
      <formula>IF($D199="",0,IF(G199="",1,0))</formula>
    </cfRule>
  </conditionalFormatting>
  <conditionalFormatting sqref="G198">
    <cfRule type="expression" priority="16" dxfId="0">
      <formula>IF($D198="",0,IF(G198="",1,0))</formula>
    </cfRule>
  </conditionalFormatting>
  <conditionalFormatting sqref="G197">
    <cfRule type="expression" priority="15" dxfId="0">
      <formula>IF($D197="",0,IF(G197="",1,0))</formula>
    </cfRule>
  </conditionalFormatting>
  <conditionalFormatting sqref="G203:G208">
    <cfRule type="expression" priority="14" dxfId="0">
      <formula>IF($D203="",0,IF(G203="",1,0))</formula>
    </cfRule>
  </conditionalFormatting>
  <conditionalFormatting sqref="G206:G208">
    <cfRule type="expression" priority="13" dxfId="0">
      <formula>IF($D206="",0,IF(G206="",1,0))</formula>
    </cfRule>
  </conditionalFormatting>
  <conditionalFormatting sqref="G205">
    <cfRule type="expression" priority="12" dxfId="0">
      <formula>IF($D205="",0,IF(G205="",1,0))</formula>
    </cfRule>
  </conditionalFormatting>
  <conditionalFormatting sqref="G204">
    <cfRule type="expression" priority="11" dxfId="0">
      <formula>IF($D204="",0,IF(G204="",1,0))</formula>
    </cfRule>
  </conditionalFormatting>
  <conditionalFormatting sqref="G208">
    <cfRule type="expression" priority="10" dxfId="0">
      <formula>IF($D208="",0,IF(G208="",1,0))</formula>
    </cfRule>
  </conditionalFormatting>
  <conditionalFormatting sqref="G207">
    <cfRule type="expression" priority="9" dxfId="0">
      <formula>IF($D207="",0,IF(G207="",1,0))</formula>
    </cfRule>
  </conditionalFormatting>
  <conditionalFormatting sqref="G212">
    <cfRule type="expression" priority="8" dxfId="0">
      <formula>IF($D212="",0,IF(G212="",1,0))</formula>
    </cfRule>
  </conditionalFormatting>
  <conditionalFormatting sqref="G211">
    <cfRule type="expression" priority="7" dxfId="0">
      <formula>IF($D211="",0,IF(G211="",1,0))</formula>
    </cfRule>
  </conditionalFormatting>
  <conditionalFormatting sqref="G209">
    <cfRule type="expression" priority="6" dxfId="0">
      <formula>IF($D209="",0,IF(G209="",1,0))</formula>
    </cfRule>
  </conditionalFormatting>
  <conditionalFormatting sqref="G255">
    <cfRule type="expression" priority="5" dxfId="0">
      <formula>IF($D255="",0,IF(G255="",1,0))</formula>
    </cfRule>
  </conditionalFormatting>
  <conditionalFormatting sqref="G278">
    <cfRule type="expression" priority="4" dxfId="0">
      <formula>IF($D278="",0,IF(G278="",1,0))</formula>
    </cfRule>
  </conditionalFormatting>
  <conditionalFormatting sqref="G277">
    <cfRule type="expression" priority="3" dxfId="0">
      <formula>IF($D277="",0,IF(G277="",1,0))</formula>
    </cfRule>
  </conditionalFormatting>
  <conditionalFormatting sqref="G276">
    <cfRule type="expression" priority="2" dxfId="0">
      <formula>IF($D276="",0,IF(G276="",1,0))</formula>
    </cfRule>
  </conditionalFormatting>
  <conditionalFormatting sqref="G310">
    <cfRule type="expression" priority="1" dxfId="0">
      <formula>IF($D310="",0,IF(G310="",1,0))</formula>
    </cfRule>
  </conditionalFormatting>
  <printOptions/>
  <pageMargins left="0.7" right="0.7" top="0.75" bottom="0.75" header="0.3" footer="0.3"/>
  <pageSetup horizontalDpi="600" verticalDpi="600" orientation="landscape" paperSize="9" r:id="rId1"/>
  <headerFooter>
    <oddHeader>&amp;LZnak sprawy: ZP/220/48/20&amp;C&amp;"Czcionka tekstu podstawowego,Pogrubiony"&amp;16Formularz cen jednostkowych&amp;R&amp;"Czcionka tekstu podstawowego,Pogrubiony"Załącznik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E38"/>
  <sheetViews>
    <sheetView zoomScalePageLayoutView="0" workbookViewId="0" topLeftCell="A1">
      <selection activeCell="F32" sqref="F32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4" width="15.09765625" style="0" customWidth="1"/>
    <col min="5" max="5" width="9.3984375" style="0" bestFit="1" customWidth="1"/>
  </cols>
  <sheetData>
    <row r="1" s="22" customFormat="1" ht="14.25"/>
    <row r="3" spans="2:4" ht="15">
      <c r="B3" s="27" t="s">
        <v>30</v>
      </c>
      <c r="C3" s="27" t="s">
        <v>28</v>
      </c>
      <c r="D3" s="27" t="s">
        <v>29</v>
      </c>
    </row>
    <row r="4" spans="2:5" ht="14.25">
      <c r="B4" s="28">
        <v>1</v>
      </c>
      <c r="C4" s="24" t="e">
        <f>Arkusz1!#REF!</f>
        <v>#REF!</v>
      </c>
      <c r="D4" s="24" t="e">
        <f>Arkusz1!#REF!</f>
        <v>#REF!</v>
      </c>
      <c r="E4" s="32"/>
    </row>
    <row r="5" spans="2:5" ht="14.25">
      <c r="B5" s="29">
        <v>2</v>
      </c>
      <c r="C5" s="25" t="e">
        <f>Arkusz1!#REF!</f>
        <v>#REF!</v>
      </c>
      <c r="D5" s="25" t="e">
        <f>Arkusz1!#REF!</f>
        <v>#REF!</v>
      </c>
      <c r="E5" s="32"/>
    </row>
    <row r="6" spans="2:5" ht="14.25">
      <c r="B6" s="29">
        <v>3</v>
      </c>
      <c r="C6" s="25" t="e">
        <f>Arkusz1!#REF!</f>
        <v>#REF!</v>
      </c>
      <c r="D6" s="25" t="e">
        <f>Arkusz1!#REF!</f>
        <v>#REF!</v>
      </c>
      <c r="E6" s="32"/>
    </row>
    <row r="7" spans="2:5" ht="14.25">
      <c r="B7" s="29">
        <v>4</v>
      </c>
      <c r="C7" s="25" t="e">
        <f>Arkusz1!#REF!</f>
        <v>#REF!</v>
      </c>
      <c r="D7" s="25" t="e">
        <f>Arkusz1!#REF!</f>
        <v>#REF!</v>
      </c>
      <c r="E7" s="32"/>
    </row>
    <row r="8" spans="2:5" ht="14.25">
      <c r="B8" s="29">
        <v>5</v>
      </c>
      <c r="C8" s="25" t="e">
        <f>Arkusz1!#REF!</f>
        <v>#REF!</v>
      </c>
      <c r="D8" s="25" t="e">
        <f>Arkusz1!#REF!</f>
        <v>#REF!</v>
      </c>
      <c r="E8" s="32"/>
    </row>
    <row r="9" spans="2:5" ht="14.25">
      <c r="B9" s="29">
        <v>6</v>
      </c>
      <c r="C9" s="25" t="e">
        <f>Arkusz1!#REF!</f>
        <v>#REF!</v>
      </c>
      <c r="D9" s="25" t="e">
        <f>Arkusz1!#REF!</f>
        <v>#REF!</v>
      </c>
      <c r="E9" s="32"/>
    </row>
    <row r="10" spans="2:5" ht="14.25">
      <c r="B10" s="29">
        <v>7</v>
      </c>
      <c r="C10" s="25" t="e">
        <f>Arkusz1!#REF!</f>
        <v>#REF!</v>
      </c>
      <c r="D10" s="25" t="e">
        <f>Arkusz1!#REF!</f>
        <v>#REF!</v>
      </c>
      <c r="E10" s="32"/>
    </row>
    <row r="11" spans="2:5" ht="14.25">
      <c r="B11" s="29">
        <v>8</v>
      </c>
      <c r="C11" s="25" t="e">
        <f>Arkusz1!#REF!</f>
        <v>#REF!</v>
      </c>
      <c r="D11" s="25" t="e">
        <f>Arkusz1!#REF!</f>
        <v>#REF!</v>
      </c>
      <c r="E11" s="32"/>
    </row>
    <row r="12" spans="2:5" ht="14.25">
      <c r="B12" s="29">
        <v>9</v>
      </c>
      <c r="C12" s="25" t="e">
        <f>Arkusz1!#REF!</f>
        <v>#REF!</v>
      </c>
      <c r="D12" s="25" t="e">
        <f>Arkusz1!#REF!</f>
        <v>#REF!</v>
      </c>
      <c r="E12" s="32"/>
    </row>
    <row r="13" spans="2:5" ht="14.25">
      <c r="B13" s="29">
        <v>10</v>
      </c>
      <c r="C13" s="25" t="e">
        <f>Arkusz1!#REF!</f>
        <v>#REF!</v>
      </c>
      <c r="D13" s="25" t="e">
        <f>Arkusz1!#REF!</f>
        <v>#REF!</v>
      </c>
      <c r="E13" s="32"/>
    </row>
    <row r="14" spans="2:5" ht="14.25">
      <c r="B14" s="29">
        <v>11</v>
      </c>
      <c r="C14" s="25" t="e">
        <f>Arkusz1!#REF!</f>
        <v>#REF!</v>
      </c>
      <c r="D14" s="25" t="e">
        <f>Arkusz1!#REF!</f>
        <v>#REF!</v>
      </c>
      <c r="E14" s="32"/>
    </row>
    <row r="15" spans="2:5" ht="14.25">
      <c r="B15" s="29">
        <v>12</v>
      </c>
      <c r="C15" s="25" t="e">
        <f>Arkusz1!#REF!</f>
        <v>#REF!</v>
      </c>
      <c r="D15" s="25" t="e">
        <f>Arkusz1!#REF!</f>
        <v>#REF!</v>
      </c>
      <c r="E15" s="32"/>
    </row>
    <row r="16" spans="2:5" ht="14.25">
      <c r="B16" s="29">
        <v>13</v>
      </c>
      <c r="C16" s="25" t="e">
        <f>Arkusz1!#REF!</f>
        <v>#REF!</v>
      </c>
      <c r="D16" s="25" t="e">
        <f>Arkusz1!#REF!</f>
        <v>#REF!</v>
      </c>
      <c r="E16" s="32"/>
    </row>
    <row r="17" spans="2:5" ht="14.25">
      <c r="B17" s="29">
        <v>14</v>
      </c>
      <c r="C17" s="25" t="e">
        <f>Arkusz1!#REF!</f>
        <v>#REF!</v>
      </c>
      <c r="D17" s="25" t="e">
        <f>Arkusz1!#REF!</f>
        <v>#REF!</v>
      </c>
      <c r="E17" s="32"/>
    </row>
    <row r="18" spans="2:5" ht="14.25">
      <c r="B18" s="29">
        <v>15</v>
      </c>
      <c r="C18" s="25" t="e">
        <f>Arkusz1!#REF!</f>
        <v>#REF!</v>
      </c>
      <c r="D18" s="25" t="e">
        <f>Arkusz1!#REF!</f>
        <v>#REF!</v>
      </c>
      <c r="E18" s="32"/>
    </row>
    <row r="19" spans="2:5" ht="14.25">
      <c r="B19" s="29">
        <v>16</v>
      </c>
      <c r="C19" s="25" t="e">
        <f>Arkusz1!#REF!</f>
        <v>#REF!</v>
      </c>
      <c r="D19" s="25" t="e">
        <f>Arkusz1!#REF!</f>
        <v>#REF!</v>
      </c>
      <c r="E19" s="32"/>
    </row>
    <row r="20" spans="2:5" ht="14.25">
      <c r="B20" s="29">
        <v>17</v>
      </c>
      <c r="C20" s="25" t="e">
        <f>Arkusz1!#REF!</f>
        <v>#REF!</v>
      </c>
      <c r="D20" s="25" t="e">
        <f>Arkusz1!#REF!</f>
        <v>#REF!</v>
      </c>
      <c r="E20" s="32"/>
    </row>
    <row r="21" spans="2:5" ht="14.25">
      <c r="B21" s="29">
        <v>18</v>
      </c>
      <c r="C21" s="25" t="e">
        <f>Arkusz1!#REF!</f>
        <v>#REF!</v>
      </c>
      <c r="D21" s="25" t="e">
        <f>Arkusz1!#REF!</f>
        <v>#REF!</v>
      </c>
      <c r="E21" s="32"/>
    </row>
    <row r="22" spans="2:5" ht="14.25">
      <c r="B22" s="29">
        <v>19</v>
      </c>
      <c r="C22" s="25" t="e">
        <f>Arkusz1!#REF!</f>
        <v>#REF!</v>
      </c>
      <c r="D22" s="25" t="e">
        <f>Arkusz1!#REF!</f>
        <v>#REF!</v>
      </c>
      <c r="E22" s="32"/>
    </row>
    <row r="23" spans="2:5" ht="14.25">
      <c r="B23" s="29">
        <v>20</v>
      </c>
      <c r="C23" s="25" t="e">
        <f>Arkusz1!#REF!</f>
        <v>#REF!</v>
      </c>
      <c r="D23" s="25" t="e">
        <f>Arkusz1!#REF!</f>
        <v>#REF!</v>
      </c>
      <c r="E23" s="32"/>
    </row>
    <row r="24" spans="2:5" ht="14.25">
      <c r="B24" s="29">
        <v>21</v>
      </c>
      <c r="C24" s="25" t="e">
        <f>Arkusz1!#REF!</f>
        <v>#REF!</v>
      </c>
      <c r="D24" s="25" t="e">
        <f>Arkusz1!#REF!</f>
        <v>#REF!</v>
      </c>
      <c r="E24" s="32"/>
    </row>
    <row r="25" spans="2:5" ht="14.25">
      <c r="B25" s="29">
        <v>22</v>
      </c>
      <c r="C25" s="25" t="e">
        <f>Arkusz1!#REF!</f>
        <v>#REF!</v>
      </c>
      <c r="D25" s="25" t="e">
        <f>Arkusz1!#REF!</f>
        <v>#REF!</v>
      </c>
      <c r="E25" s="32"/>
    </row>
    <row r="26" spans="2:5" ht="14.25">
      <c r="B26" s="29">
        <v>23</v>
      </c>
      <c r="C26" s="25" t="e">
        <f>Arkusz1!#REF!</f>
        <v>#REF!</v>
      </c>
      <c r="D26" s="25" t="e">
        <f>Arkusz1!#REF!</f>
        <v>#REF!</v>
      </c>
      <c r="E26" s="32"/>
    </row>
    <row r="27" spans="2:5" ht="14.25">
      <c r="B27" s="29">
        <v>24</v>
      </c>
      <c r="C27" s="25" t="e">
        <f>Arkusz1!#REF!</f>
        <v>#REF!</v>
      </c>
      <c r="D27" s="25" t="e">
        <f>Arkusz1!#REF!</f>
        <v>#REF!</v>
      </c>
      <c r="E27" s="32"/>
    </row>
    <row r="28" spans="2:5" ht="14.25">
      <c r="B28" s="29">
        <v>25</v>
      </c>
      <c r="C28" s="25" t="e">
        <f>Arkusz1!#REF!</f>
        <v>#REF!</v>
      </c>
      <c r="D28" s="25" t="e">
        <f>Arkusz1!#REF!</f>
        <v>#REF!</v>
      </c>
      <c r="E28" s="32"/>
    </row>
    <row r="29" spans="2:5" ht="14.25">
      <c r="B29" s="29">
        <v>26</v>
      </c>
      <c r="C29" s="25" t="e">
        <f>Arkusz1!#REF!</f>
        <v>#REF!</v>
      </c>
      <c r="D29" s="25" t="e">
        <f>Arkusz1!#REF!</f>
        <v>#REF!</v>
      </c>
      <c r="E29" s="32"/>
    </row>
    <row r="30" spans="2:5" ht="14.25">
      <c r="B30" s="29">
        <v>27</v>
      </c>
      <c r="C30" s="25" t="e">
        <f>Arkusz1!#REF!</f>
        <v>#REF!</v>
      </c>
      <c r="D30" s="25" t="e">
        <f>Arkusz1!#REF!</f>
        <v>#REF!</v>
      </c>
      <c r="E30" s="32"/>
    </row>
    <row r="31" spans="2:5" ht="14.25">
      <c r="B31" s="29">
        <v>28</v>
      </c>
      <c r="C31" s="25" t="e">
        <f>Arkusz1!#REF!</f>
        <v>#REF!</v>
      </c>
      <c r="D31" s="25" t="e">
        <f>Arkusz1!#REF!</f>
        <v>#REF!</v>
      </c>
      <c r="E31" s="32"/>
    </row>
    <row r="32" spans="2:5" ht="14.25">
      <c r="B32" s="29">
        <v>29</v>
      </c>
      <c r="C32" s="25" t="e">
        <f>Arkusz1!#REF!</f>
        <v>#REF!</v>
      </c>
      <c r="D32" s="25" t="e">
        <f>Arkusz1!#REF!</f>
        <v>#REF!</v>
      </c>
      <c r="E32" s="32"/>
    </row>
    <row r="33" spans="2:5" ht="14.25">
      <c r="B33" s="29">
        <v>30</v>
      </c>
      <c r="C33" s="25" t="e">
        <f>Arkusz1!#REF!</f>
        <v>#REF!</v>
      </c>
      <c r="D33" s="25" t="e">
        <f>Arkusz1!#REF!</f>
        <v>#REF!</v>
      </c>
      <c r="E33" s="32"/>
    </row>
    <row r="34" spans="2:5" ht="14.25">
      <c r="B34" s="29">
        <v>31</v>
      </c>
      <c r="C34" s="25" t="e">
        <f>Arkusz1!#REF!</f>
        <v>#REF!</v>
      </c>
      <c r="D34" s="25" t="e">
        <f>Arkusz1!#REF!</f>
        <v>#REF!</v>
      </c>
      <c r="E34" s="32"/>
    </row>
    <row r="35" spans="2:5" ht="14.25">
      <c r="B35" s="29">
        <v>32</v>
      </c>
      <c r="C35" s="25" t="e">
        <f>Arkusz1!#REF!</f>
        <v>#REF!</v>
      </c>
      <c r="D35" s="25" t="e">
        <f>Arkusz1!#REF!</f>
        <v>#REF!</v>
      </c>
      <c r="E35" s="32"/>
    </row>
    <row r="36" spans="2:5" ht="14.25">
      <c r="B36" s="30">
        <v>33</v>
      </c>
      <c r="C36" s="26" t="e">
        <f>Arkusz1!#REF!</f>
        <v>#REF!</v>
      </c>
      <c r="D36" s="26" t="e">
        <f>Arkusz1!#REF!</f>
        <v>#REF!</v>
      </c>
      <c r="E36" s="32"/>
    </row>
    <row r="37" spans="2:5" s="33" customFormat="1" ht="14.25">
      <c r="B37" s="30">
        <v>34</v>
      </c>
      <c r="C37" s="35">
        <v>833333.4</v>
      </c>
      <c r="D37" s="34">
        <v>900000</v>
      </c>
      <c r="E37" s="32"/>
    </row>
    <row r="38" spans="2:4" ht="15">
      <c r="B38" s="27" t="s">
        <v>31</v>
      </c>
      <c r="C38" s="31" t="e">
        <f>SUM(C4:C37)</f>
        <v>#REF!</v>
      </c>
      <c r="D38" s="31" t="e">
        <f>SUM(D4:D37)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cp:keywords/>
  <dc:description/>
  <cp:lastModifiedBy>wsybal</cp:lastModifiedBy>
  <cp:lastPrinted>2020-04-21T09:09:40Z</cp:lastPrinted>
  <dcterms:created xsi:type="dcterms:W3CDTF">2018-04-27T05:42:54Z</dcterms:created>
  <dcterms:modified xsi:type="dcterms:W3CDTF">2020-09-09T09:45:47Z</dcterms:modified>
  <cp:category/>
  <cp:version/>
  <cp:contentType/>
  <cp:contentStatus/>
</cp:coreProperties>
</file>