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2" activeTab="2"/>
  </bookViews>
  <sheets>
    <sheet name="Szacowanie" sheetId="1" r:id="rId1"/>
    <sheet name="Szacowanie (2)" sheetId="2" r:id="rId2"/>
    <sheet name="farba" sheetId="3" r:id="rId3"/>
  </sheets>
  <definedNames>
    <definedName name="_xlnm.Print_Area" localSheetId="2">'farba'!$A$1:$F$22</definedName>
  </definedNames>
  <calcPr fullCalcOnLoad="1"/>
</workbook>
</file>

<file path=xl/sharedStrings.xml><?xml version="1.0" encoding="utf-8"?>
<sst xmlns="http://schemas.openxmlformats.org/spreadsheetml/2006/main" count="140" uniqueCount="61">
  <si>
    <t>Lp.</t>
  </si>
  <si>
    <t>Rodzaj zamówienia</t>
  </si>
  <si>
    <t>j.m.</t>
  </si>
  <si>
    <t>Ilość</t>
  </si>
  <si>
    <t>Cena jednostkowa</t>
  </si>
  <si>
    <t>szt.</t>
  </si>
  <si>
    <t>RAZEM</t>
  </si>
  <si>
    <t>OPIS PRZEDMIOTU ZAMÓWIENIA</t>
  </si>
  <si>
    <t>OBLICZENIE SZACUNKOWEJ WARTOŚCI ZAMÓWIENIA</t>
  </si>
  <si>
    <t>WARTOŚC ZAMÓWIENIA:</t>
  </si>
  <si>
    <t>BRUTTO</t>
  </si>
  <si>
    <t>NETTO</t>
  </si>
  <si>
    <t>(MATERIAŁY ELEKTRYCZNE)</t>
  </si>
  <si>
    <t>Zał. Nr 1</t>
  </si>
  <si>
    <t>zł</t>
  </si>
  <si>
    <t>Sporządził:</t>
  </si>
  <si>
    <t>brutto</t>
  </si>
  <si>
    <t>Łączna wartość brutto</t>
  </si>
  <si>
    <t>Szacowania dokonano w oparciu o ilości zużytych materiałów w ubiegłym roku oraz średnie ceny rynkowe.</t>
  </si>
  <si>
    <t xml:space="preserve">EURO (zgodnie z rozp. PRM z 28.12.2015  </t>
  </si>
  <si>
    <t>Świetlówka PL-C 26W/840 4P POLAM</t>
  </si>
  <si>
    <t>Świetlówka PL-C 26W/840 2P G24d3 POLAM</t>
  </si>
  <si>
    <t>Świetlówka Champion 18W/840 2G11 POLAM</t>
  </si>
  <si>
    <t>Świetlówka kompaktowa POLL-2G11 18W/840 2G11 POLAM</t>
  </si>
  <si>
    <t>Świetlówka PILA LF80 36W/865/CDL dzienna</t>
  </si>
  <si>
    <t>Żarówka PILA  60W E14 230 Vwstrząsoodporna</t>
  </si>
  <si>
    <t xml:space="preserve">Żarówka PILA 60W E27 230V wstrząsoodporna </t>
  </si>
  <si>
    <t xml:space="preserve">Żarówka PILA 100W E27 240V wstrząsoodporna </t>
  </si>
  <si>
    <t xml:space="preserve">Świetlówka PILA LF80 18W/865/CDL dzienna </t>
  </si>
  <si>
    <t xml:space="preserve">Żarówka PILA 60W E27 24V </t>
  </si>
  <si>
    <t>Świetlówka PL-Q 16W/835-2P 1 CT PHILIPS</t>
  </si>
  <si>
    <t>Świetlówka PL-Q 16W/835-4P 1 CT PHILIPS</t>
  </si>
  <si>
    <t>Świetlówka MASTER PL-L 18W/840/4P 1 CT PHILIPS</t>
  </si>
  <si>
    <t>Świetlówka MASTER PL-L 36W/830/4P 1 CT  PHILIPS</t>
  </si>
  <si>
    <t>Świetlówka MASTER PL-S 11W/840/2P 1 CT PHILIPS</t>
  </si>
  <si>
    <t>Świetlówka MASTER PL-S 11W/840/4P 1 CT PHILIPS</t>
  </si>
  <si>
    <t>Świetlówka MASTER PL-C 18W/840/2P 1 CT PHILIPS</t>
  </si>
  <si>
    <t xml:space="preserve">Świetlówka PILA LF T5 28W/840 </t>
  </si>
  <si>
    <t>Świetlówka MASTER PL-C 26W/840/2P 1 CT PHILIPS</t>
  </si>
  <si>
    <t>Świetlówka MASTER PL-C 26W/830/4P 1 CT PHILIPS</t>
  </si>
  <si>
    <t xml:space="preserve">Żarówka PILA LED 35W ( 3,3 W) GU10 230V </t>
  </si>
  <si>
    <t>Starter/zapłonnik PHILIPS S2 4-22W 220-240V</t>
  </si>
  <si>
    <t>Starter/zapłonnik PHILIPS S10 4-65W 220-240V</t>
  </si>
  <si>
    <t>Żarówka PILA LED 75W E27 WW 12W 230V ciepła biała</t>
  </si>
  <si>
    <t>Świetlówka PILA LF80 18W/865/CDL</t>
  </si>
  <si>
    <t xml:space="preserve">Świetlówka PILA LF80 36W/865/CDL </t>
  </si>
  <si>
    <t>Świetlówka MASTER PL-L 18W/840/4P  PHILIPS</t>
  </si>
  <si>
    <t>Świetlówka PL-Q 28W/835-4P  PHILIPS</t>
  </si>
  <si>
    <t>Świetlówka MASTER PL-S 11W/840/2P  PHILIPS</t>
  </si>
  <si>
    <t>Świetlówka MASTER PL-S 11W/840/4P  PHILIPS</t>
  </si>
  <si>
    <t>Świetlówka MASTER PL-C 18W/840/2P  PHILIPS</t>
  </si>
  <si>
    <t>Świetlówka MASTER PL-C 26W/830/4P  PHILIPS</t>
  </si>
  <si>
    <t>Świetlówka MASTER PL-C 26W/840/2P  PHILIPS</t>
  </si>
  <si>
    <t>Dostawa: KMP Białystok, ul. Bema 4</t>
  </si>
  <si>
    <t>Farba emulsyjna biała - dulux akryl matt opakowanie 10l</t>
  </si>
  <si>
    <t>Farba emulsyjna kolor - dulux kolory świata grecka chałwa opakowanie 5l</t>
  </si>
  <si>
    <t>Unigrunt atlas emulsja gruntująca opakowanie 5l</t>
  </si>
  <si>
    <t>Tynk gipsowy ręczny knauf goldband opakowanie 25kg</t>
  </si>
  <si>
    <t>Biała gladź szpachlowa cekol 45 opakowanie 20kg</t>
  </si>
  <si>
    <t>Klej do gresu atlas plus S1 opakowanie 20kg</t>
  </si>
  <si>
    <t xml:space="preserve">Zadanie nr 1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</si>
</sst>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000"/>
    <numFmt numFmtId="178" formatCode="#,##0.000"/>
  </numFmts>
  <fonts count="32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0"/>
      <color indexed="10"/>
      <name val="Arial CE"/>
      <family val="0"/>
    </font>
    <font>
      <b/>
      <sz val="10"/>
      <name val="Arial CE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1" fillId="0" borderId="14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Fill="1" applyBorder="1" applyAlignment="1">
      <alignment horizontal="right" vertical="top" wrapText="1"/>
    </xf>
    <xf numFmtId="0" fontId="1" fillId="0" borderId="21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3" fontId="10" fillId="0" borderId="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Alignment="1">
      <alignment/>
    </xf>
    <xf numFmtId="0" fontId="28" fillId="0" borderId="0" xfId="0" applyFont="1" applyAlignment="1">
      <alignment/>
    </xf>
    <xf numFmtId="4" fontId="29" fillId="0" borderId="0" xfId="0" applyNumberFormat="1" applyFont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3" fontId="30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Border="1" applyAlignment="1">
      <alignment/>
    </xf>
    <xf numFmtId="3" fontId="28" fillId="0" borderId="0" xfId="0" applyNumberFormat="1" applyFont="1" applyAlignment="1">
      <alignment/>
    </xf>
    <xf numFmtId="3" fontId="31" fillId="0" borderId="0" xfId="0" applyNumberFormat="1" applyFont="1" applyFill="1" applyBorder="1" applyAlignment="1" applyProtection="1">
      <alignment vertical="center"/>
      <protection locked="0"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1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/>
    </xf>
    <xf numFmtId="0" fontId="5" fillId="0" borderId="19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4">
      <selection activeCell="I22" sqref="I22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14" t="s">
        <v>12</v>
      </c>
      <c r="E4" s="8"/>
      <c r="F4" s="8"/>
    </row>
    <row r="6" spans="1:6" ht="33" customHeight="1">
      <c r="A6" s="55" t="s">
        <v>0</v>
      </c>
      <c r="B6" s="57" t="s">
        <v>1</v>
      </c>
      <c r="C6" s="59" t="s">
        <v>2</v>
      </c>
      <c r="D6" s="59" t="s">
        <v>3</v>
      </c>
      <c r="E6" s="20" t="s">
        <v>4</v>
      </c>
      <c r="F6" s="49" t="s">
        <v>17</v>
      </c>
    </row>
    <row r="7" spans="1:6" ht="14.25" customHeight="1">
      <c r="A7" s="56"/>
      <c r="B7" s="58"/>
      <c r="C7" s="60"/>
      <c r="D7" s="60"/>
      <c r="E7" s="21" t="s">
        <v>16</v>
      </c>
      <c r="F7" s="50"/>
    </row>
    <row r="8" spans="1:6" ht="15" customHeight="1">
      <c r="A8" s="19">
        <v>1</v>
      </c>
      <c r="B8" s="22" t="s">
        <v>28</v>
      </c>
      <c r="C8" s="23" t="s">
        <v>5</v>
      </c>
      <c r="D8" s="7">
        <v>600</v>
      </c>
      <c r="E8" s="15">
        <v>4</v>
      </c>
      <c r="F8" s="5">
        <f aca="true" t="shared" si="0" ref="F8:F26">ROUND(D8*E8,2)</f>
        <v>2400</v>
      </c>
    </row>
    <row r="9" spans="1:6" ht="15" customHeight="1">
      <c r="A9" s="19">
        <v>2</v>
      </c>
      <c r="B9" s="24" t="s">
        <v>24</v>
      </c>
      <c r="C9" s="23" t="s">
        <v>5</v>
      </c>
      <c r="D9" s="7">
        <v>800</v>
      </c>
      <c r="E9" s="15">
        <v>4</v>
      </c>
      <c r="F9" s="5">
        <f t="shared" si="0"/>
        <v>3200</v>
      </c>
    </row>
    <row r="10" spans="1:8" ht="15" customHeight="1">
      <c r="A10" s="18">
        <v>3</v>
      </c>
      <c r="B10" s="25" t="s">
        <v>37</v>
      </c>
      <c r="C10" s="26" t="s">
        <v>5</v>
      </c>
      <c r="D10" s="27">
        <v>60</v>
      </c>
      <c r="E10" s="28">
        <v>9</v>
      </c>
      <c r="F10" s="5">
        <f t="shared" si="0"/>
        <v>540</v>
      </c>
      <c r="G10" s="17"/>
      <c r="H10" s="17"/>
    </row>
    <row r="11" spans="1:6" ht="15" customHeight="1">
      <c r="A11" s="19">
        <v>4</v>
      </c>
      <c r="B11" s="24" t="s">
        <v>25</v>
      </c>
      <c r="C11" s="23" t="s">
        <v>5</v>
      </c>
      <c r="D11" s="7">
        <v>150</v>
      </c>
      <c r="E11" s="15">
        <v>0.9</v>
      </c>
      <c r="F11" s="5">
        <f t="shared" si="0"/>
        <v>135</v>
      </c>
    </row>
    <row r="12" spans="1:6" ht="15" customHeight="1">
      <c r="A12" s="18">
        <v>5</v>
      </c>
      <c r="B12" s="24" t="s">
        <v>26</v>
      </c>
      <c r="C12" s="23" t="s">
        <v>5</v>
      </c>
      <c r="D12" s="7">
        <v>900</v>
      </c>
      <c r="E12" s="15">
        <v>0.9</v>
      </c>
      <c r="F12" s="5">
        <f t="shared" si="0"/>
        <v>810</v>
      </c>
    </row>
    <row r="13" spans="1:6" ht="15" customHeight="1">
      <c r="A13" s="19">
        <v>6</v>
      </c>
      <c r="B13" s="24" t="s">
        <v>27</v>
      </c>
      <c r="C13" s="23" t="s">
        <v>5</v>
      </c>
      <c r="D13" s="7">
        <v>50</v>
      </c>
      <c r="E13" s="15">
        <v>1</v>
      </c>
      <c r="F13" s="5">
        <f t="shared" si="0"/>
        <v>50</v>
      </c>
    </row>
    <row r="14" spans="1:6" s="16" customFormat="1" ht="15" customHeight="1">
      <c r="A14" s="18">
        <v>7</v>
      </c>
      <c r="B14" s="24" t="s">
        <v>29</v>
      </c>
      <c r="C14" s="23" t="s">
        <v>5</v>
      </c>
      <c r="D14" s="7">
        <v>30</v>
      </c>
      <c r="E14" s="15">
        <v>2</v>
      </c>
      <c r="F14" s="5">
        <f t="shared" si="0"/>
        <v>60</v>
      </c>
    </row>
    <row r="15" spans="1:6" s="16" customFormat="1" ht="15" customHeight="1">
      <c r="A15" s="19">
        <v>8</v>
      </c>
      <c r="B15" s="24" t="s">
        <v>40</v>
      </c>
      <c r="C15" s="23" t="s">
        <v>5</v>
      </c>
      <c r="D15" s="7">
        <v>20</v>
      </c>
      <c r="E15" s="15">
        <v>8</v>
      </c>
      <c r="F15" s="5">
        <f t="shared" si="0"/>
        <v>160</v>
      </c>
    </row>
    <row r="16" spans="1:6" ht="15" customHeight="1">
      <c r="A16" s="18">
        <v>9</v>
      </c>
      <c r="B16" s="24" t="s">
        <v>32</v>
      </c>
      <c r="C16" s="23" t="s">
        <v>5</v>
      </c>
      <c r="D16" s="7">
        <v>75</v>
      </c>
      <c r="E16" s="15">
        <v>14</v>
      </c>
      <c r="F16" s="5">
        <f t="shared" si="0"/>
        <v>1050</v>
      </c>
    </row>
    <row r="17" spans="1:6" ht="15" customHeight="1">
      <c r="A17" s="19">
        <v>10</v>
      </c>
      <c r="B17" s="24" t="s">
        <v>33</v>
      </c>
      <c r="C17" s="23" t="s">
        <v>5</v>
      </c>
      <c r="D17" s="7">
        <v>25</v>
      </c>
      <c r="E17" s="15">
        <v>13.5</v>
      </c>
      <c r="F17" s="5">
        <f t="shared" si="0"/>
        <v>337.5</v>
      </c>
    </row>
    <row r="18" spans="1:6" ht="15" customHeight="1">
      <c r="A18" s="18">
        <v>11</v>
      </c>
      <c r="B18" s="24" t="s">
        <v>30</v>
      </c>
      <c r="C18" s="23" t="s">
        <v>5</v>
      </c>
      <c r="D18" s="7">
        <v>50</v>
      </c>
      <c r="E18" s="15">
        <v>14</v>
      </c>
      <c r="F18" s="5">
        <f t="shared" si="0"/>
        <v>700</v>
      </c>
    </row>
    <row r="19" spans="1:6" ht="15" customHeight="1">
      <c r="A19" s="19">
        <v>12</v>
      </c>
      <c r="B19" s="24" t="s">
        <v>31</v>
      </c>
      <c r="C19" s="23" t="s">
        <v>5</v>
      </c>
      <c r="D19" s="7">
        <v>10</v>
      </c>
      <c r="E19" s="15">
        <v>16.5</v>
      </c>
      <c r="F19" s="5">
        <f t="shared" si="0"/>
        <v>165</v>
      </c>
    </row>
    <row r="20" spans="1:6" ht="15" customHeight="1">
      <c r="A20" s="18">
        <v>13</v>
      </c>
      <c r="B20" s="24" t="s">
        <v>34</v>
      </c>
      <c r="C20" s="23" t="s">
        <v>5</v>
      </c>
      <c r="D20" s="7">
        <v>10</v>
      </c>
      <c r="E20" s="15">
        <v>9</v>
      </c>
      <c r="F20" s="5">
        <f t="shared" si="0"/>
        <v>90</v>
      </c>
    </row>
    <row r="21" spans="1:6" ht="15" customHeight="1">
      <c r="A21" s="19">
        <v>14</v>
      </c>
      <c r="B21" s="24" t="s">
        <v>35</v>
      </c>
      <c r="C21" s="23" t="s">
        <v>5</v>
      </c>
      <c r="D21" s="7">
        <v>10</v>
      </c>
      <c r="E21" s="15">
        <v>12</v>
      </c>
      <c r="F21" s="5">
        <f t="shared" si="0"/>
        <v>120</v>
      </c>
    </row>
    <row r="22" spans="1:6" ht="15" customHeight="1">
      <c r="A22" s="18">
        <v>15</v>
      </c>
      <c r="B22" s="24" t="s">
        <v>36</v>
      </c>
      <c r="C22" s="23" t="s">
        <v>5</v>
      </c>
      <c r="D22" s="7">
        <v>10</v>
      </c>
      <c r="E22" s="15">
        <v>13.5</v>
      </c>
      <c r="F22" s="5">
        <f t="shared" si="0"/>
        <v>135</v>
      </c>
    </row>
    <row r="23" spans="1:6" ht="15" customHeight="1">
      <c r="A23" s="19">
        <v>16</v>
      </c>
      <c r="B23" s="24" t="s">
        <v>39</v>
      </c>
      <c r="C23" s="23" t="s">
        <v>5</v>
      </c>
      <c r="D23" s="7">
        <v>50</v>
      </c>
      <c r="E23" s="15">
        <v>8</v>
      </c>
      <c r="F23" s="5">
        <f t="shared" si="0"/>
        <v>400</v>
      </c>
    </row>
    <row r="24" spans="1:6" ht="15" customHeight="1">
      <c r="A24" s="18">
        <v>17</v>
      </c>
      <c r="B24" s="24" t="s">
        <v>38</v>
      </c>
      <c r="C24" s="23" t="s">
        <v>5</v>
      </c>
      <c r="D24" s="7">
        <v>20</v>
      </c>
      <c r="E24" s="15">
        <v>12</v>
      </c>
      <c r="F24" s="5">
        <f t="shared" si="0"/>
        <v>240</v>
      </c>
    </row>
    <row r="25" spans="1:6" ht="15.75">
      <c r="A25" s="19">
        <v>18</v>
      </c>
      <c r="B25" s="25" t="s">
        <v>41</v>
      </c>
      <c r="C25" s="23" t="s">
        <v>5</v>
      </c>
      <c r="D25" s="7">
        <v>500</v>
      </c>
      <c r="E25" s="15">
        <v>1.1</v>
      </c>
      <c r="F25" s="5">
        <f t="shared" si="0"/>
        <v>550</v>
      </c>
    </row>
    <row r="26" spans="1:6" ht="15" customHeight="1" thickBot="1">
      <c r="A26" s="18">
        <v>19</v>
      </c>
      <c r="B26" s="25" t="s">
        <v>42</v>
      </c>
      <c r="C26" s="29" t="s">
        <v>5</v>
      </c>
      <c r="D26" s="7">
        <v>700</v>
      </c>
      <c r="E26" s="15">
        <v>1.2</v>
      </c>
      <c r="F26" s="5">
        <f t="shared" si="0"/>
        <v>840</v>
      </c>
    </row>
    <row r="27" spans="1:6" ht="26.25" customHeight="1" thickBot="1">
      <c r="A27" s="51" t="s">
        <v>6</v>
      </c>
      <c r="B27" s="52"/>
      <c r="C27" s="53"/>
      <c r="D27" s="53"/>
      <c r="E27" s="54"/>
      <c r="F27" s="6">
        <f>SUM(F8:F26)</f>
        <v>11982.5</v>
      </c>
    </row>
    <row r="28" ht="15.75">
      <c r="A28" s="1"/>
    </row>
    <row r="29" spans="1:6" ht="15.75">
      <c r="A29" s="8"/>
      <c r="B29" s="9" t="s">
        <v>9</v>
      </c>
      <c r="C29" s="1"/>
      <c r="D29" s="1"/>
      <c r="E29" s="8"/>
      <c r="F29" s="8"/>
    </row>
    <row r="30" spans="1:6" ht="15.75">
      <c r="A30" s="8"/>
      <c r="B30" s="9" t="s">
        <v>11</v>
      </c>
      <c r="C30" s="9"/>
      <c r="D30" s="8"/>
      <c r="E30" s="8"/>
      <c r="F30" s="10">
        <f>ROUND(F31-(F31/123*23),2)</f>
        <v>9741.87</v>
      </c>
    </row>
    <row r="31" spans="1:6" ht="15.75">
      <c r="A31" s="8"/>
      <c r="B31" s="9" t="s">
        <v>10</v>
      </c>
      <c r="C31" s="9"/>
      <c r="D31" s="8"/>
      <c r="E31" s="8"/>
      <c r="F31" s="10">
        <f>F27</f>
        <v>11982.5</v>
      </c>
    </row>
    <row r="32" spans="1:6" ht="15.75">
      <c r="A32" s="8"/>
      <c r="B32" s="9" t="s">
        <v>19</v>
      </c>
      <c r="C32" s="9"/>
      <c r="D32" s="11">
        <v>4.1749</v>
      </c>
      <c r="E32" s="8" t="s">
        <v>14</v>
      </c>
      <c r="F32" s="12">
        <f>ROUND(F30/D32,2)</f>
        <v>2333.44</v>
      </c>
    </row>
    <row r="33" spans="1:6" ht="12.75">
      <c r="A33" s="8"/>
      <c r="B33" s="8" t="s">
        <v>18</v>
      </c>
      <c r="C33" s="8"/>
      <c r="D33" s="8"/>
      <c r="E33" s="8"/>
      <c r="F33" s="13"/>
    </row>
    <row r="34" spans="1:6" ht="15">
      <c r="A34" s="9"/>
      <c r="B34" s="8"/>
      <c r="C34" s="8"/>
      <c r="D34" s="8"/>
      <c r="E34" s="8"/>
      <c r="F34" s="13"/>
    </row>
    <row r="35" spans="1:6" ht="12.75">
      <c r="A35" s="8" t="s">
        <v>15</v>
      </c>
      <c r="B35" s="8"/>
      <c r="C35" s="8"/>
      <c r="D35" s="8"/>
      <c r="E35" s="8"/>
      <c r="F35" s="8"/>
    </row>
    <row r="42" spans="1:6" ht="15" customHeight="1">
      <c r="A42" s="3">
        <v>5</v>
      </c>
      <c r="B42" s="4" t="s">
        <v>20</v>
      </c>
      <c r="C42" s="3" t="s">
        <v>5</v>
      </c>
      <c r="D42" s="7">
        <v>50</v>
      </c>
      <c r="E42" s="15">
        <v>8</v>
      </c>
      <c r="F42" s="5">
        <f>ROUND(D42*E42,2)</f>
        <v>400</v>
      </c>
    </row>
    <row r="43" spans="1:6" ht="15" customHeight="1">
      <c r="A43" s="2">
        <v>6</v>
      </c>
      <c r="B43" s="4" t="s">
        <v>21</v>
      </c>
      <c r="C43" s="3" t="s">
        <v>5</v>
      </c>
      <c r="D43" s="7">
        <v>10</v>
      </c>
      <c r="E43" s="15">
        <v>12</v>
      </c>
      <c r="F43" s="5">
        <f>ROUND(D43*E43,2)</f>
        <v>120</v>
      </c>
    </row>
    <row r="44" spans="1:6" ht="15" customHeight="1">
      <c r="A44" s="3">
        <v>7</v>
      </c>
      <c r="B44" s="4" t="s">
        <v>22</v>
      </c>
      <c r="C44" s="3" t="s">
        <v>5</v>
      </c>
      <c r="D44" s="7">
        <v>50</v>
      </c>
      <c r="E44" s="15">
        <v>6.5</v>
      </c>
      <c r="F44" s="5">
        <f>ROUND(D44*E44,2)</f>
        <v>325</v>
      </c>
    </row>
    <row r="45" spans="1:6" ht="15" customHeight="1">
      <c r="A45" s="3">
        <v>8</v>
      </c>
      <c r="B45" s="4" t="s">
        <v>23</v>
      </c>
      <c r="C45" s="3" t="s">
        <v>5</v>
      </c>
      <c r="D45" s="7">
        <v>100</v>
      </c>
      <c r="E45" s="15">
        <v>6.5</v>
      </c>
      <c r="F45" s="5">
        <f>ROUND(D45*E45,2)</f>
        <v>650</v>
      </c>
    </row>
  </sheetData>
  <sheetProtection/>
  <mergeCells count="6">
    <mergeCell ref="F6:F7"/>
    <mergeCell ref="A27:E27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14" t="s">
        <v>12</v>
      </c>
      <c r="E4" s="8"/>
      <c r="F4" s="8"/>
    </row>
    <row r="6" spans="1:6" ht="33" customHeight="1">
      <c r="A6" s="55" t="s">
        <v>0</v>
      </c>
      <c r="B6" s="57" t="s">
        <v>1</v>
      </c>
      <c r="C6" s="59" t="s">
        <v>2</v>
      </c>
      <c r="D6" s="59" t="s">
        <v>3</v>
      </c>
      <c r="E6" s="20" t="s">
        <v>4</v>
      </c>
      <c r="F6" s="49" t="s">
        <v>17</v>
      </c>
    </row>
    <row r="7" spans="1:6" ht="14.25" customHeight="1">
      <c r="A7" s="56"/>
      <c r="B7" s="58"/>
      <c r="C7" s="60"/>
      <c r="D7" s="60"/>
      <c r="E7" s="21" t="s">
        <v>16</v>
      </c>
      <c r="F7" s="50"/>
    </row>
    <row r="8" spans="1:6" ht="15" customHeight="1">
      <c r="A8" s="19">
        <v>1</v>
      </c>
      <c r="B8" s="22" t="s">
        <v>44</v>
      </c>
      <c r="C8" s="23" t="s">
        <v>5</v>
      </c>
      <c r="D8" s="7">
        <v>600</v>
      </c>
      <c r="E8" s="15">
        <v>4</v>
      </c>
      <c r="F8" s="5">
        <f aca="true" t="shared" si="0" ref="F8:F23">ROUND(D8*E8,2)</f>
        <v>2400</v>
      </c>
    </row>
    <row r="9" spans="1:6" ht="15" customHeight="1">
      <c r="A9" s="19">
        <v>2</v>
      </c>
      <c r="B9" s="24" t="s">
        <v>45</v>
      </c>
      <c r="C9" s="23" t="s">
        <v>5</v>
      </c>
      <c r="D9" s="7">
        <v>800</v>
      </c>
      <c r="E9" s="15">
        <v>4</v>
      </c>
      <c r="F9" s="5">
        <f t="shared" si="0"/>
        <v>3200</v>
      </c>
    </row>
    <row r="10" spans="1:8" ht="15" customHeight="1">
      <c r="A10" s="19">
        <v>3</v>
      </c>
      <c r="B10" s="25" t="s">
        <v>37</v>
      </c>
      <c r="C10" s="26" t="s">
        <v>5</v>
      </c>
      <c r="D10" s="27">
        <v>25</v>
      </c>
      <c r="E10" s="28">
        <v>9</v>
      </c>
      <c r="F10" s="5">
        <f t="shared" si="0"/>
        <v>225</v>
      </c>
      <c r="G10" s="17"/>
      <c r="H10" s="17"/>
    </row>
    <row r="11" spans="1:6" ht="15" customHeight="1">
      <c r="A11" s="19">
        <v>4</v>
      </c>
      <c r="B11" s="24" t="s">
        <v>25</v>
      </c>
      <c r="C11" s="23" t="s">
        <v>5</v>
      </c>
      <c r="D11" s="7">
        <v>50</v>
      </c>
      <c r="E11" s="15">
        <v>1</v>
      </c>
      <c r="F11" s="5">
        <f t="shared" si="0"/>
        <v>50</v>
      </c>
    </row>
    <row r="12" spans="1:6" ht="15" customHeight="1">
      <c r="A12" s="19">
        <v>5</v>
      </c>
      <c r="B12" s="24" t="s">
        <v>26</v>
      </c>
      <c r="C12" s="23" t="s">
        <v>5</v>
      </c>
      <c r="D12" s="7">
        <v>900</v>
      </c>
      <c r="E12" s="15">
        <v>1</v>
      </c>
      <c r="F12" s="5">
        <f t="shared" si="0"/>
        <v>900</v>
      </c>
    </row>
    <row r="13" spans="1:6" s="16" customFormat="1" ht="15" customHeight="1">
      <c r="A13" s="19">
        <v>6</v>
      </c>
      <c r="B13" s="24" t="s">
        <v>29</v>
      </c>
      <c r="C13" s="23" t="s">
        <v>5</v>
      </c>
      <c r="D13" s="7">
        <v>50</v>
      </c>
      <c r="E13" s="15">
        <v>2</v>
      </c>
      <c r="F13" s="5">
        <f t="shared" si="0"/>
        <v>100</v>
      </c>
    </row>
    <row r="14" spans="1:6" s="16" customFormat="1" ht="15" customHeight="1">
      <c r="A14" s="19">
        <v>7</v>
      </c>
      <c r="B14" s="24" t="s">
        <v>43</v>
      </c>
      <c r="C14" s="23" t="s">
        <v>5</v>
      </c>
      <c r="D14" s="7">
        <v>50</v>
      </c>
      <c r="E14" s="15">
        <v>19</v>
      </c>
      <c r="F14" s="5">
        <f t="shared" si="0"/>
        <v>950</v>
      </c>
    </row>
    <row r="15" spans="1:6" ht="15" customHeight="1">
      <c r="A15" s="19">
        <v>8</v>
      </c>
      <c r="B15" s="24" t="s">
        <v>46</v>
      </c>
      <c r="C15" s="23" t="s">
        <v>5</v>
      </c>
      <c r="D15" s="7">
        <v>150</v>
      </c>
      <c r="E15" s="15">
        <v>12</v>
      </c>
      <c r="F15" s="5">
        <f t="shared" si="0"/>
        <v>1800</v>
      </c>
    </row>
    <row r="16" spans="1:6" ht="15" customHeight="1">
      <c r="A16" s="19">
        <v>9</v>
      </c>
      <c r="B16" s="24" t="s">
        <v>47</v>
      </c>
      <c r="C16" s="23" t="s">
        <v>5</v>
      </c>
      <c r="D16" s="7">
        <v>5</v>
      </c>
      <c r="E16" s="15">
        <v>16</v>
      </c>
      <c r="F16" s="5">
        <f t="shared" si="0"/>
        <v>80</v>
      </c>
    </row>
    <row r="17" spans="1:6" ht="15" customHeight="1">
      <c r="A17" s="19">
        <v>10</v>
      </c>
      <c r="B17" s="24" t="s">
        <v>48</v>
      </c>
      <c r="C17" s="23" t="s">
        <v>5</v>
      </c>
      <c r="D17" s="7">
        <v>10</v>
      </c>
      <c r="E17" s="15">
        <v>10</v>
      </c>
      <c r="F17" s="5">
        <f t="shared" si="0"/>
        <v>100</v>
      </c>
    </row>
    <row r="18" spans="1:6" ht="15" customHeight="1">
      <c r="A18" s="19">
        <v>11</v>
      </c>
      <c r="B18" s="24" t="s">
        <v>49</v>
      </c>
      <c r="C18" s="23" t="s">
        <v>5</v>
      </c>
      <c r="D18" s="7">
        <v>10</v>
      </c>
      <c r="E18" s="15">
        <v>12</v>
      </c>
      <c r="F18" s="5">
        <f t="shared" si="0"/>
        <v>120</v>
      </c>
    </row>
    <row r="19" spans="1:6" ht="15" customHeight="1">
      <c r="A19" s="19">
        <v>12</v>
      </c>
      <c r="B19" s="24" t="s">
        <v>50</v>
      </c>
      <c r="C19" s="23" t="s">
        <v>5</v>
      </c>
      <c r="D19" s="7">
        <v>10</v>
      </c>
      <c r="E19" s="15">
        <v>12</v>
      </c>
      <c r="F19" s="5">
        <f t="shared" si="0"/>
        <v>120</v>
      </c>
    </row>
    <row r="20" spans="1:6" ht="15" customHeight="1">
      <c r="A20" s="19">
        <v>13</v>
      </c>
      <c r="B20" s="24" t="s">
        <v>51</v>
      </c>
      <c r="C20" s="23" t="s">
        <v>5</v>
      </c>
      <c r="D20" s="7">
        <v>50</v>
      </c>
      <c r="E20" s="15">
        <v>10</v>
      </c>
      <c r="F20" s="5">
        <f t="shared" si="0"/>
        <v>500</v>
      </c>
    </row>
    <row r="21" spans="1:6" ht="15" customHeight="1">
      <c r="A21" s="19">
        <v>14</v>
      </c>
      <c r="B21" s="24" t="s">
        <v>52</v>
      </c>
      <c r="C21" s="23" t="s">
        <v>5</v>
      </c>
      <c r="D21" s="7">
        <v>10</v>
      </c>
      <c r="E21" s="15">
        <v>11</v>
      </c>
      <c r="F21" s="5">
        <f t="shared" si="0"/>
        <v>110</v>
      </c>
    </row>
    <row r="22" spans="1:6" ht="15.75">
      <c r="A22" s="19">
        <v>15</v>
      </c>
      <c r="B22" s="25" t="s">
        <v>41</v>
      </c>
      <c r="C22" s="23" t="s">
        <v>5</v>
      </c>
      <c r="D22" s="7">
        <v>500</v>
      </c>
      <c r="E22" s="15">
        <v>1.15</v>
      </c>
      <c r="F22" s="5">
        <f t="shared" si="0"/>
        <v>575</v>
      </c>
    </row>
    <row r="23" spans="1:6" ht="16.5" thickBot="1">
      <c r="A23" s="19">
        <v>16</v>
      </c>
      <c r="B23" s="25" t="s">
        <v>42</v>
      </c>
      <c r="C23" s="29" t="s">
        <v>5</v>
      </c>
      <c r="D23" s="7">
        <v>700</v>
      </c>
      <c r="E23" s="15">
        <v>1.1</v>
      </c>
      <c r="F23" s="5">
        <f t="shared" si="0"/>
        <v>770</v>
      </c>
    </row>
    <row r="24" spans="1:6" ht="26.25" customHeight="1" thickBot="1">
      <c r="A24" s="51" t="s">
        <v>6</v>
      </c>
      <c r="B24" s="52"/>
      <c r="C24" s="53"/>
      <c r="D24" s="53"/>
      <c r="E24" s="54"/>
      <c r="F24" s="6">
        <f>SUM(F8:F23)</f>
        <v>12000</v>
      </c>
    </row>
    <row r="25" ht="15.75">
      <c r="A25" s="1"/>
    </row>
    <row r="26" spans="1:6" ht="15.75">
      <c r="A26" s="8"/>
      <c r="B26" s="9" t="s">
        <v>9</v>
      </c>
      <c r="C26" s="1"/>
      <c r="D26" s="1"/>
      <c r="E26" s="8"/>
      <c r="F26" s="8"/>
    </row>
    <row r="27" spans="1:6" ht="15.75">
      <c r="A27" s="8"/>
      <c r="B27" s="9" t="s">
        <v>11</v>
      </c>
      <c r="C27" s="9"/>
      <c r="D27" s="8"/>
      <c r="E27" s="8"/>
      <c r="F27" s="10">
        <f>ROUND(F28-(F28/123*23),2)</f>
        <v>9756.1</v>
      </c>
    </row>
    <row r="28" spans="1:6" ht="15.75">
      <c r="A28" s="8"/>
      <c r="B28" s="9" t="s">
        <v>10</v>
      </c>
      <c r="C28" s="9"/>
      <c r="D28" s="8"/>
      <c r="E28" s="8"/>
      <c r="F28" s="10">
        <f>F24</f>
        <v>12000</v>
      </c>
    </row>
    <row r="29" spans="1:6" ht="15.75">
      <c r="A29" s="8"/>
      <c r="B29" s="9" t="s">
        <v>19</v>
      </c>
      <c r="C29" s="9"/>
      <c r="D29" s="11">
        <v>4.1749</v>
      </c>
      <c r="E29" s="8" t="s">
        <v>14</v>
      </c>
      <c r="F29" s="12">
        <f>ROUND(F27/D29,2)</f>
        <v>2336.85</v>
      </c>
    </row>
    <row r="30" spans="1:6" ht="12.75">
      <c r="A30" s="8"/>
      <c r="B30" s="8" t="s">
        <v>18</v>
      </c>
      <c r="C30" s="8"/>
      <c r="D30" s="8"/>
      <c r="E30" s="8"/>
      <c r="F30" s="13"/>
    </row>
    <row r="31" spans="1:6" ht="15">
      <c r="A31" s="9"/>
      <c r="B31" s="8"/>
      <c r="C31" s="8"/>
      <c r="D31" s="8"/>
      <c r="E31" s="8"/>
      <c r="F31" s="13"/>
    </row>
    <row r="32" spans="1:6" ht="12.75">
      <c r="A32" s="8" t="s">
        <v>15</v>
      </c>
      <c r="B32" s="8"/>
      <c r="C32" s="8"/>
      <c r="D32" s="8"/>
      <c r="E32" s="8"/>
      <c r="F32" s="8"/>
    </row>
  </sheetData>
  <sheetProtection/>
  <mergeCells count="6">
    <mergeCell ref="F6:F7"/>
    <mergeCell ref="A24:E24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PageLayoutView="0" workbookViewId="0" topLeftCell="A1">
      <selection activeCell="B35" sqref="B35"/>
    </sheetView>
  </sheetViews>
  <sheetFormatPr defaultColWidth="9.00390625" defaultRowHeight="12.75"/>
  <cols>
    <col min="1" max="1" width="4.25390625" style="0" customWidth="1"/>
    <col min="2" max="2" width="56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61" t="s">
        <v>60</v>
      </c>
      <c r="B4" s="61"/>
      <c r="C4" s="8"/>
      <c r="D4" s="14"/>
      <c r="E4" s="8"/>
      <c r="F4" s="8"/>
    </row>
    <row r="6" spans="1:29" ht="33" customHeight="1">
      <c r="A6" s="55" t="s">
        <v>0</v>
      </c>
      <c r="B6" s="57" t="s">
        <v>1</v>
      </c>
      <c r="C6" s="59" t="s">
        <v>2</v>
      </c>
      <c r="D6" s="59" t="s">
        <v>3</v>
      </c>
      <c r="E6" s="20" t="s">
        <v>4</v>
      </c>
      <c r="F6" s="49" t="s">
        <v>17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1:29" ht="14.25" customHeight="1" thickBot="1">
      <c r="A7" s="62"/>
      <c r="B7" s="63"/>
      <c r="C7" s="60"/>
      <c r="D7" s="60"/>
      <c r="E7" s="21" t="s">
        <v>16</v>
      </c>
      <c r="F7" s="50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29" ht="15" customHeight="1">
      <c r="A8" s="44">
        <v>1</v>
      </c>
      <c r="B8" s="45" t="s">
        <v>54</v>
      </c>
      <c r="C8" s="48" t="s">
        <v>5</v>
      </c>
      <c r="D8" s="7">
        <v>3</v>
      </c>
      <c r="E8" s="15"/>
      <c r="F8" s="5">
        <f aca="true" t="shared" si="0" ref="F8:F13">ROUND(D8*E8,2)</f>
        <v>0</v>
      </c>
      <c r="M8" s="30"/>
      <c r="O8" s="36"/>
      <c r="P8" s="35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15" customHeight="1">
      <c r="A9" s="46">
        <v>2</v>
      </c>
      <c r="B9" s="47" t="s">
        <v>55</v>
      </c>
      <c r="C9" s="48" t="s">
        <v>5</v>
      </c>
      <c r="D9" s="7">
        <v>6</v>
      </c>
      <c r="E9" s="15"/>
      <c r="F9" s="5">
        <f t="shared" si="0"/>
        <v>0</v>
      </c>
      <c r="M9" s="30"/>
      <c r="O9" s="36"/>
      <c r="P9" s="35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15" customHeight="1">
      <c r="A10" s="46">
        <v>3</v>
      </c>
      <c r="B10" s="47" t="s">
        <v>56</v>
      </c>
      <c r="C10" s="48" t="s">
        <v>5</v>
      </c>
      <c r="D10" s="7">
        <v>4</v>
      </c>
      <c r="E10" s="15"/>
      <c r="F10" s="5">
        <f t="shared" si="0"/>
        <v>0</v>
      </c>
      <c r="M10" s="30"/>
      <c r="O10" s="36"/>
      <c r="P10" s="35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15" customHeight="1">
      <c r="A11" s="46">
        <v>4</v>
      </c>
      <c r="B11" s="47" t="s">
        <v>57</v>
      </c>
      <c r="C11" s="48" t="s">
        <v>5</v>
      </c>
      <c r="D11" s="7">
        <v>7</v>
      </c>
      <c r="E11" s="15"/>
      <c r="F11" s="5">
        <f t="shared" si="0"/>
        <v>0</v>
      </c>
      <c r="M11" s="30"/>
      <c r="O11" s="36"/>
      <c r="P11" s="35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29" ht="15" customHeight="1">
      <c r="A12" s="46">
        <v>5</v>
      </c>
      <c r="B12" s="47" t="s">
        <v>58</v>
      </c>
      <c r="C12" s="48" t="s">
        <v>5</v>
      </c>
      <c r="D12" s="7">
        <v>6</v>
      </c>
      <c r="E12" s="15"/>
      <c r="F12" s="5">
        <f t="shared" si="0"/>
        <v>0</v>
      </c>
      <c r="M12" s="30"/>
      <c r="O12" s="36"/>
      <c r="P12" s="35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ht="15" customHeight="1" thickBot="1">
      <c r="A13" s="46">
        <v>6</v>
      </c>
      <c r="B13" s="47" t="s">
        <v>59</v>
      </c>
      <c r="C13" s="48" t="s">
        <v>5</v>
      </c>
      <c r="D13" s="7">
        <v>16</v>
      </c>
      <c r="E13" s="15"/>
      <c r="F13" s="5">
        <f t="shared" si="0"/>
        <v>0</v>
      </c>
      <c r="M13" s="30"/>
      <c r="O13" s="36"/>
      <c r="P13" s="35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16" ht="26.25" customHeight="1" thickBot="1">
      <c r="A14" s="64" t="s">
        <v>6</v>
      </c>
      <c r="B14" s="52"/>
      <c r="C14" s="53"/>
      <c r="D14" s="53"/>
      <c r="E14" s="54"/>
      <c r="F14" s="6">
        <f>SUM(F8:F13)</f>
        <v>0</v>
      </c>
      <c r="H14" s="34"/>
      <c r="I14" s="34"/>
      <c r="J14" s="34"/>
      <c r="K14" s="34"/>
      <c r="L14" s="34"/>
      <c r="M14" s="34"/>
      <c r="N14" s="34"/>
      <c r="O14" s="31"/>
      <c r="P14" s="34"/>
    </row>
    <row r="15" ht="15.75">
      <c r="A15" s="1"/>
    </row>
    <row r="16" spans="1:6" ht="15.75">
      <c r="A16" s="8"/>
      <c r="B16" s="9" t="s">
        <v>53</v>
      </c>
      <c r="C16" s="1"/>
      <c r="D16" s="1"/>
      <c r="E16" s="8"/>
      <c r="F16" s="8"/>
    </row>
    <row r="17" spans="1:6" ht="15.75">
      <c r="A17" s="8"/>
      <c r="B17" s="9"/>
      <c r="C17" s="9"/>
      <c r="D17" s="8"/>
      <c r="E17" s="8"/>
      <c r="F17" s="10"/>
    </row>
    <row r="18" spans="1:6" ht="15.75">
      <c r="A18" s="8"/>
      <c r="B18" s="9"/>
      <c r="C18" s="9"/>
      <c r="D18" s="8"/>
      <c r="E18" s="8"/>
      <c r="F18" s="10"/>
    </row>
    <row r="19" spans="1:6" ht="15.75">
      <c r="A19" s="8"/>
      <c r="B19" s="9"/>
      <c r="C19" s="9"/>
      <c r="D19" s="11"/>
      <c r="E19" s="8"/>
      <c r="F19" s="12"/>
    </row>
    <row r="20" spans="1:6" ht="12.75">
      <c r="A20" s="8"/>
      <c r="B20" s="8"/>
      <c r="C20" s="8"/>
      <c r="D20" s="8"/>
      <c r="E20" s="8"/>
      <c r="F20" s="13"/>
    </row>
    <row r="21" spans="1:6" ht="15">
      <c r="A21" s="9"/>
      <c r="B21" s="8"/>
      <c r="C21" s="8"/>
      <c r="D21" s="8"/>
      <c r="E21" s="8"/>
      <c r="F21" s="13"/>
    </row>
    <row r="22" spans="1:6" ht="12.75">
      <c r="A22" s="8"/>
      <c r="B22" s="8"/>
      <c r="C22" s="8"/>
      <c r="D22" s="8"/>
      <c r="E22" s="8"/>
      <c r="F22" s="8"/>
    </row>
    <row r="25" spans="6:15" ht="12.75">
      <c r="F25" s="35"/>
      <c r="G25" s="35"/>
      <c r="H25" s="40"/>
      <c r="I25" s="40"/>
      <c r="J25" s="40"/>
      <c r="K25" s="40"/>
      <c r="L25" s="40"/>
      <c r="M25" s="40"/>
      <c r="N25" s="40"/>
      <c r="O25" s="32"/>
    </row>
    <row r="26" spans="6:16" ht="12.75">
      <c r="F26" s="35"/>
      <c r="G26" s="35"/>
      <c r="H26" s="39"/>
      <c r="I26" s="40"/>
      <c r="J26" s="39"/>
      <c r="K26" s="40"/>
      <c r="L26" s="42"/>
      <c r="M26" s="40"/>
      <c r="N26" s="43"/>
      <c r="O26" s="33"/>
      <c r="P26" s="33"/>
    </row>
    <row r="27" spans="6:14" ht="12.75">
      <c r="F27" s="35"/>
      <c r="G27" s="35"/>
      <c r="H27" s="35"/>
      <c r="I27" s="35"/>
      <c r="J27" s="35"/>
      <c r="K27" s="35"/>
      <c r="L27" s="35"/>
      <c r="M27" s="35"/>
      <c r="N27" s="35"/>
    </row>
    <row r="28" spans="6:16" ht="12.75">
      <c r="F28" s="35"/>
      <c r="G28" s="35"/>
      <c r="H28" s="35"/>
      <c r="I28" s="35"/>
      <c r="J28" s="35"/>
      <c r="K28" s="35"/>
      <c r="L28" s="38"/>
      <c r="M28" s="35"/>
      <c r="N28" s="38"/>
      <c r="O28" s="31"/>
      <c r="P28" s="31"/>
    </row>
    <row r="29" spans="6:14" ht="12.75">
      <c r="F29" s="35"/>
      <c r="G29" s="35"/>
      <c r="H29" s="35"/>
      <c r="I29" s="39"/>
      <c r="J29" s="40"/>
      <c r="K29" s="39"/>
      <c r="L29" s="40"/>
      <c r="M29" s="35"/>
      <c r="N29" s="35"/>
    </row>
    <row r="30" spans="6:16" ht="12.75">
      <c r="F30" s="35"/>
      <c r="G30" s="35"/>
      <c r="H30" s="35"/>
      <c r="I30" s="35"/>
      <c r="J30" s="35"/>
      <c r="K30" s="35"/>
      <c r="L30" s="41"/>
      <c r="M30" s="41"/>
      <c r="N30" s="41"/>
      <c r="O30" s="30"/>
      <c r="P30" s="30"/>
    </row>
    <row r="31" spans="6:14" ht="12.75">
      <c r="F31" s="35"/>
      <c r="G31" s="35"/>
      <c r="H31" s="35"/>
      <c r="I31" s="35"/>
      <c r="J31" s="35"/>
      <c r="K31" s="35"/>
      <c r="L31" s="35"/>
      <c r="M31" s="35"/>
      <c r="N31" s="35"/>
    </row>
    <row r="32" spans="6:14" ht="12.75">
      <c r="F32" s="35"/>
      <c r="G32" s="35"/>
      <c r="H32" s="35"/>
      <c r="I32" s="35"/>
      <c r="J32" s="35"/>
      <c r="K32" s="35"/>
      <c r="L32" s="35"/>
      <c r="M32" s="35"/>
      <c r="N32" s="35"/>
    </row>
  </sheetData>
  <sheetProtection/>
  <mergeCells count="7">
    <mergeCell ref="A4:B4"/>
    <mergeCell ref="F6:F7"/>
    <mergeCell ref="A14:E14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grzegorzszmurło</cp:lastModifiedBy>
  <cp:lastPrinted>2018-10-05T10:51:53Z</cp:lastPrinted>
  <dcterms:created xsi:type="dcterms:W3CDTF">1997-02-26T13:46:56Z</dcterms:created>
  <dcterms:modified xsi:type="dcterms:W3CDTF">2018-10-08T07:36:07Z</dcterms:modified>
  <cp:category/>
  <cp:version/>
  <cp:contentType/>
  <cp:contentStatus/>
</cp:coreProperties>
</file>