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dc\uzytkownicy$\p.sukiennik\Pulpit\"/>
    </mc:Choice>
  </mc:AlternateContent>
  <xr:revisionPtr revIDLastSave="0" documentId="13_ncr:1_{D204AC1B-7C4B-47CB-8F7C-083B9DF221C8}" xr6:coauthVersionLast="47" xr6:coauthVersionMax="47" xr10:uidLastSave="{00000000-0000-0000-0000-000000000000}"/>
  <bookViews>
    <workbookView xWindow="-120" yWindow="-120" windowWidth="29040" windowHeight="15840" tabRatio="892" xr2:uid="{00000000-000D-0000-FFFF-FFFF00000000}"/>
  </bookViews>
  <sheets>
    <sheet name="Suma" sheetId="1" r:id="rId1"/>
    <sheet name="Część 01" sheetId="3" r:id="rId2"/>
    <sheet name="Część 02" sheetId="5" r:id="rId3"/>
    <sheet name="Część 03" sheetId="6" r:id="rId4"/>
    <sheet name="Część 04" sheetId="10" r:id="rId5"/>
    <sheet name="Część 05" sheetId="12" r:id="rId6"/>
    <sheet name="Część 06" sheetId="13" r:id="rId7"/>
    <sheet name="Część 07" sheetId="14" r:id="rId8"/>
    <sheet name="Część 08" sheetId="15" r:id="rId9"/>
    <sheet name="Część 09" sheetId="32" r:id="rId10"/>
    <sheet name="Część 10" sheetId="17" r:id="rId11"/>
    <sheet name="Część 11" sheetId="18" r:id="rId12"/>
    <sheet name="Część 12" sheetId="19" r:id="rId13"/>
    <sheet name="Część 13" sheetId="20" r:id="rId14"/>
    <sheet name="Część 14" sheetId="22" r:id="rId15"/>
    <sheet name="Część 15" sheetId="24" r:id="rId16"/>
    <sheet name="Część 16" sheetId="26" r:id="rId17"/>
    <sheet name="Część 17" sheetId="28" r:id="rId18"/>
    <sheet name="Część 18" sheetId="33" r:id="rId19"/>
    <sheet name="Część 19" sheetId="34" r:id="rId20"/>
    <sheet name="Arkusz1" sheetId="31" state="hidden" r:id="rId21"/>
  </sheets>
  <definedNames>
    <definedName name="_xlnm._FilterDatabase" localSheetId="1" hidden="1">'Część 01'!$A$3:$J$14</definedName>
    <definedName name="_xlnm._FilterDatabase" localSheetId="4" hidden="1">'Część 04'!$A$3:$J$14</definedName>
    <definedName name="_xlnm._FilterDatabase" localSheetId="6" hidden="1">'Część 06'!$A$3:$J$15</definedName>
    <definedName name="_xlnm._FilterDatabase" localSheetId="11" hidden="1">'Część 11'!$A$3:$J$14</definedName>
    <definedName name="_xlnm._FilterDatabase" localSheetId="12" hidden="1">'Część 12'!$A$3:$J$14</definedName>
    <definedName name="_xlnm._FilterDatabase" localSheetId="13" hidden="1">'Część 13'!$A$3:$J$17</definedName>
    <definedName name="_xlnm._FilterDatabase" localSheetId="0" hidden="1">Suma!$A$1:$C$19</definedName>
    <definedName name="_xlnm.Print_Area" localSheetId="1">'Część 01'!$A$1:$J$19</definedName>
    <definedName name="_xlnm.Print_Area" localSheetId="2">'Część 02'!$A$1:$J$19</definedName>
    <definedName name="_xlnm.Print_Area" localSheetId="3">'Część 03'!$A$1:$J$21</definedName>
    <definedName name="_xlnm.Print_Area" localSheetId="4">'Część 04'!$A$1:$J$20</definedName>
    <definedName name="_xlnm.Print_Area" localSheetId="5">'Część 05'!$A$1:$J$21</definedName>
    <definedName name="_xlnm.Print_Area" localSheetId="6">'Część 06'!$A$1:$J$25</definedName>
    <definedName name="_xlnm.Print_Area" localSheetId="7">'Część 07'!$A$1:$J$25</definedName>
    <definedName name="_xlnm.Print_Area" localSheetId="8">'Część 08'!$A$1:$J$21</definedName>
    <definedName name="_xlnm.Print_Area" localSheetId="9">'Część 09'!$A$1:$J$25</definedName>
    <definedName name="_xlnm.Print_Area" localSheetId="10">'Część 10'!$A$1:$J$23</definedName>
    <definedName name="_xlnm.Print_Area" localSheetId="11">'Część 11'!$A$1:$J$20</definedName>
    <definedName name="_xlnm.Print_Area" localSheetId="12">'Część 12'!$A$1:$J$19</definedName>
    <definedName name="_xlnm.Print_Area" localSheetId="13">'Część 13'!$A$1:$J$26</definedName>
    <definedName name="_xlnm.Print_Area" localSheetId="14">'Część 14'!$A$1:$J$19</definedName>
    <definedName name="_xlnm.Print_Area" localSheetId="15">'Część 15'!$A$1:$J$19</definedName>
    <definedName name="_xlnm.Print_Area" localSheetId="16">'Część 16'!$A$1:$J$20</definedName>
    <definedName name="_xlnm.Print_Area" localSheetId="17">'Część 17'!$A$1:$J$21</definedName>
    <definedName name="_xlnm.Print_Area" localSheetId="18">'Część 18'!$A$1:$J$18</definedName>
    <definedName name="_xlnm.Print_Area" localSheetId="19">'Część 19'!$A$1:$J$21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34" l="1"/>
  <c r="J11" i="34"/>
  <c r="J10" i="34"/>
  <c r="J13" i="34" s="1"/>
  <c r="J11" i="24"/>
  <c r="J10" i="24"/>
  <c r="J11" i="20"/>
  <c r="J10" i="20"/>
  <c r="J11" i="18"/>
  <c r="J10" i="18"/>
  <c r="J10" i="15"/>
  <c r="J11" i="15" s="1"/>
  <c r="J12" i="14"/>
  <c r="J10" i="14"/>
  <c r="J11" i="14"/>
  <c r="J13" i="6" l="1"/>
  <c r="J12" i="6"/>
  <c r="J11" i="6"/>
  <c r="J10" i="6"/>
  <c r="J12" i="3"/>
  <c r="A22" i="1" l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C22" i="1" l="1"/>
  <c r="C21" i="1"/>
  <c r="A6" i="34" l="1"/>
  <c r="A4" i="34"/>
  <c r="B22" i="1" s="1"/>
  <c r="J10" i="33"/>
  <c r="J11" i="33" s="1"/>
  <c r="A6" i="33"/>
  <c r="A4" i="33"/>
  <c r="B21" i="1" s="1"/>
  <c r="C12" i="1" l="1"/>
  <c r="J11" i="32"/>
  <c r="J10" i="32"/>
  <c r="J12" i="32" s="1"/>
  <c r="A6" i="32"/>
  <c r="A4" i="32"/>
  <c r="B12" i="1" s="1"/>
  <c r="J10" i="5" l="1"/>
  <c r="J11" i="5" s="1"/>
  <c r="J11" i="28" l="1"/>
  <c r="J10" i="28" l="1"/>
  <c r="J12" i="28" s="1"/>
  <c r="A6" i="28"/>
  <c r="A4" i="28"/>
  <c r="J11" i="26"/>
  <c r="J10" i="26"/>
  <c r="J12" i="26" s="1"/>
  <c r="A6" i="26"/>
  <c r="A4" i="26"/>
  <c r="B19" i="1" s="1"/>
  <c r="A6" i="24"/>
  <c r="A4" i="24"/>
  <c r="B18" i="1" s="1"/>
  <c r="J11" i="22"/>
  <c r="J10" i="22"/>
  <c r="A6" i="22"/>
  <c r="A4" i="22"/>
  <c r="B17" i="1" s="1"/>
  <c r="J13" i="20"/>
  <c r="J12" i="20"/>
  <c r="A6" i="20"/>
  <c r="A4" i="20"/>
  <c r="B16" i="1" s="1"/>
  <c r="J11" i="19"/>
  <c r="J10" i="19"/>
  <c r="A6" i="19"/>
  <c r="A4" i="19"/>
  <c r="B15" i="1" s="1"/>
  <c r="A6" i="18"/>
  <c r="A4" i="18"/>
  <c r="B14" i="1" s="1"/>
  <c r="J11" i="17"/>
  <c r="J10" i="17"/>
  <c r="J12" i="17" s="1"/>
  <c r="A6" i="17"/>
  <c r="A4" i="17"/>
  <c r="B13" i="1" s="1"/>
  <c r="A6" i="15"/>
  <c r="A4" i="15"/>
  <c r="A6" i="14"/>
  <c r="A4" i="14"/>
  <c r="B10" i="1" s="1"/>
  <c r="J12" i="13"/>
  <c r="J11" i="13"/>
  <c r="J10" i="13"/>
  <c r="A6" i="13"/>
  <c r="A4" i="13"/>
  <c r="B9" i="1" s="1"/>
  <c r="J13" i="12"/>
  <c r="J12" i="12"/>
  <c r="J11" i="12"/>
  <c r="J10" i="12"/>
  <c r="A6" i="12"/>
  <c r="A4" i="12"/>
  <c r="B8" i="1" s="1"/>
  <c r="J11" i="10"/>
  <c r="J10" i="10"/>
  <c r="J12" i="10" s="1"/>
  <c r="A6" i="10"/>
  <c r="A4" i="10"/>
  <c r="B7" i="1" s="1"/>
  <c r="A6" i="6"/>
  <c r="A4" i="6"/>
  <c r="B6" i="1" s="1"/>
  <c r="A6" i="5"/>
  <c r="A4" i="5"/>
  <c r="B5" i="1" s="1"/>
  <c r="J11" i="3"/>
  <c r="J10" i="3"/>
  <c r="A6" i="3"/>
  <c r="A4" i="3"/>
  <c r="B4" i="1" s="1"/>
  <c r="C20" i="1"/>
  <c r="C19" i="1"/>
  <c r="C18" i="1"/>
  <c r="C17" i="1"/>
  <c r="C16" i="1"/>
  <c r="C15" i="1"/>
  <c r="C14" i="1"/>
  <c r="C13" i="1"/>
  <c r="C11" i="1"/>
  <c r="C10" i="1"/>
  <c r="C9" i="1"/>
  <c r="C8" i="1"/>
  <c r="C7" i="1"/>
  <c r="C6" i="1"/>
  <c r="C5" i="1"/>
  <c r="C4" i="1"/>
  <c r="J12" i="22" l="1"/>
  <c r="J14" i="20"/>
  <c r="J12" i="19"/>
  <c r="J13" i="13"/>
  <c r="J14" i="12"/>
  <c r="B20" i="1"/>
  <c r="B11" i="1"/>
</calcChain>
</file>

<file path=xl/sharedStrings.xml><?xml version="1.0" encoding="utf-8"?>
<sst xmlns="http://schemas.openxmlformats.org/spreadsheetml/2006/main" count="671" uniqueCount="168">
  <si>
    <t>odwołanie</t>
  </si>
  <si>
    <t>Pakiet</t>
  </si>
  <si>
    <t>Nazwa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</si>
  <si>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</si>
  <si>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</si>
  <si>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</si>
  <si>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</si>
  <si>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</si>
  <si>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</si>
  <si>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</si>
  <si>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</si>
  <si>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</si>
  <si>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</si>
  <si>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</si>
  <si>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</si>
  <si>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</si>
  <si>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</si>
  <si>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</si>
  <si>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</si>
  <si>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</si>
  <si>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</si>
  <si>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</si>
  <si>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</si>
  <si>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</si>
  <si>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***</t>
  </si>
  <si>
    <t xml:space="preserve">Wykonawca oferujący produkt innego producenta, o innym numerze katalogowym niż wskazany jako przykład zobowiązany jest dostarczyć dokumenty potwierdzające równoważność oferowanego produktu z wymaganiami przedstawionymi w tabeli w języku polskim lub angielskim. </t>
  </si>
  <si>
    <t>Wymagania dodatkowe:</t>
  </si>
  <si>
    <t xml:space="preserve">Miejsce dostawy:
</t>
  </si>
  <si>
    <t xml:space="preserve">WSSE Kraków  ul. Prądnicka 76, 31-202 Kraków
</t>
  </si>
  <si>
    <t>Filtry strzykawkowe</t>
  </si>
  <si>
    <t xml:space="preserve">Filtry strzykawkowe </t>
  </si>
  <si>
    <t>op. = 100szt.</t>
  </si>
  <si>
    <t>• z regenerowanej celulozy (RC);
• średnica filtra: 25-30 mm;
• wielkość porów: 0,45 µm;
• pakowane w woreczki/pudełka po 50 - 200 sztuk</t>
  </si>
  <si>
    <t>• z PTFE;
• średnica filtra: 13-17 mm;
• wielkość porów: 0,20-0,22 μm;
• pakowane w woreczki/pudełka po 50 - 200 sztuk</t>
  </si>
  <si>
    <t>6.</t>
  </si>
  <si>
    <t>7.</t>
  </si>
  <si>
    <t>Kolumna chromatograficzna</t>
  </si>
  <si>
    <t xml:space="preserve">Kolumna chromatograficzna C18
</t>
  </si>
  <si>
    <t>szt.</t>
  </si>
  <si>
    <t xml:space="preserve">Miejsce dostawy: 
</t>
  </si>
  <si>
    <t>WSSE Kraków  ul. Prądnicka 76, 31-202 Kraków</t>
  </si>
  <si>
    <t>Kolumny chromatograficzne do HPLC - pr. wody i kosmetyków, witamin</t>
  </si>
  <si>
    <t xml:space="preserve">Kolumna chromatograficzna Rtx-624
</t>
  </si>
  <si>
    <t>op. = 
1szt.</t>
  </si>
  <si>
    <t xml:space="preserve">Kolumna analityczna do chromatografii cieczowej                 
</t>
  </si>
  <si>
    <t>Uchwyt na prekolumnę</t>
  </si>
  <si>
    <t>Miejsce dostawy:</t>
  </si>
  <si>
    <t xml:space="preserve">WSSE Kraków  ul. Prądnicka 76, 31-202 Kraków  </t>
  </si>
  <si>
    <t>szt</t>
  </si>
  <si>
    <t xml:space="preserve">WSSE Kraków  ul. Prądnicka 76, 31-202 Kraków 
</t>
  </si>
  <si>
    <t xml:space="preserve">Miejsce dostawy: </t>
  </si>
  <si>
    <t>Końcówki do pipet</t>
  </si>
  <si>
    <t>Końcówki do pipet automatycznych typ Eppendorf z filtrem w pudełkach</t>
  </si>
  <si>
    <t>op. = 96 szt.</t>
  </si>
  <si>
    <t xml:space="preserve">Miejsce dostawy:  
</t>
  </si>
  <si>
    <t>Strzykawki jednorazowe</t>
  </si>
  <si>
    <t>Strzykawka dwuczęściowa typu Luer</t>
  </si>
  <si>
    <t>op. = 100 szt</t>
  </si>
  <si>
    <r>
      <rPr>
        <sz val="10"/>
        <rFont val="Tahoma"/>
        <family val="2"/>
        <charset val="238"/>
      </rPr>
      <t>• pojemność 20  mL
• korpus strzykawki - polipropylen,
• tłok strzykawki - polietylen, bez gumy,
•</t>
    </r>
    <r>
      <rPr>
        <b/>
        <sz val="10"/>
        <rFont val="Tahoma"/>
        <family val="2"/>
        <charset val="238"/>
      </rPr>
      <t xml:space="preserve"> ekscentryczne</t>
    </r>
    <r>
      <rPr>
        <sz val="10"/>
        <rFont val="Tahoma"/>
        <family val="2"/>
        <charset val="238"/>
      </rPr>
      <t xml:space="preserve"> położenie stożka Luer,
• jednorazowego użytku, 
• opakowanie jednorazowe typu blister pack,
• podwójna kryza ograniczająca wysuwanie się tłoka,
• czytelna i niezmywalna skala w kolorze czarnym.</t>
    </r>
  </si>
  <si>
    <t>op.= 100 szt</t>
  </si>
  <si>
    <t>Igły do strzykawek jednorazowych typu Luer</t>
  </si>
  <si>
    <r>
      <rPr>
        <sz val="10"/>
        <rFont val="Tahoma"/>
        <family val="2"/>
        <charset val="238"/>
      </rPr>
      <t xml:space="preserve">WSSE Kraków  ul. Prądnicka 76, 31-202 Kraków 
</t>
    </r>
  </si>
  <si>
    <t>Pipeta automatyczna
1000-10000 μl.</t>
  </si>
  <si>
    <t>Statyw na pipety</t>
  </si>
  <si>
    <t xml:space="preserve">Dla poz. 1  do dostawy wymagane certyfikat/ świadectwo wzorcowania zapewniające zachowanie spójności pomiarowej wystawione przez akredytowane laboratorium, w trzech punktach (10, 50 i 100% objętości). Dokument powinien zawierać błąd systematyczny, błąd przypadkowy oraz niepewność pomiaru do 0,9 µl. </t>
  </si>
  <si>
    <t>Wymagany okres gwarancji: min. 12 miesięcy od daty dostawy.</t>
  </si>
  <si>
    <t>Do dostawy wymagana instrukcja obsługi oraz karta gwarancyjna w języku polskim.</t>
  </si>
  <si>
    <t>WSSE w Krakowie  ul. Prądnicka 76, 31-202 Kraków</t>
  </si>
  <si>
    <t xml:space="preserve">Uchwyt do kolb </t>
  </si>
  <si>
    <t xml:space="preserve">WSSE Kraków  ul. Prądnicka 76, 31-202 Kraków </t>
  </si>
  <si>
    <t>Elektroda pehametryczna</t>
  </si>
  <si>
    <t>Elektroda kombinowana pehametryczna szklana EPS-1</t>
  </si>
  <si>
    <r>
      <rPr>
        <sz val="10"/>
        <rFont val="Tahoma"/>
        <family val="2"/>
        <charset val="238"/>
      </rPr>
      <t>• typ EPS-1
• zastosowanie: elektroda do pehametru  CP -511  firmy ELMETRON;
• zakres temp.pracy 0- min. 70</t>
    </r>
    <r>
      <rPr>
        <sz val="10"/>
        <rFont val="Calibri"/>
        <family val="2"/>
        <charset val="238"/>
      </rPr>
      <t>°</t>
    </r>
    <r>
      <rPr>
        <sz val="10"/>
        <rFont val="Tahoma"/>
        <family val="2"/>
        <charset val="1"/>
      </rPr>
      <t xml:space="preserve">C ; 
• zakres pomiarów 0 - 14 pH;                                                                                             • elektrolit: nasycony r-r KCl;                                           • materiał korpusu szkło                                                   • długośc kabla 1 m;                                                         • wtyk BNC-50( w opcji DIN);                                                                      • wymiary (mm): L-12-14, </t>
    </r>
    <r>
      <rPr>
        <sz val="10"/>
        <rFont val="Tahoma"/>
        <family val="2"/>
        <charset val="238"/>
      </rPr>
      <t xml:space="preserve">Φ 12;                                      • dołączona buteleczka z nasyconym KCl nakładana na koniec elektrody                             • elektroda ze świadectwem wzorcowania   
</t>
    </r>
  </si>
  <si>
    <t xml:space="preserve">WSSE w Krakowie  ul. Prądnicka 76, 31-202 Kraków </t>
  </si>
  <si>
    <t xml:space="preserve">Ława filtracyjna 3 stanowiskowa
</t>
  </si>
  <si>
    <t>sztuka</t>
  </si>
  <si>
    <t xml:space="preserve">Lejek stalowy o pojemności 500 ml z klamrą </t>
  </si>
  <si>
    <t xml:space="preserve"> sztuka </t>
  </si>
  <si>
    <t>Wszelkie koszty związane z realizacją gwarancji ponosi dostawca urządzenia.</t>
  </si>
  <si>
    <t>Serwis gwarancyjny w okresie gwarancji świadczony przez dostawcę urządzenia.</t>
  </si>
  <si>
    <t>Oferowana aparatura musi być fabrycznie nowa.</t>
  </si>
  <si>
    <t>Ezy polistyrenowe, paleczki i głaszczki</t>
  </si>
  <si>
    <t>Jednostka miary***</t>
  </si>
  <si>
    <t>Ilość***</t>
  </si>
  <si>
    <t>Eza polistyrenowa</t>
  </si>
  <si>
    <t>op. = 
100 szt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</si>
  <si>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ile sztuk jest zawartych w opakowaniu, np. opakowanie = 20 sztuk.
Jako jednostkę miary należy wskazać opakowanie, które zostanie wycenione w kolumnie "cena jednostkowa brutto" i będzie możliwym zrealizowanie zamówienia na takie pojedyńcze opakowanie.</t>
  </si>
  <si>
    <t>Korki celulozowe</t>
  </si>
  <si>
    <t>Płytki Petriego</t>
  </si>
  <si>
    <t>Do dostawy wymagany certyfikat jakości.</t>
  </si>
  <si>
    <t>op.=100 szt</t>
  </si>
  <si>
    <t>Pałeczki z wacikiem do wymazów</t>
  </si>
  <si>
    <t>Produkty wymienione w tabeli mają być wyrobem medycznym w rozumieniu ustawy z dn. 07 kwietnia 2022 r. o wyrobach medycznych.</t>
  </si>
  <si>
    <t>Wymagany okres ważności: min. 18 miesięcy od dostawy.</t>
  </si>
  <si>
    <t>WSSE Krakowie  ul. Prądnicka 76, 31-202 Kraków</t>
  </si>
  <si>
    <t>Probówki z PP i PS</t>
  </si>
  <si>
    <t>Probówki okrągłodenne</t>
  </si>
  <si>
    <t>op=100 szt.</t>
  </si>
  <si>
    <t>Probówki stożkowe wirówkowe</t>
  </si>
  <si>
    <t>op=500 szt.</t>
  </si>
  <si>
    <t>Wytrząsarka Vortex</t>
  </si>
  <si>
    <t xml:space="preserve">Platforma standardowa do wytrząsarki
</t>
  </si>
  <si>
    <t xml:space="preserve">WSSE Krakowie  ul. Prądnicka 76, 31-202 Kraków </t>
  </si>
  <si>
    <t>Pipety automatyczne i statywy do pipet</t>
  </si>
  <si>
    <t>Pipeta automatyczna
100-1000 μl.</t>
  </si>
  <si>
    <t>Łaźnia wodna z wytrząsaniem</t>
  </si>
  <si>
    <t>Do dostawy wymagany certyfikat kalibracji oczka.</t>
  </si>
  <si>
    <t xml:space="preserve">WSSE w Krakowie  ul. Prądnicka 76, 31-202 Kraków
</t>
  </si>
  <si>
    <t>Wąż silikonowy</t>
  </si>
  <si>
    <t xml:space="preserve">• dedykowany dla pracy z filtrami 47 mm lub 50 mm; 
• pojemność: 500 ml;
• wykonany ze stali nierdzewnej;
• z uszczelką silikonową zapewniajaca szczelność;
• z klamrą (lub innym połączeniem zapewniającym kompletny zestaw do filtracji) umożliwiającą szczelne podłączenie do ławy filtracyjnej z poz. 1 </t>
  </si>
  <si>
    <t>Wymagany okres gwarancji: min. 24 miesiące od daty dostawy.</t>
  </si>
  <si>
    <t>Zestaw 3-stanowiskowy do filtracji membranowej</t>
  </si>
  <si>
    <t>op. = 100 szt.</t>
  </si>
  <si>
    <t>Probówki wirówkowe typu Falcon</t>
  </si>
  <si>
    <r>
      <t xml:space="preserve">• stożkowe, ze skalą
• pojemność 50 ml
• wysokość 115 </t>
    </r>
    <r>
      <rPr>
        <sz val="10"/>
        <rFont val="Calibri"/>
        <family val="2"/>
        <charset val="238"/>
      </rPr>
      <t>± 1</t>
    </r>
    <r>
      <rPr>
        <sz val="10"/>
        <rFont val="Tahoma"/>
        <family val="2"/>
        <charset val="238"/>
      </rPr>
      <t xml:space="preserve"> mm, średnica 29 </t>
    </r>
    <r>
      <rPr>
        <sz val="10"/>
        <rFont val="Calibri"/>
        <family val="2"/>
        <charset val="238"/>
      </rPr>
      <t>± 1</t>
    </r>
    <r>
      <rPr>
        <sz val="10"/>
        <rFont val="Tahoma"/>
        <family val="2"/>
        <charset val="238"/>
      </rPr>
      <t xml:space="preserve"> mm
• z zakrętką
• przejrzyste
• materiał: tworzywo PP
• RCF (względna siła odśrodkowa) powyżej      14000
• wytrzymałe na proces wirowania (niepękające, nieodkształcające się podczas wirowania przy obrotach 4000 na minutę)
• odporne na działanie stężonych kwasów i chloroformu
• przy zakręcaniu nieprzeskakujące na gwincie 
</t>
    </r>
  </si>
  <si>
    <t>op.=
25 szt.</t>
  </si>
  <si>
    <t>Naczyńka teflonowe do mineralizatora mikrofalowego</t>
  </si>
  <si>
    <t>Przykrywka standardowa</t>
  </si>
  <si>
    <t>Wkład teflonowy</t>
  </si>
  <si>
    <t xml:space="preserve">Przykrywka kontrolna </t>
  </si>
  <si>
    <r>
      <t xml:space="preserve">np. Producent: IKA 
Nr kat. 0003426300
lub produkt równoważny***
</t>
    </r>
    <r>
      <rPr>
        <sz val="10"/>
        <rFont val="Tahoma"/>
        <family val="2"/>
        <charset val="1"/>
      </rPr>
      <t>• wkładka do probówek;
• platforma standardowa MS 3.1 pasujaca do wytrząsarki firmy IKA;
• do probówek i małych naczyń o średnicy 50mm.</t>
    </r>
  </si>
  <si>
    <t xml:space="preserve">Dozownik butelkowy
</t>
  </si>
  <si>
    <r>
      <rPr>
        <b/>
        <sz val="10"/>
        <rFont val="Tahoma"/>
        <family val="2"/>
        <charset val="238"/>
      </rPr>
      <t xml:space="preserve">np. Producent: VITLAB 
Typ: Genius nr kat: 1625506
lub produkt równważny***
</t>
    </r>
    <r>
      <rPr>
        <sz val="10"/>
        <rFont val="Tahoma"/>
        <family val="2"/>
        <charset val="238"/>
      </rPr>
      <t>• zastosowanie: do roztworów alkaliczno-kwasowych;
• pojemność: 2,5 - 25 ml;
• podziałka 0,5 ml, 
• gwint Gl 45;
• w wyposażeniu:
 - 3 adaptery z PP: Gl 32, 38, S40
 - 1 rurka zasysająca teleskopowa (170-330 mm),
• 1 narzędzie montażowe,
• zawór recylkulacyjny.</t>
    </r>
  </si>
  <si>
    <t>Dozowniki butelkowe</t>
  </si>
  <si>
    <t>Wymagany okres gwarancji: min. 12 miesiące od daty dostawy.</t>
  </si>
  <si>
    <t>WSSE Oddział Laboratoryjny w Tarnowie  ul. Mościckiego 10,  33-100 Tarnów - dla poz. 1</t>
  </si>
  <si>
    <t>WSSE Oddział Laboratoryjny w Wadowicach  ul. Teatralna 2, 34-100 Wadowice - dla poz. 2</t>
  </si>
  <si>
    <t xml:space="preserve">WSSE w Krakowie  ul. Prądnicka 76, 31-202 Kraków - dla poz. 3, 4
</t>
  </si>
  <si>
    <t xml:space="preserve">• objętość zmienna 100-1000 µl;                   
• możliwość sterylizacji w autoklawie kompletnego przyrządu;
• jednokanałowa;
• posiada przycisk do zrzucania końcówek;
• tłok i zrzutnik końcówek odporne na korozję;
• zabezpieczenie ustawienia pojemności.
</t>
  </si>
  <si>
    <r>
      <rPr>
        <b/>
        <sz val="10"/>
        <rFont val="Tahoma"/>
        <family val="2"/>
        <charset val="238"/>
      </rPr>
      <t>np. Producent: Eppendorf
Nr kat. 3123000.080
lub produkt równoważny***</t>
    </r>
    <r>
      <rPr>
        <sz val="10"/>
        <rFont val="Tahoma"/>
        <family val="2"/>
        <charset val="238"/>
      </rPr>
      <t xml:space="preserve">
• objętość zmienna 1000-10000 µl;                   
• możliwość sterylizacji w autoklawie kompletnego przyrządu;
• jednokanałowa;
• posiada przycisk do zrzucania końcówek.
</t>
    </r>
  </si>
  <si>
    <t xml:space="preserve">• statyw na pipety jednokanałowe,
• min. 3-stanowiskowy;
• kompatybilny z pipetami Eppendorf
</t>
  </si>
  <si>
    <t xml:space="preserve">Koncówki do pipety automatycznej eppendorf z filtrem
</t>
  </si>
  <si>
    <t xml:space="preserve">Pompa próżniowa, przepływowa do filtrowania próbek mikrobiologicznych wody </t>
  </si>
  <si>
    <t xml:space="preserve">• zasilanie 230V/ 50HZ;
• przepływowa, max. przepływ: 4 l/min;
• próżniowa, max. próżnia: 0,4 bar;
• do pracy z zestawem 3-stanowiskowym do filtracji membranowej.
 </t>
  </si>
  <si>
    <t>Dla poz. 2  do dostawy wymagane certyfikat/ świadectwo wzorcowania zapewniające zachowanie spójności pomiarowej wystawione przez akredytowane laboratorium, w trzech punktach (10, 50 i 100% objętości). Dokument powinien zawierać błąd systematyczny, błąd przypadkowy oraz niepewność pomiaru nie większa niż 2%.</t>
  </si>
  <si>
    <t>AGZ.272.9.2024</t>
  </si>
  <si>
    <t>Zawiera podatek od towarów i usług (VAT) wg obowiązującej stawki oraz koszty wszystkich świadczeń niezbędnych do wykonania zamówienia, w szczególności koszty transportu, ubezpieczenia, opakowania (także kaucjonowanego), gwarancji, serwisu gwarancyjnego itp.</t>
  </si>
  <si>
    <r>
      <t xml:space="preserve">np producent: Phenomenex 
typ: Synergi 4u Hydro-RP 
nr kat. 00G-4375-EO 
lub produkt równoważny***
</t>
    </r>
    <r>
      <rPr>
        <sz val="10"/>
        <rFont val="Tahoma"/>
        <family val="2"/>
        <charset val="238"/>
      </rPr>
      <t>• End Capping hydrofilowy;
• wielkośc porów 80Å;                       
• kształt i wielkość ziaren: sferyczne, 4μm;          
• wymiary: 250 x 4,6 mm;                                       
• powierzchnia sorpcyjna - 475 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/g;          
• zawartość węgla: 19 %
• objętość porów: 1,05ml/g
</t>
    </r>
  </si>
  <si>
    <r>
      <t xml:space="preserve">np. producent: Restek
nr kat. 10969 
lub produkt równoważny***     </t>
    </r>
    <r>
      <rPr>
        <sz val="10"/>
        <rFont val="Tahoma"/>
        <family val="2"/>
        <charset val="1"/>
      </rPr>
      <t xml:space="preserve">      
• długość: 60m                                                     • szerokość wewnętrzna: 0,25 mm                      • grubość warstwy: 1,4 μm
</t>
    </r>
  </si>
  <si>
    <r>
      <t xml:space="preserve">np. producent: Thermo Scientific
nr kat. 74104-154630
lub produkt równoważny***
</t>
    </r>
    <r>
      <rPr>
        <sz val="10"/>
        <rFont val="Tahoma"/>
        <family val="2"/>
        <charset val="238"/>
      </rPr>
      <t>• kolumna Accucore XL C18;
• wymiary: 150 mm x 4.6 mm;
• kształt ziaren: sferyczny;
• wielkość ziaren: 4 µm;
• szerokość porów: 80 Å;
• powierzchnia właściwa: 130 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/g;
• zakres pH 1-11.
</t>
    </r>
  </si>
  <si>
    <r>
      <t xml:space="preserve">np. producent: Thermo Scientific
nr kat. 850-00
lub produkt równoważny***
</t>
    </r>
    <r>
      <rPr>
        <sz val="10"/>
        <rFont val="Tahoma"/>
        <family val="2"/>
        <charset val="238"/>
      </rPr>
      <t xml:space="preserve">• uchwyt na prekolumnę Accucore XL C18 4 µm 10x4 mm.
</t>
    </r>
  </si>
  <si>
    <t xml:space="preserve">• zastosowanie: do analiz mikrobiologicznych;
• objętość od 100 do 1000 µl
• kompatybilne z pipetami HTL, Transferpette i Lab Mate;
• końcówki pakowane w pudełkachi po 96-100 sztuk;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z filtrem z  polietylenu.
</t>
  </si>
  <si>
    <r>
      <rPr>
        <b/>
        <sz val="10"/>
        <rFont val="Tahoma"/>
        <family val="2"/>
        <charset val="238"/>
      </rPr>
      <t>np. Producent: Eppendorf
Nr kat. 0030077.598
lub produkt równoważny***</t>
    </r>
    <r>
      <rPr>
        <sz val="10"/>
        <rFont val="Tahoma"/>
        <family val="2"/>
        <charset val="238"/>
      </rPr>
      <t xml:space="preserve">
• sterylne;
• objętość 10 ml;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z filtrem z polietylenu;
• długość: 243 mm.
</t>
    </r>
  </si>
  <si>
    <t xml:space="preserve">• pojemność 2 mL;
• korpus strzykawki - polipropylen;
• tłok strzykawki - polietylen, bez gumy;
• końcówka typu Luer;
• jednorazowego użytku;
• opakowanie jednorazowe typu blister pack;
• podwójna kryza ograniczająca wysuwanie się tłoka.
</t>
  </si>
  <si>
    <t xml:space="preserve">• pojemność 10 mL;
• korpus strzykawki - polipropylen;
• tłok strzykawki - polietylen, bez gumy;
• końcówka typu Luer;
• jednorazowego użytku;
• opakowanie jednorazowe typu blister pack;
• podwójna kryza ograniczająca wysuwanie się tłoka.
</t>
  </si>
  <si>
    <t xml:space="preserve">• wymiary igły: 
- średnica 1,2 do 1,6 mm;                                  
- długość 40 mm.
</t>
  </si>
  <si>
    <t xml:space="preserve">• stal nierdzewna;                                                       
• uchwyt + złączka do platformy łaźni;                              
• uchwyt na 300 ml kolby kompatybilny z poz. 1.
</t>
  </si>
  <si>
    <t xml:space="preserve">• stal nierdzewna;                                                   
• pojemność 15l                                                                          
• zakres temperatury od 5 °C do 100 °C;                                  
• częstotliwość wytrząsania od 10 do 250 obr./min;                                                       
• panel sterowania z wyświetlaczem;                          
• platforma do wytrząsania kolb.                                                                        
• stabilność temperatury ± 1 ° C.
</t>
  </si>
  <si>
    <r>
      <t xml:space="preserve">Dla poz. 1 </t>
    </r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wymagany szczegółowy opis parametrów oferowanego urządzenia lub karty katalogowe lub foldery lub opis techniczny producenta w jezyku polskim lub angielskim.</t>
    </r>
  </si>
  <si>
    <t xml:space="preserve">Do dostawy wymagane jest świadectwo wzorcowania zapewniajace zachowanie spójności pomiarowej, wykonane przez akredytowane laboratorium. Wzorcowanie powinno obejmować: nachylenie charakterystyki elektrody, sprawność elektrody oraz wartość punktu zerowego. Wynik wzorcowania podany wraz z max. niepewnością pomiaru ± 1%. Niepewność podana przy poziomie ufności 95% i współczynnik rozszerzenia k=2. </t>
  </si>
  <si>
    <t xml:space="preserve">• wąż kompatybilny z pompą z poz. 1.
• długości 4 m;
• grubość ścianki 2 mm;
• średnica wewnetrzna DN 10;                         
• wykonany z silikonu.
</t>
  </si>
  <si>
    <t xml:space="preserve">• ława zawierająca 3 stanowiska filtracyjne wykonana ze stali nierdzewnej;
• do lejów pojemności 500 ml;
• z adapterami na filtry (filtry 47 i 50 mm);
• możliwość połączenia z dodatkową listwą 3-stanowiskową za pomocą złączki; 
• działająca po podłączeniu do pompy próżniowej przepływowej 
</t>
  </si>
  <si>
    <t>Elementy z poz. 1 i 2  muszą być ze sobą kompatybilne. Po złożeniu zestaw musi być kompletny i gotowy do przeprowadzania filtracji membranowej.</t>
  </si>
  <si>
    <r>
      <t xml:space="preserve">• zastosowanie: do diagnostyki mikrobiologicznej; 
• pojemność oczka: 10 µl; 
• jednorazowego użytku;
• jałowa; 
• polistyrenowa;                                     
• twarda;
</t>
    </r>
    <r>
      <rPr>
        <b/>
        <sz val="10"/>
        <rFont val="Tahoma"/>
        <family val="2"/>
        <charset val="238"/>
      </rPr>
      <t>• pakowana w odrębne torebki po 10 - 25 sztuk 
• wymagana ilość:  15 000 szt.</t>
    </r>
  </si>
  <si>
    <t xml:space="preserve">• wykonane z czystej masy celulozowej;
• odporne na sterylizację parową i gorącym  powietrzem;
• do probówek o śred. wewn. 9,0-10,5 mm.
</t>
  </si>
  <si>
    <t xml:space="preserve">• wykonane z czystej masy celulozowej;
• odporne na sterylizację parową i gorącym  powietrzem;
• do probówek o śred. wewn. 12,0-14,5 mm.
</t>
  </si>
  <si>
    <r>
      <t xml:space="preserve">• plastikowe;
• średnica 90-92 mm;
• wysokość 14-16,5 mm;
• jednorazowe;
• sterylne (jałowe);
• bez żeber wentylacyjnych;
• nie dzielone
</t>
    </r>
    <r>
      <rPr>
        <b/>
        <sz val="10"/>
        <rFont val="Tahoma"/>
        <family val="2"/>
        <charset val="238"/>
      </rPr>
      <t xml:space="preserve">• pakowane w odrebne torebki/rękawy po 10-25 szt. w torebce/rękawie
• wymagana ilość:  8 000 szt.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</si>
  <si>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Zamawiający dopuszcza zaoferowanie niepełnego opakowania zbiorczego przy zachowaniu sterylności, tak aby pokryć w pełni zapotrzebowanie określone w tabeli. </t>
  </si>
  <si>
    <r>
      <t xml:space="preserve">• plastikowe;
• średnica 140-150 mm;
• wysokość 17,5-21 mm;
• jednorazowe;
• sterylne (jałowe);
</t>
    </r>
    <r>
      <rPr>
        <b/>
        <sz val="10"/>
        <rFont val="Tahoma"/>
        <family val="2"/>
        <charset val="238"/>
      </rPr>
      <t xml:space="preserve">• z żebrami wentylacyjnymi;
</t>
    </r>
    <r>
      <rPr>
        <sz val="10"/>
        <rFont val="Tahoma"/>
        <family val="2"/>
        <charset val="238"/>
      </rPr>
      <t xml:space="preserve">• nie dzielone;
</t>
    </r>
    <r>
      <rPr>
        <b/>
        <sz val="10"/>
        <rFont val="Tahoma"/>
        <family val="2"/>
        <charset val="238"/>
      </rPr>
      <t xml:space="preserve">• pakowane w odrebne torebki/rękawy po 5-25 szt. w torebce/rękawie
• wymagana ilość:  500 szt.
</t>
    </r>
  </si>
  <si>
    <r>
      <t xml:space="preserve">• plastikowe;
• średnica 90-92 mm;
• wysokość 14-16,5 mm;
• jednorazowe;
• sterylne (jałowe);
</t>
    </r>
    <r>
      <rPr>
        <b/>
        <sz val="10"/>
        <rFont val="Tahoma"/>
        <family val="2"/>
        <charset val="238"/>
      </rPr>
      <t xml:space="preserve">• z żebrami wentylacyjnymi;
</t>
    </r>
    <r>
      <rPr>
        <sz val="10"/>
        <rFont val="Tahoma"/>
        <family val="2"/>
        <charset val="238"/>
      </rPr>
      <t xml:space="preserve">• nie dzielone;
</t>
    </r>
    <r>
      <rPr>
        <b/>
        <sz val="10"/>
        <rFont val="Tahoma"/>
        <family val="2"/>
        <charset val="238"/>
      </rPr>
      <t xml:space="preserve">• pakowane w odrebne torebki/rękawy po 5-25 szt. w torebce/rękawie
• wymagana ilość:  1 000 szt.
</t>
    </r>
  </si>
  <si>
    <t xml:space="preserve">• probówki wirówkowe z PP stożkowe;
• wymiary: śr. 30 mm, dł. 120mm ± 2 mm; 
• pojemność: 50 ml;
• z nakrętką.
</t>
  </si>
  <si>
    <t xml:space="preserve">• probówki polistyrenowe, okrągłodenne ;
• wymiary: śr.12mm , wys. 75mm ± 2 mm;                      
• pojemność: 5 ml;
• z nakrętką.
</t>
  </si>
  <si>
    <t xml:space="preserve">• typ ruchy: okrężny;
• tryb pracy: na dotyk;
• prędkości: min 2800 obr./min (stała);
• probówka o poj. maks. 50 ml;
• wyposażona w antypoślizgowe nóżki.
</t>
  </si>
  <si>
    <t xml:space="preserve">• pałeczka polistyrenowa o wymiarach 2,2-2,5 na 150mm                                                                            • z waciekiem wiskozowym                                           • jałowa bez podłoża                                                                             • pakowana indywidualnie (opakowanie typu blister).
• w probówce transportowej
</t>
  </si>
  <si>
    <r>
      <rPr>
        <b/>
        <sz val="10"/>
        <rFont val="Tahoma"/>
        <family val="2"/>
        <charset val="238"/>
      </rPr>
      <t>np. Producent: CEM
Nr kat. 432175
lub produkt równoważny***</t>
    </r>
    <r>
      <rPr>
        <sz val="10"/>
        <rFont val="Tahoma"/>
        <family val="2"/>
        <charset val="238"/>
      </rPr>
      <t xml:space="preserve">
• wkład teflonowy do naczyń EasyPrep;
• pasujący do mineralizatora mikrofalowego Mars 6.
</t>
    </r>
  </si>
  <si>
    <r>
      <rPr>
        <b/>
        <sz val="10"/>
        <rFont val="Tahoma"/>
        <family val="2"/>
        <charset val="238"/>
      </rPr>
      <t>np. Producent: CEM
Nr kat. 131125
lub produkt równoważny***</t>
    </r>
    <r>
      <rPr>
        <sz val="10"/>
        <rFont val="Tahoma"/>
        <family val="2"/>
        <charset val="238"/>
      </rPr>
      <t xml:space="preserve">
• przykrywka standardowa naczynia EasyPrep;
• pasująca do wkładu teflonowego z poz. 1
</t>
    </r>
  </si>
  <si>
    <r>
      <rPr>
        <b/>
        <sz val="10"/>
        <rFont val="Tahoma"/>
        <family val="2"/>
        <charset val="238"/>
      </rPr>
      <t>np. Producent: CEM
Nr kat. 131120
lub produkt równoważny***</t>
    </r>
    <r>
      <rPr>
        <sz val="10"/>
        <rFont val="Tahoma"/>
        <family val="2"/>
        <charset val="238"/>
      </rPr>
      <t xml:space="preserve">
• przykrywka kontrolna P/T (ciśnienie/temperatura) naczynia EasyPrep Plus;
• pasująca do wkładu teflonowego z poz. 1.
</t>
    </r>
  </si>
  <si>
    <t>Dla poz. 1 do dostawy wymagana instrukcja obsługi w języku polskim, karta gwarancyjna oraz deklaracja CE w języku polskim lub angielskim.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</si>
</sst>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1"/>
      <name val="Calibri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2"/>
      <name val="Calibri"/>
      <family val="2"/>
      <charset val="238"/>
    </font>
    <font>
      <b/>
      <sz val="10"/>
      <name val="Tahoma"/>
      <family val="2"/>
      <charset val="1"/>
    </font>
    <font>
      <sz val="10"/>
      <name val="Tahoma"/>
      <family val="2"/>
      <charset val="1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4"/>
      <color theme="10"/>
      <name val="Calibri"/>
      <family val="2"/>
      <charset val="238"/>
    </font>
    <font>
      <b/>
      <sz val="14"/>
      <color rgb="FF000000"/>
      <name val="Tahoma"/>
      <family val="2"/>
      <charset val="238"/>
    </font>
    <font>
      <vertAlign val="superscript"/>
      <sz val="10"/>
      <name val="Tahoma"/>
      <family val="2"/>
      <charset val="238"/>
    </font>
    <font>
      <u/>
      <sz val="14"/>
      <name val="Calibri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sz val="1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0"/>
      <color theme="1"/>
      <name val="Czcionka tekstu podstawowego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E7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Border="0" applyProtection="0"/>
    <xf numFmtId="0" fontId="1" fillId="0" borderId="0"/>
    <xf numFmtId="0" fontId="2" fillId="0" borderId="0"/>
    <xf numFmtId="0" fontId="3" fillId="0" borderId="0"/>
    <xf numFmtId="0" fontId="2" fillId="0" borderId="0"/>
    <xf numFmtId="0" fontId="24" fillId="0" borderId="0" applyBorder="0" applyProtection="0"/>
  </cellStyleXfs>
  <cellXfs count="165">
    <xf numFmtId="0" fontId="0" fillId="0" borderId="0" xfId="0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/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3" borderId="7" xfId="0" applyFont="1" applyFill="1" applyBorder="1" applyAlignment="1">
      <alignment horizontal="center" vertical="top" wrapText="1"/>
    </xf>
    <xf numFmtId="0" fontId="5" fillId="0" borderId="3" xfId="2" applyFont="1" applyBorder="1" applyAlignment="1">
      <alignment horizontal="left" vertical="top" wrapText="1"/>
    </xf>
    <xf numFmtId="0" fontId="5" fillId="0" borderId="3" xfId="2" applyFont="1" applyBorder="1" applyAlignment="1" applyProtection="1">
      <alignment horizontal="left" vertical="center" wrapText="1"/>
      <protection locked="0"/>
    </xf>
    <xf numFmtId="0" fontId="5" fillId="0" borderId="3" xfId="2" applyFont="1" applyBorder="1" applyAlignment="1">
      <alignment horizontal="center" vertical="center" wrapText="1"/>
    </xf>
    <xf numFmtId="4" fontId="5" fillId="0" borderId="3" xfId="2" applyNumberFormat="1" applyFont="1" applyBorder="1" applyAlignment="1" applyProtection="1">
      <alignment horizontal="center" vertical="center" wrapText="1"/>
      <protection locked="0"/>
    </xf>
    <xf numFmtId="4" fontId="5" fillId="0" borderId="3" xfId="2" applyNumberFormat="1" applyFont="1" applyBorder="1" applyAlignment="1" applyProtection="1">
      <alignment horizontal="right" vertical="center" wrapText="1"/>
      <protection locked="0"/>
    </xf>
    <xf numFmtId="0" fontId="6" fillId="3" borderId="10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2" applyFont="1" applyBorder="1" applyAlignment="1">
      <alignment horizontal="left" vertical="top" wrapText="1"/>
    </xf>
    <xf numFmtId="4" fontId="6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top"/>
    </xf>
    <xf numFmtId="0" fontId="11" fillId="0" borderId="0" xfId="0" applyFont="1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15" fillId="0" borderId="0" xfId="0" applyFont="1" applyProtection="1"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7" fillId="0" borderId="0" xfId="1" applyFont="1" applyBorder="1" applyAlignment="1" applyProtection="1">
      <alignment horizontal="left" vertical="center"/>
    </xf>
    <xf numFmtId="0" fontId="5" fillId="0" borderId="6" xfId="0" applyFont="1" applyBorder="1" applyAlignment="1">
      <alignment vertical="center"/>
    </xf>
    <xf numFmtId="4" fontId="6" fillId="0" borderId="4" xfId="0" applyNumberFormat="1" applyFont="1" applyBorder="1" applyAlignment="1" applyProtection="1">
      <alignment horizontal="right" vertical="center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13" fillId="0" borderId="3" xfId="0" applyFont="1" applyBorder="1" applyAlignment="1">
      <alignment vertical="top" wrapText="1"/>
    </xf>
    <xf numFmtId="0" fontId="6" fillId="0" borderId="3" xfId="2" applyFont="1" applyBorder="1" applyAlignment="1" applyProtection="1">
      <alignment vertical="top" wrapText="1"/>
      <protection locked="0"/>
    </xf>
    <xf numFmtId="0" fontId="14" fillId="0" borderId="3" xfId="2" applyFont="1" applyBorder="1" applyAlignment="1" applyProtection="1">
      <alignment horizontal="left" vertical="center" wrapText="1"/>
      <protection locked="0"/>
    </xf>
    <xf numFmtId="0" fontId="14" fillId="0" borderId="3" xfId="2" applyFont="1" applyBorder="1" applyAlignment="1">
      <alignment horizontal="center" vertical="center" wrapText="1"/>
    </xf>
    <xf numFmtId="4" fontId="14" fillId="0" borderId="3" xfId="2" applyNumberFormat="1" applyFont="1" applyBorder="1" applyAlignment="1" applyProtection="1">
      <alignment horizontal="center" vertical="center" wrapText="1"/>
      <protection locked="0"/>
    </xf>
    <xf numFmtId="4" fontId="14" fillId="0" borderId="3" xfId="2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7" fillId="0" borderId="0" xfId="1" applyFont="1" applyBorder="1" applyAlignment="1" applyProtection="1">
      <alignment horizontal="left"/>
    </xf>
    <xf numFmtId="0" fontId="18" fillId="0" borderId="0" xfId="0" applyFont="1" applyAlignment="1">
      <alignment horizontal="center"/>
    </xf>
    <xf numFmtId="0" fontId="14" fillId="0" borderId="0" xfId="0" applyFont="1" applyAlignment="1" applyProtection="1">
      <alignment vertical="top"/>
      <protection locked="0"/>
    </xf>
    <xf numFmtId="0" fontId="13" fillId="3" borderId="7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right" vertical="center"/>
    </xf>
    <xf numFmtId="0" fontId="16" fillId="0" borderId="0" xfId="0" applyFont="1"/>
    <xf numFmtId="0" fontId="0" fillId="0" borderId="0" xfId="0" applyAlignment="1">
      <alignment horizontal="center" vertical="top"/>
    </xf>
    <xf numFmtId="0" fontId="20" fillId="0" borderId="0" xfId="1" applyFont="1" applyBorder="1" applyAlignment="1" applyProtection="1">
      <alignment horizontal="left"/>
    </xf>
    <xf numFmtId="0" fontId="21" fillId="0" borderId="0" xfId="0" applyFont="1" applyAlignment="1">
      <alignment horizontal="center"/>
    </xf>
    <xf numFmtId="4" fontId="6" fillId="0" borderId="3" xfId="2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4" fontId="6" fillId="0" borderId="8" xfId="2" applyNumberFormat="1" applyFont="1" applyBorder="1" applyAlignment="1" applyProtection="1">
      <alignment horizontal="left" vertical="top" wrapText="1"/>
      <protection locked="0"/>
    </xf>
    <xf numFmtId="4" fontId="5" fillId="0" borderId="3" xfId="2" applyNumberFormat="1" applyFont="1" applyBorder="1" applyAlignment="1" applyProtection="1">
      <alignment horizontal="left" vertical="top" wrapText="1"/>
      <protection locked="0"/>
    </xf>
    <xf numFmtId="0" fontId="5" fillId="0" borderId="6" xfId="0" applyFont="1" applyBorder="1"/>
    <xf numFmtId="4" fontId="13" fillId="0" borderId="3" xfId="2" applyNumberFormat="1" applyFont="1" applyBorder="1" applyAlignment="1" applyProtection="1">
      <alignment horizontal="left" vertical="top" wrapText="1"/>
      <protection locked="0"/>
    </xf>
    <xf numFmtId="0" fontId="5" fillId="0" borderId="0" xfId="5" applyFont="1" applyAlignment="1" applyProtection="1">
      <alignment horizontal="left" vertical="top" wrapText="1"/>
      <protection locked="0"/>
    </xf>
    <xf numFmtId="0" fontId="6" fillId="3" borderId="3" xfId="0" applyFont="1" applyFill="1" applyBorder="1" applyAlignment="1">
      <alignment horizontal="center" vertical="top" wrapText="1"/>
    </xf>
    <xf numFmtId="0" fontId="5" fillId="3" borderId="3" xfId="2" applyFont="1" applyFill="1" applyBorder="1" applyAlignment="1">
      <alignment horizontal="left" vertical="top" wrapText="1"/>
    </xf>
    <xf numFmtId="0" fontId="5" fillId="0" borderId="3" xfId="2" applyFont="1" applyBorder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/>
      <protection locked="0"/>
    </xf>
    <xf numFmtId="0" fontId="6" fillId="3" borderId="8" xfId="0" applyFont="1" applyFill="1" applyBorder="1" applyAlignment="1">
      <alignment horizontal="center" vertical="top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4" fontId="10" fillId="0" borderId="3" xfId="2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top" wrapText="1"/>
    </xf>
    <xf numFmtId="4" fontId="5" fillId="0" borderId="0" xfId="2" applyNumberFormat="1" applyFont="1" applyAlignment="1" applyProtection="1">
      <alignment horizontal="center" vertical="top"/>
      <protection locked="0"/>
    </xf>
    <xf numFmtId="4" fontId="5" fillId="0" borderId="0" xfId="2" applyNumberFormat="1" applyFont="1" applyAlignment="1" applyProtection="1">
      <alignment horizontal="center"/>
      <protection locked="0"/>
    </xf>
    <xf numFmtId="0" fontId="6" fillId="3" borderId="3" xfId="0" applyFont="1" applyFill="1" applyBorder="1" applyAlignment="1">
      <alignment vertical="top" wrapText="1"/>
    </xf>
    <xf numFmtId="0" fontId="6" fillId="0" borderId="8" xfId="2" applyFont="1" applyBorder="1" applyAlignment="1" applyProtection="1">
      <alignment horizontal="left" vertical="top" wrapText="1"/>
      <protection locked="0"/>
    </xf>
    <xf numFmtId="0" fontId="5" fillId="0" borderId="8" xfId="4" applyFont="1" applyBorder="1" applyAlignment="1" applyProtection="1">
      <alignment horizontal="left" vertical="top" wrapText="1"/>
      <protection locked="0"/>
    </xf>
    <xf numFmtId="0" fontId="6" fillId="0" borderId="3" xfId="2" applyFont="1" applyBorder="1" applyAlignment="1" applyProtection="1">
      <alignment horizontal="left" vertical="top" wrapText="1"/>
      <protection locked="0"/>
    </xf>
    <xf numFmtId="0" fontId="5" fillId="0" borderId="3" xfId="4" applyFont="1" applyBorder="1" applyAlignment="1" applyProtection="1">
      <alignment horizontal="left" vertical="top" wrapText="1"/>
      <protection locked="0"/>
    </xf>
    <xf numFmtId="0" fontId="5" fillId="0" borderId="0" xfId="5" applyFont="1" applyAlignment="1" applyProtection="1">
      <alignment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center" vertical="top"/>
      <protection locked="0"/>
    </xf>
    <xf numFmtId="4" fontId="14" fillId="0" borderId="0" xfId="2" applyNumberFormat="1" applyFont="1" applyAlignment="1" applyProtection="1">
      <alignment horizontal="center"/>
      <protection locked="0"/>
    </xf>
    <xf numFmtId="9" fontId="14" fillId="0" borderId="0" xfId="2" applyNumberFormat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5" fillId="0" borderId="0" xfId="2" applyFont="1"/>
    <xf numFmtId="4" fontId="6" fillId="0" borderId="3" xfId="2" applyNumberFormat="1" applyFont="1" applyBorder="1" applyAlignment="1" applyProtection="1">
      <alignment vertical="top" wrapText="1"/>
      <protection locked="0"/>
    </xf>
    <xf numFmtId="0" fontId="14" fillId="0" borderId="7" xfId="2" applyFont="1" applyBorder="1" applyAlignment="1" applyProtection="1">
      <alignment horizontal="left" vertical="center" wrapText="1"/>
      <protection locked="0"/>
    </xf>
    <xf numFmtId="0" fontId="6" fillId="0" borderId="3" xfId="2" applyFont="1" applyBorder="1" applyAlignment="1">
      <alignment vertical="top" wrapText="1"/>
    </xf>
    <xf numFmtId="0" fontId="25" fillId="0" borderId="0" xfId="0" applyFont="1" applyAlignment="1" applyProtection="1">
      <alignment horizontal="left" vertical="center"/>
      <protection locked="0"/>
    </xf>
    <xf numFmtId="0" fontId="5" fillId="0" borderId="3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4" fontId="5" fillId="0" borderId="8" xfId="2" applyNumberFormat="1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top"/>
    </xf>
    <xf numFmtId="4" fontId="6" fillId="0" borderId="12" xfId="2" applyNumberFormat="1" applyFont="1" applyBorder="1" applyAlignment="1" applyProtection="1">
      <alignment horizontal="left" vertical="top" wrapText="1"/>
      <protection locked="0"/>
    </xf>
    <xf numFmtId="0" fontId="5" fillId="0" borderId="13" xfId="2" applyFont="1" applyBorder="1" applyAlignment="1" applyProtection="1">
      <alignment horizontal="left" vertical="top" wrapText="1"/>
      <protection locked="0"/>
    </xf>
    <xf numFmtId="0" fontId="5" fillId="0" borderId="0" xfId="5" applyFont="1" applyAlignment="1" applyProtection="1">
      <alignment horizontal="left" vertical="top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3" borderId="8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0" borderId="3" xfId="2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13" fillId="0" borderId="3" xfId="2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16" xfId="1" applyBorder="1" applyProtection="1"/>
    <xf numFmtId="0" fontId="0" fillId="0" borderId="16" xfId="0" applyBorder="1"/>
    <xf numFmtId="0" fontId="4" fillId="0" borderId="4" xfId="1" applyBorder="1" applyProtection="1"/>
    <xf numFmtId="0" fontId="0" fillId="0" borderId="4" xfId="0" applyBorder="1"/>
    <xf numFmtId="0" fontId="11" fillId="0" borderId="8" xfId="0" applyFont="1" applyBorder="1" applyAlignment="1">
      <alignment vertical="top" wrapText="1"/>
    </xf>
    <xf numFmtId="0" fontId="6" fillId="0" borderId="8" xfId="2" applyFont="1" applyBorder="1" applyAlignment="1">
      <alignment horizontal="left" vertical="top" wrapText="1"/>
    </xf>
    <xf numFmtId="0" fontId="5" fillId="0" borderId="8" xfId="2" applyFont="1" applyBorder="1" applyAlignment="1" applyProtection="1">
      <alignment horizontal="left" vertical="center" wrapText="1"/>
      <protection locked="0"/>
    </xf>
    <xf numFmtId="0" fontId="14" fillId="0" borderId="3" xfId="2" applyFont="1" applyBorder="1" applyAlignment="1" applyProtection="1">
      <alignment horizontal="center" vertical="center" wrapText="1"/>
      <protection locked="0"/>
    </xf>
    <xf numFmtId="0" fontId="16" fillId="0" borderId="3" xfId="2" applyFont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>
      <alignment horizontal="center" vertical="top" wrapText="1"/>
    </xf>
    <xf numFmtId="3" fontId="5" fillId="0" borderId="3" xfId="2" applyNumberFormat="1" applyFont="1" applyBorder="1" applyAlignment="1" applyProtection="1">
      <alignment horizontal="center" vertical="center" wrapText="1"/>
      <protection locked="0"/>
    </xf>
    <xf numFmtId="3" fontId="5" fillId="0" borderId="3" xfId="2" applyNumberFormat="1" applyFont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top" wrapText="1"/>
    </xf>
    <xf numFmtId="0" fontId="8" fillId="3" borderId="8" xfId="0" applyFont="1" applyFill="1" applyBorder="1" applyAlignment="1" applyProtection="1">
      <alignment horizontal="left" vertical="top" wrapText="1"/>
      <protection locked="0"/>
    </xf>
    <xf numFmtId="3" fontId="22" fillId="0" borderId="3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top" wrapText="1"/>
    </xf>
    <xf numFmtId="0" fontId="11" fillId="0" borderId="4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right" vertical="center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0" borderId="9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top" wrapText="1"/>
    </xf>
    <xf numFmtId="0" fontId="11" fillId="0" borderId="5" xfId="0" applyFont="1" applyBorder="1" applyAlignment="1" applyProtection="1">
      <alignment horizontal="right" vertical="center"/>
      <protection locked="0"/>
    </xf>
    <xf numFmtId="0" fontId="6" fillId="0" borderId="3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5" fillId="0" borderId="0" xfId="5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7">
    <cellStyle name="Excel Built-in Explanatory Text" xfId="6" xr:uid="{00000000-0005-0000-0000-000000000000}"/>
    <cellStyle name="Excel Built-in Normal" xfId="5" xr:uid="{00000000-0005-0000-0000-000001000000}"/>
    <cellStyle name="Hiperłącze" xfId="1" builtinId="8"/>
    <cellStyle name="Normalny" xfId="0" builtinId="0"/>
    <cellStyle name="Normalny 2" xfId="2" xr:uid="{00000000-0005-0000-0000-000004000000}"/>
    <cellStyle name="Normalny 3" xfId="3" xr:uid="{00000000-0005-0000-0000-000005000000}"/>
    <cellStyle name="Normalny 4" xfId="4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E5D6"/>
      <rgbColor rgb="FF7F7F7F"/>
      <rgbColor rgb="FF9999FF"/>
      <rgbColor rgb="FF993366"/>
      <rgbColor rgb="FFFFFFE7"/>
      <rgbColor rgb="FFDEEBF7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2F0D9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F8787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30" name="pole tekstowe 1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31" name="pole tekstowe 2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32" name="pole tekstowe 1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SpPr/>
      </xdr:nvSpPr>
      <xdr:spPr>
        <a:xfrm>
          <a:off x="29685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33" name="pole tekstowe 2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SpPr/>
      </xdr:nvSpPr>
      <xdr:spPr>
        <a:xfrm>
          <a:off x="29685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34" name="pole tekstowe 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35" name="pole tekstowe 2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36" name="pole tekstowe 1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37" name="pole tekstowe 2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40" name="pole tekstowe 1">
          <a:extLst>
            <a:ext uri="{FF2B5EF4-FFF2-40B4-BE49-F238E27FC236}">
              <a16:creationId xmlns:a16="http://schemas.microsoft.com/office/drawing/2014/main" id="{00000000-0008-0000-1500-000028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41" name="pole tekstowe 2">
          <a:extLst>
            <a:ext uri="{FF2B5EF4-FFF2-40B4-BE49-F238E27FC236}">
              <a16:creationId xmlns:a16="http://schemas.microsoft.com/office/drawing/2014/main" id="{00000000-0008-0000-1500-000029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44" name="pole tekstowe 1">
          <a:extLst>
            <a:ext uri="{FF2B5EF4-FFF2-40B4-BE49-F238E27FC236}">
              <a16:creationId xmlns:a16="http://schemas.microsoft.com/office/drawing/2014/main" id="{00000000-0008-0000-1700-00002C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45" name="pole tekstowe 2">
          <a:extLst>
            <a:ext uri="{FF2B5EF4-FFF2-40B4-BE49-F238E27FC236}">
              <a16:creationId xmlns:a16="http://schemas.microsoft.com/office/drawing/2014/main" id="{00000000-0008-0000-1700-00002D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48" name="pole tekstowe 1">
          <a:extLst>
            <a:ext uri="{FF2B5EF4-FFF2-40B4-BE49-F238E27FC236}">
              <a16:creationId xmlns:a16="http://schemas.microsoft.com/office/drawing/2014/main" id="{00000000-0008-0000-1900-000030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49" name="pole tekstowe 2">
          <a:extLst>
            <a:ext uri="{FF2B5EF4-FFF2-40B4-BE49-F238E27FC236}">
              <a16:creationId xmlns:a16="http://schemas.microsoft.com/office/drawing/2014/main" id="{00000000-0008-0000-1900-000031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54" name="pole tekstowe 1">
          <a:extLst>
            <a:ext uri="{FF2B5EF4-FFF2-40B4-BE49-F238E27FC236}">
              <a16:creationId xmlns:a16="http://schemas.microsoft.com/office/drawing/2014/main" id="{00000000-0008-0000-1B00-000036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55" name="pole tekstowe 2">
          <a:extLst>
            <a:ext uri="{FF2B5EF4-FFF2-40B4-BE49-F238E27FC236}">
              <a16:creationId xmlns:a16="http://schemas.microsoft.com/office/drawing/2014/main" id="{00000000-0008-0000-1B00-000037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6" name="pole tekstow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7" name="pole tekstow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8" name="pole tekstow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9" name="pole tekstowe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16" name="pole tekstowe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17" name="pole tekstowe 2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20" name="pole tekstowe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21" name="pole tekstowe 2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2" name="pole tekstowe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3" name="pole tekstowe 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24" name="pole tekstowe 1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25" name="pole tekstowe 2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6" name="pole tekstowe 1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7" name="pole tekstowe 2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1F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2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7" sqref="C27"/>
    </sheetView>
  </sheetViews>
  <sheetFormatPr defaultColWidth="8.7109375" defaultRowHeight="15"/>
  <cols>
    <col min="1" max="1" width="11.28515625" customWidth="1"/>
    <col min="3" max="3" width="89.5703125" customWidth="1"/>
  </cols>
  <sheetData>
    <row r="1" spans="1:3" ht="15.75" thickBot="1"/>
    <row r="2" spans="1:3" s="4" customFormat="1" ht="34.5" customHeight="1" thickBot="1">
      <c r="A2" s="126" t="s">
        <v>0</v>
      </c>
      <c r="B2" s="127" t="s">
        <v>1</v>
      </c>
      <c r="C2" s="127" t="s">
        <v>2</v>
      </c>
    </row>
    <row r="3" spans="1:3" ht="38.25" customHeight="1" thickBot="1">
      <c r="A3" s="126"/>
      <c r="B3" s="127"/>
      <c r="C3" s="127"/>
    </row>
    <row r="4" spans="1:3" ht="15" customHeight="1">
      <c r="A4" s="113" t="str">
        <f>HYPERLINK("#'Część 01'!A1","przejdz do")</f>
        <v>przejdz do</v>
      </c>
      <c r="B4" s="114" t="str">
        <f ca="1">'Część 01'!$A$4</f>
        <v>Część 01</v>
      </c>
      <c r="C4" s="114" t="str">
        <f>'Część 01'!$A$5</f>
        <v>Filtry strzykawkowe</v>
      </c>
    </row>
    <row r="5" spans="1:3" ht="15" customHeight="1">
      <c r="A5" s="111" t="str">
        <f>HYPERLINK("#'Część 02'!A1","przejdz do")</f>
        <v>przejdz do</v>
      </c>
      <c r="B5" s="112" t="str">
        <f ca="1">'Część 02'!$A$4</f>
        <v>Część 02</v>
      </c>
      <c r="C5" s="112" t="str">
        <f>'Część 02'!$A$5</f>
        <v>Kolumna chromatograficzna</v>
      </c>
    </row>
    <row r="6" spans="1:3" ht="15" customHeight="1">
      <c r="A6" s="111" t="str">
        <f>HYPERLINK("#'Część 03'!A1","przejdz do")</f>
        <v>przejdz do</v>
      </c>
      <c r="B6" s="112" t="str">
        <f ca="1">'Część 03'!$A$4</f>
        <v>Część 03</v>
      </c>
      <c r="C6" s="112" t="str">
        <f>'Część 03'!$A$5</f>
        <v>Kolumny chromatograficzne do HPLC - pr. wody i kosmetyków, witamin</v>
      </c>
    </row>
    <row r="7" spans="1:3" ht="15" customHeight="1">
      <c r="A7" s="111" t="str">
        <f>HYPERLINK("#'Część 04'!A1","przejdz do")</f>
        <v>przejdz do</v>
      </c>
      <c r="B7" s="112" t="str">
        <f ca="1">'Część 04'!$A$4</f>
        <v>Część 04</v>
      </c>
      <c r="C7" s="112" t="str">
        <f>'Część 04'!$A$5</f>
        <v>Końcówki do pipet</v>
      </c>
    </row>
    <row r="8" spans="1:3" ht="15" customHeight="1">
      <c r="A8" s="111" t="str">
        <f>HYPERLINK("#'Część 05'!A1","przejdz do")</f>
        <v>przejdz do</v>
      </c>
      <c r="B8" s="112" t="str">
        <f ca="1">'Część 05'!$A$4</f>
        <v>Część 05</v>
      </c>
      <c r="C8" s="112" t="str">
        <f>'Część 05'!$A$5</f>
        <v>Strzykawki jednorazowe</v>
      </c>
    </row>
    <row r="9" spans="1:3" ht="15" customHeight="1">
      <c r="A9" s="111" t="str">
        <f>HYPERLINK("#'Część 06'!A1","przejdz do")</f>
        <v>przejdz do</v>
      </c>
      <c r="B9" s="112" t="str">
        <f ca="1">'Część 06'!$A$4</f>
        <v>Część 06</v>
      </c>
      <c r="C9" s="112" t="str">
        <f>'Część 06'!$A$5</f>
        <v>Pipety automatyczne i statywy do pipet</v>
      </c>
    </row>
    <row r="10" spans="1:3" ht="15" customHeight="1">
      <c r="A10" s="111" t="str">
        <f>HYPERLINK("#'Część 07'!A1","przejdz do")</f>
        <v>przejdz do</v>
      </c>
      <c r="B10" s="112" t="str">
        <f ca="1">'Część 07'!$A$4</f>
        <v>Część 07</v>
      </c>
      <c r="C10" s="112" t="str">
        <f>'Część 07'!$A$5</f>
        <v>Łaźnia wodna z wytrząsaniem</v>
      </c>
    </row>
    <row r="11" spans="1:3" ht="15" customHeight="1">
      <c r="A11" s="111" t="str">
        <f>HYPERLINK("#'Część 08'!A1","przejdz do")</f>
        <v>przejdz do</v>
      </c>
      <c r="B11" s="112" t="str">
        <f ca="1">'Część 08'!$A$4</f>
        <v>Część 08</v>
      </c>
      <c r="C11" s="112" t="str">
        <f>'Część 08'!$A$5</f>
        <v>Elektroda pehametryczna</v>
      </c>
    </row>
    <row r="12" spans="1:3" ht="15" customHeight="1">
      <c r="A12" s="111" t="str">
        <f>HYPERLINK("#'Część 09'!A1","przejdz do")</f>
        <v>przejdz do</v>
      </c>
      <c r="B12" s="112" t="str">
        <f ca="1">'Część 09'!$A$4</f>
        <v>Część 09</v>
      </c>
      <c r="C12" s="112" t="str">
        <f>'Część 09'!$A$5</f>
        <v xml:space="preserve">Pompa próżniowa, przepływowa do filtrowania próbek mikrobiologicznych wody </v>
      </c>
    </row>
    <row r="13" spans="1:3" ht="15" customHeight="1">
      <c r="A13" s="111" t="str">
        <f>HYPERLINK("#'Część 10'!A1","przejdz do")</f>
        <v>przejdz do</v>
      </c>
      <c r="B13" s="112" t="str">
        <f ca="1">'Część 10'!$A$4</f>
        <v>Część 10</v>
      </c>
      <c r="C13" s="112" t="str">
        <f>'Część 10'!$A$5</f>
        <v>Zestaw 3-stanowiskowy do filtracji membranowej</v>
      </c>
    </row>
    <row r="14" spans="1:3" ht="15" customHeight="1">
      <c r="A14" s="111" t="str">
        <f>HYPERLINK("#'Część 11'!A1","przejdz do")</f>
        <v>przejdz do</v>
      </c>
      <c r="B14" s="112" t="str">
        <f ca="1">'Część 11'!$A$4</f>
        <v>Część 11</v>
      </c>
      <c r="C14" s="112" t="str">
        <f>'Część 11'!$A$5</f>
        <v>Ezy polistyrenowe, paleczki i głaszczki</v>
      </c>
    </row>
    <row r="15" spans="1:3" ht="15" customHeight="1">
      <c r="A15" s="111" t="str">
        <f>HYPERLINK("#'Część 12'!A1","przejdz do")</f>
        <v>przejdz do</v>
      </c>
      <c r="B15" s="112" t="str">
        <f ca="1">'Część 12'!$A$4</f>
        <v>Część 12</v>
      </c>
      <c r="C15" s="112" t="str">
        <f>'Część 12'!$A$5</f>
        <v>Korki celulozowe</v>
      </c>
    </row>
    <row r="16" spans="1:3" ht="15" customHeight="1">
      <c r="A16" s="111" t="str">
        <f>HYPERLINK("#'Część 13'!A1","przejdz do")</f>
        <v>przejdz do</v>
      </c>
      <c r="B16" s="112" t="str">
        <f ca="1">'Część 13'!$A$4</f>
        <v>Część 13</v>
      </c>
      <c r="C16" s="112" t="str">
        <f>'Część 13'!$A$5</f>
        <v>Płytki Petriego</v>
      </c>
    </row>
    <row r="17" spans="1:3" ht="15" customHeight="1">
      <c r="A17" s="111" t="str">
        <f>HYPERLINK("#'Część 14'!A1","przejdz do")</f>
        <v>przejdz do</v>
      </c>
      <c r="B17" s="112" t="str">
        <f ca="1">'Część 14'!$A$4</f>
        <v>Część 14</v>
      </c>
      <c r="C17" s="112" t="str">
        <f>'Część 14'!$A$5</f>
        <v>Probówki z PP i PS</v>
      </c>
    </row>
    <row r="18" spans="1:3" ht="15" customHeight="1">
      <c r="A18" s="111" t="str">
        <f>HYPERLINK("#'Część 15'!A1","przejdz do")</f>
        <v>przejdz do</v>
      </c>
      <c r="B18" s="112" t="str">
        <f ca="1">'Część 15'!$A$4</f>
        <v>Część 15</v>
      </c>
      <c r="C18" s="112" t="str">
        <f>'Część 15'!$A$5</f>
        <v>Dozowniki butelkowe</v>
      </c>
    </row>
    <row r="19" spans="1:3" ht="15" customHeight="1">
      <c r="A19" s="111" t="str">
        <f>HYPERLINK("#'Część 16'!A1","przejdz do")</f>
        <v>przejdz do</v>
      </c>
      <c r="B19" s="112" t="str">
        <f ca="1">'Część 16'!$A$4</f>
        <v>Część 16</v>
      </c>
      <c r="C19" s="112" t="str">
        <f>'Część 16'!$A$5</f>
        <v>Wytrząsarka Vortex</v>
      </c>
    </row>
    <row r="20" spans="1:3" ht="15" customHeight="1">
      <c r="A20" s="111" t="str">
        <f>HYPERLINK("#'Część 17'!A1","przejdz do")</f>
        <v>przejdz do</v>
      </c>
      <c r="B20" s="112" t="str">
        <f ca="1">'Część 17'!$A$4</f>
        <v>Część 17</v>
      </c>
      <c r="C20" s="112" t="str">
        <f>'Część 17'!$A$5</f>
        <v>Pałeczki z wacikiem do wymazów</v>
      </c>
    </row>
    <row r="21" spans="1:3" ht="15" customHeight="1">
      <c r="A21" s="111" t="str">
        <f>HYPERLINK("#'Część 18'!A1","przejdz do")</f>
        <v>przejdz do</v>
      </c>
      <c r="B21" s="112" t="str">
        <f ca="1">'Część 18'!$A$4</f>
        <v>Część 18</v>
      </c>
      <c r="C21" s="112" t="str">
        <f>'Część 18'!$A$5</f>
        <v>Probówki wirówkowe typu Falcon</v>
      </c>
    </row>
    <row r="22" spans="1:3" ht="15" customHeight="1">
      <c r="A22" s="111" t="str">
        <f>HYPERLINK("#'Część 19'!A1","przejdz do")</f>
        <v>przejdz do</v>
      </c>
      <c r="B22" s="112" t="str">
        <f ca="1">'Część 19'!$A$4</f>
        <v>Część 19</v>
      </c>
      <c r="C22" s="112" t="str">
        <f>'Część 19'!$A$5</f>
        <v>Naczyńka teflonowe do mineralizatora mikrofalowego</v>
      </c>
    </row>
  </sheetData>
  <autoFilter ref="A1:C19" xr:uid="{00000000-0009-0000-0000-000000000000}"/>
  <mergeCells count="3">
    <mergeCell ref="A2:A3"/>
    <mergeCell ref="B2:B3"/>
    <mergeCell ref="C2:C3"/>
  </mergeCells>
  <pageMargins left="0.7" right="0.7" top="0.75" bottom="0.75" header="0.511811023622047" footer="0.511811023622047"/>
  <pageSetup paperSize="9" scale="7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"/>
  <sheetViews>
    <sheetView view="pageBreakPreview" zoomScaleNormal="7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09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132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76.5">
      <c r="B10" s="64" t="s">
        <v>15</v>
      </c>
      <c r="C10" s="85" t="s">
        <v>132</v>
      </c>
      <c r="D10" s="10" t="s">
        <v>133</v>
      </c>
      <c r="E10" s="11"/>
      <c r="F10" s="11"/>
      <c r="G10" s="13" t="s">
        <v>75</v>
      </c>
      <c r="H10" s="91">
        <v>1</v>
      </c>
      <c r="I10" s="13"/>
      <c r="J10" s="14">
        <f t="shared" ref="J10:J11" si="0">H10*I10</f>
        <v>0</v>
      </c>
    </row>
    <row r="11" spans="1:10" s="5" customFormat="1" ht="76.5">
      <c r="B11" s="59" t="s">
        <v>16</v>
      </c>
      <c r="C11" s="85" t="s">
        <v>108</v>
      </c>
      <c r="D11" s="10" t="s">
        <v>150</v>
      </c>
      <c r="E11" s="11"/>
      <c r="F11" s="11"/>
      <c r="G11" s="13" t="s">
        <v>77</v>
      </c>
      <c r="H11" s="91">
        <v>1</v>
      </c>
      <c r="I11" s="13"/>
      <c r="J11" s="14">
        <f t="shared" si="0"/>
        <v>0</v>
      </c>
    </row>
    <row r="12" spans="1:10" s="5" customFormat="1" ht="30" customHeight="1">
      <c r="B12" s="155" t="s">
        <v>20</v>
      </c>
      <c r="C12" s="155"/>
      <c r="D12" s="155"/>
      <c r="E12" s="155"/>
      <c r="F12" s="155"/>
      <c r="G12" s="155"/>
      <c r="H12" s="155"/>
      <c r="I12" s="155"/>
      <c r="J12" s="32">
        <f>SUM(J10:J11)</f>
        <v>0</v>
      </c>
    </row>
    <row r="13" spans="1:10" s="5" customFormat="1" ht="35.1" customHeight="1">
      <c r="B13" s="19" t="s">
        <v>21</v>
      </c>
      <c r="C13" s="146" t="s">
        <v>22</v>
      </c>
      <c r="D13" s="146"/>
      <c r="E13" s="146"/>
      <c r="F13" s="146"/>
      <c r="G13" s="146"/>
      <c r="H13" s="146"/>
      <c r="I13" s="146"/>
      <c r="J13" s="146"/>
    </row>
    <row r="14" spans="1:10" s="5" customFormat="1" ht="35.1" customHeight="1">
      <c r="B14" s="19" t="s">
        <v>23</v>
      </c>
      <c r="C14" s="130" t="s">
        <v>136</v>
      </c>
      <c r="D14" s="130"/>
      <c r="E14" s="130"/>
      <c r="F14" s="130"/>
      <c r="G14" s="130"/>
      <c r="H14" s="130"/>
      <c r="I14" s="130"/>
      <c r="J14" s="130"/>
    </row>
    <row r="16" spans="1:10" s="21" customFormat="1" ht="11.25" customHeight="1">
      <c r="A16" s="20"/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1:10" s="21" customFormat="1" ht="15" customHeight="1">
      <c r="A17" s="22"/>
      <c r="B17" s="22"/>
      <c r="C17" s="23"/>
      <c r="D17" s="24"/>
      <c r="E17" s="24"/>
      <c r="F17" s="24"/>
      <c r="G17" s="25"/>
      <c r="H17" s="25"/>
      <c r="I17" s="25"/>
      <c r="J17" s="23"/>
    </row>
    <row r="18" spans="1:10" ht="15" customHeight="1">
      <c r="B18" s="35" t="s">
        <v>15</v>
      </c>
      <c r="C18" s="161" t="s">
        <v>148</v>
      </c>
      <c r="D18" s="161"/>
      <c r="E18" s="161"/>
      <c r="F18" s="161"/>
      <c r="G18" s="161"/>
      <c r="H18" s="161"/>
      <c r="I18" s="161"/>
      <c r="J18" s="161"/>
    </row>
    <row r="19" spans="1:10" ht="14.25" customHeight="1">
      <c r="B19" s="35" t="s">
        <v>16</v>
      </c>
      <c r="C19" s="161" t="s">
        <v>167</v>
      </c>
      <c r="D19" s="161"/>
      <c r="E19" s="161"/>
      <c r="F19" s="161"/>
      <c r="G19" s="161"/>
      <c r="H19" s="161"/>
      <c r="I19" s="161"/>
      <c r="J19" s="161"/>
    </row>
    <row r="20" spans="1:10" ht="16.5" customHeight="1">
      <c r="B20" s="35" t="s">
        <v>17</v>
      </c>
      <c r="C20" s="95" t="s">
        <v>110</v>
      </c>
      <c r="D20" s="58"/>
      <c r="E20" s="58"/>
      <c r="F20" s="58"/>
      <c r="G20" s="58"/>
      <c r="H20" s="58"/>
      <c r="I20" s="58"/>
      <c r="J20" s="58"/>
    </row>
    <row r="21" spans="1:10" ht="15.75" customHeight="1">
      <c r="B21" s="35" t="s">
        <v>18</v>
      </c>
      <c r="C21" s="95" t="s">
        <v>78</v>
      </c>
      <c r="D21" s="58"/>
      <c r="E21" s="58"/>
      <c r="F21" s="58"/>
      <c r="G21" s="58"/>
      <c r="H21" s="58"/>
      <c r="I21" s="58"/>
      <c r="J21" s="58"/>
    </row>
    <row r="22" spans="1:10" ht="15" customHeight="1">
      <c r="B22" s="35" t="s">
        <v>19</v>
      </c>
      <c r="C22" s="95" t="s">
        <v>79</v>
      </c>
      <c r="D22" s="58"/>
      <c r="E22" s="58"/>
      <c r="F22" s="58"/>
      <c r="G22" s="58"/>
      <c r="H22" s="58"/>
      <c r="I22" s="58"/>
      <c r="J22" s="58"/>
    </row>
    <row r="23" spans="1:10" ht="14.25" customHeight="1">
      <c r="B23" s="35" t="s">
        <v>34</v>
      </c>
      <c r="C23" s="95" t="s">
        <v>80</v>
      </c>
      <c r="D23" s="58"/>
      <c r="E23" s="58"/>
      <c r="F23" s="58"/>
      <c r="G23" s="58"/>
      <c r="H23" s="58"/>
      <c r="I23" s="58"/>
      <c r="J23" s="58"/>
    </row>
    <row r="24" spans="1:10" ht="18" customHeight="1">
      <c r="B24" s="35" t="s">
        <v>35</v>
      </c>
      <c r="C24" s="42" t="s">
        <v>27</v>
      </c>
      <c r="D24" s="26" t="s">
        <v>49</v>
      </c>
    </row>
  </sheetData>
  <mergeCells count="19">
    <mergeCell ref="C18:J18"/>
    <mergeCell ref="C19:J19"/>
    <mergeCell ref="B12:I12"/>
    <mergeCell ref="I7:I9"/>
    <mergeCell ref="J7:J9"/>
    <mergeCell ref="C13:J13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511811023622047" footer="0.511811023622047"/>
  <pageSetup paperSize="9" scale="69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2"/>
  <sheetViews>
    <sheetView view="pageBreakPreview" zoomScaleNormal="7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10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111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114.75">
      <c r="B10" s="64" t="s">
        <v>15</v>
      </c>
      <c r="C10" s="85" t="s">
        <v>74</v>
      </c>
      <c r="D10" s="10" t="s">
        <v>151</v>
      </c>
      <c r="E10" s="11"/>
      <c r="F10" s="11"/>
      <c r="G10" s="13" t="s">
        <v>75</v>
      </c>
      <c r="H10" s="91">
        <v>1</v>
      </c>
      <c r="I10" s="13"/>
      <c r="J10" s="14">
        <f t="shared" ref="J10:J11" si="0">H10*I10</f>
        <v>0</v>
      </c>
    </row>
    <row r="11" spans="1:10" s="5" customFormat="1" ht="114" customHeight="1">
      <c r="B11" s="59" t="s">
        <v>16</v>
      </c>
      <c r="C11" s="85" t="s">
        <v>76</v>
      </c>
      <c r="D11" s="10" t="s">
        <v>109</v>
      </c>
      <c r="E11" s="11"/>
      <c r="F11" s="11"/>
      <c r="G11" s="13" t="s">
        <v>75</v>
      </c>
      <c r="H11" s="91">
        <v>3</v>
      </c>
      <c r="I11" s="13"/>
      <c r="J11" s="14">
        <f t="shared" si="0"/>
        <v>0</v>
      </c>
    </row>
    <row r="12" spans="1:10" s="5" customFormat="1" ht="30" customHeight="1">
      <c r="B12" s="155" t="s">
        <v>20</v>
      </c>
      <c r="C12" s="155"/>
      <c r="D12" s="155"/>
      <c r="E12" s="155"/>
      <c r="F12" s="155"/>
      <c r="G12" s="155"/>
      <c r="H12" s="155"/>
      <c r="I12" s="155"/>
      <c r="J12" s="32">
        <f>SUM(J10:J11)</f>
        <v>0</v>
      </c>
    </row>
    <row r="13" spans="1:10" s="5" customFormat="1" ht="35.1" customHeight="1">
      <c r="B13" s="19" t="s">
        <v>21</v>
      </c>
      <c r="C13" s="146" t="s">
        <v>22</v>
      </c>
      <c r="D13" s="146"/>
      <c r="E13" s="146"/>
      <c r="F13" s="146"/>
      <c r="G13" s="146"/>
      <c r="H13" s="146"/>
      <c r="I13" s="146"/>
      <c r="J13" s="146"/>
    </row>
    <row r="14" spans="1:10" s="5" customFormat="1" ht="35.1" customHeight="1">
      <c r="B14" s="19" t="s">
        <v>23</v>
      </c>
      <c r="C14" s="130" t="s">
        <v>136</v>
      </c>
      <c r="D14" s="130"/>
      <c r="E14" s="130"/>
      <c r="F14" s="130"/>
      <c r="G14" s="130"/>
      <c r="H14" s="130"/>
      <c r="I14" s="130"/>
      <c r="J14" s="130"/>
    </row>
    <row r="16" spans="1:10" s="21" customFormat="1" ht="11.25" customHeight="1">
      <c r="A16" s="20"/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1:10" s="21" customFormat="1" ht="15" customHeight="1">
      <c r="A17" s="22"/>
      <c r="B17" s="22"/>
      <c r="C17" s="23"/>
      <c r="D17" s="24"/>
      <c r="E17" s="24"/>
      <c r="F17" s="24"/>
      <c r="G17" s="25"/>
      <c r="H17" s="25"/>
      <c r="I17" s="25"/>
      <c r="J17" s="23"/>
    </row>
    <row r="18" spans="1:10" ht="15" customHeight="1">
      <c r="B18" s="35" t="s">
        <v>15</v>
      </c>
      <c r="C18" s="162" t="s">
        <v>167</v>
      </c>
      <c r="D18" s="163"/>
      <c r="E18" s="163"/>
      <c r="F18" s="163"/>
      <c r="G18" s="163"/>
      <c r="H18" s="163"/>
      <c r="I18" s="163"/>
      <c r="J18" s="163"/>
    </row>
    <row r="19" spans="1:10" ht="15" customHeight="1">
      <c r="B19" s="35" t="s">
        <v>16</v>
      </c>
      <c r="C19" s="86" t="s">
        <v>152</v>
      </c>
      <c r="D19" s="58"/>
      <c r="E19" s="58"/>
      <c r="F19" s="58"/>
      <c r="G19" s="58"/>
      <c r="H19" s="58"/>
      <c r="I19" s="58"/>
      <c r="J19" s="58"/>
    </row>
    <row r="20" spans="1:10" ht="14.25" customHeight="1">
      <c r="B20" s="35" t="s">
        <v>17</v>
      </c>
      <c r="C20" s="95" t="s">
        <v>110</v>
      </c>
      <c r="D20" s="58"/>
      <c r="E20" s="58"/>
      <c r="F20" s="58"/>
      <c r="G20" s="58"/>
      <c r="H20" s="58"/>
      <c r="I20" s="58"/>
      <c r="J20" s="58"/>
    </row>
    <row r="21" spans="1:10" ht="15" customHeight="1">
      <c r="B21" s="35" t="s">
        <v>18</v>
      </c>
      <c r="C21" s="95" t="s">
        <v>80</v>
      </c>
      <c r="D21" s="58"/>
      <c r="E21" s="58"/>
      <c r="F21" s="58"/>
      <c r="G21" s="58"/>
      <c r="H21" s="58"/>
      <c r="I21" s="58"/>
      <c r="J21" s="58"/>
    </row>
    <row r="22" spans="1:10" ht="14.25" customHeight="1">
      <c r="B22" s="35" t="s">
        <v>19</v>
      </c>
      <c r="C22" s="42" t="s">
        <v>27</v>
      </c>
      <c r="D22" s="26" t="s">
        <v>49</v>
      </c>
    </row>
  </sheetData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18:J18"/>
    <mergeCell ref="B12:I12"/>
    <mergeCell ref="C13:J13"/>
    <mergeCell ref="C14:J14"/>
  </mergeCells>
  <pageMargins left="0.7" right="0.7" top="0.75" bottom="0.75" header="0.511811023622047" footer="0.511811023622047"/>
  <pageSetup paperSize="9" scale="69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3"/>
  <sheetViews>
    <sheetView view="pageBreakPreview" zoomScaleNormal="100" zoomScaleSheetLayoutView="100" zoomScalePageLayoutView="85" workbookViewId="0">
      <selection activeCell="C1" sqref="C1"/>
    </sheetView>
  </sheetViews>
  <sheetFormatPr defaultColWidth="8.7109375" defaultRowHeight="15"/>
  <cols>
    <col min="1" max="1" width="6.285156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140625" customWidth="1"/>
    <col min="8" max="8" width="9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132"/>
      <c r="F1" s="132"/>
      <c r="G1" s="132"/>
      <c r="H1" s="132"/>
      <c r="I1" s="3"/>
      <c r="J1" s="3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2"/>
      <c r="J3" s="2"/>
    </row>
    <row r="4" spans="1:10" s="5" customFormat="1" ht="12.75">
      <c r="A4" s="134" t="str">
        <f ca="1">MID(CELL("nazwa_pliku",A1),FIND("]",CELL("nazwa_pliku",A1),1)+1,100)</f>
        <v>Część 11</v>
      </c>
      <c r="B4" s="134"/>
      <c r="C4" s="134"/>
      <c r="D4" s="134"/>
      <c r="E4" s="134"/>
      <c r="F4" s="134"/>
      <c r="G4" s="134"/>
      <c r="H4" s="134"/>
      <c r="I4" s="1"/>
      <c r="J4" s="1"/>
    </row>
    <row r="5" spans="1:10" s="5" customFormat="1" ht="12.75" customHeight="1">
      <c r="A5" s="134" t="s">
        <v>81</v>
      </c>
      <c r="B5" s="134"/>
      <c r="C5" s="134"/>
      <c r="D5" s="134"/>
      <c r="E5" s="134"/>
      <c r="F5" s="134"/>
      <c r="G5" s="134"/>
      <c r="H5" s="134"/>
      <c r="I5" s="1"/>
      <c r="J5" s="1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82</v>
      </c>
      <c r="H7" s="128" t="s">
        <v>83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A9" s="56"/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127.5">
      <c r="A10" s="103"/>
      <c r="B10" s="9" t="s">
        <v>15</v>
      </c>
      <c r="C10" s="104" t="s">
        <v>84</v>
      </c>
      <c r="D10" s="87" t="s">
        <v>153</v>
      </c>
      <c r="E10" s="11"/>
      <c r="F10" s="11"/>
      <c r="G10" s="13"/>
      <c r="H10" s="121"/>
      <c r="I10" s="13"/>
      <c r="J10" s="14">
        <f>H10*I10</f>
        <v>0</v>
      </c>
    </row>
    <row r="11" spans="1:10" s="5" customFormat="1" ht="30" customHeight="1">
      <c r="B11" s="152" t="s">
        <v>20</v>
      </c>
      <c r="C11" s="152"/>
      <c r="D11" s="152"/>
      <c r="E11" s="152"/>
      <c r="F11" s="152"/>
      <c r="G11" s="152"/>
      <c r="H11" s="152"/>
      <c r="I11" s="47"/>
      <c r="J11" s="32">
        <f>SUM(J10:J10)</f>
        <v>0</v>
      </c>
    </row>
    <row r="12" spans="1:10" s="5" customFormat="1" ht="35.1" customHeight="1">
      <c r="B12" s="19" t="s">
        <v>21</v>
      </c>
      <c r="C12" s="146" t="s">
        <v>22</v>
      </c>
      <c r="D12" s="146"/>
      <c r="E12" s="146"/>
      <c r="F12" s="146"/>
      <c r="G12" s="146"/>
      <c r="H12" s="146"/>
      <c r="I12" s="164"/>
      <c r="J12" s="164"/>
    </row>
    <row r="13" spans="1:10" s="5" customFormat="1" ht="35.1" customHeight="1">
      <c r="B13" s="19" t="s">
        <v>23</v>
      </c>
      <c r="C13" s="130" t="s">
        <v>136</v>
      </c>
      <c r="D13" s="130"/>
      <c r="E13" s="130"/>
      <c r="F13" s="130"/>
      <c r="G13" s="130"/>
      <c r="H13" s="130"/>
      <c r="I13" s="130"/>
      <c r="J13" s="130"/>
    </row>
    <row r="14" spans="1:10" s="5" customFormat="1" ht="58.5" customHeight="1">
      <c r="B14" s="19" t="s">
        <v>24</v>
      </c>
      <c r="C14" s="144" t="s">
        <v>86</v>
      </c>
      <c r="D14" s="144"/>
      <c r="E14" s="144"/>
      <c r="F14" s="144"/>
      <c r="G14" s="144"/>
      <c r="H14" s="144"/>
      <c r="I14" s="160"/>
      <c r="J14" s="160"/>
    </row>
    <row r="16" spans="1:10" s="21" customFormat="1" ht="11.25" customHeight="1">
      <c r="A16" s="20"/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1:10" s="21" customFormat="1" ht="15" customHeight="1">
      <c r="A17" s="22"/>
      <c r="B17" s="22"/>
      <c r="C17" s="23"/>
      <c r="D17" s="24"/>
      <c r="E17" s="25"/>
      <c r="F17" s="25"/>
      <c r="G17" s="25"/>
      <c r="H17" s="25"/>
      <c r="I17" s="25"/>
      <c r="J17" s="25"/>
    </row>
    <row r="18" spans="1:10" ht="15" customHeight="1">
      <c r="B18" s="35" t="s">
        <v>15</v>
      </c>
      <c r="C18" s="158" t="s">
        <v>106</v>
      </c>
      <c r="D18" s="158"/>
      <c r="E18" s="27"/>
      <c r="F18" s="27"/>
      <c r="G18" s="27"/>
      <c r="H18" s="27"/>
      <c r="I18" s="27"/>
      <c r="J18" s="27"/>
    </row>
    <row r="19" spans="1:10" ht="15" customHeight="1">
      <c r="B19" s="35" t="s">
        <v>16</v>
      </c>
      <c r="C19" s="26" t="s">
        <v>27</v>
      </c>
      <c r="D19" s="105" t="s">
        <v>67</v>
      </c>
    </row>
    <row r="20" spans="1:10">
      <c r="B20" s="35"/>
    </row>
    <row r="21" spans="1:10">
      <c r="B21" s="35"/>
    </row>
    <row r="22" spans="1:10">
      <c r="B22" s="35"/>
    </row>
    <row r="23" spans="1:10">
      <c r="B23" s="35"/>
    </row>
  </sheetData>
  <autoFilter ref="A3:J14" xr:uid="{00000000-0009-0000-00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mergeCells count="19">
    <mergeCell ref="I7:I9"/>
    <mergeCell ref="J7:J9"/>
    <mergeCell ref="C18:D18"/>
    <mergeCell ref="B11:H11"/>
    <mergeCell ref="C12:J12"/>
    <mergeCell ref="C13:J13"/>
    <mergeCell ref="C14:J14"/>
    <mergeCell ref="E1:H1"/>
    <mergeCell ref="A3:H3"/>
    <mergeCell ref="A4:H4"/>
    <mergeCell ref="A5:H5"/>
    <mergeCell ref="B7:B9"/>
    <mergeCell ref="C7:C9"/>
    <mergeCell ref="D7:D9"/>
    <mergeCell ref="E7:F7"/>
    <mergeCell ref="G7:G9"/>
    <mergeCell ref="H7:H9"/>
    <mergeCell ref="E8:E9"/>
    <mergeCell ref="F8:F9"/>
  </mergeCells>
  <pageMargins left="0.70866141732283472" right="0.70866141732283472" top="0.74803149606299213" bottom="0.74803149606299213" header="0.51181102362204722" footer="0.51181102362204722"/>
  <pageSetup paperSize="9" scale="78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0"/>
  <sheetViews>
    <sheetView view="pageBreakPreview" zoomScaleNormal="100" zoomScaleSheetLayoutView="10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12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87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63.75">
      <c r="B10" s="64" t="s">
        <v>15</v>
      </c>
      <c r="C10" s="74" t="s">
        <v>87</v>
      </c>
      <c r="D10" s="88" t="s">
        <v>154</v>
      </c>
      <c r="E10" s="11"/>
      <c r="F10" s="11"/>
      <c r="G10" s="89" t="s">
        <v>38</v>
      </c>
      <c r="H10" s="122">
        <v>75000</v>
      </c>
      <c r="I10" s="13"/>
      <c r="J10" s="14">
        <f>H10*I10</f>
        <v>0</v>
      </c>
    </row>
    <row r="11" spans="1:10" s="5" customFormat="1" ht="63.75">
      <c r="B11" s="59" t="s">
        <v>16</v>
      </c>
      <c r="C11" s="74" t="s">
        <v>87</v>
      </c>
      <c r="D11" s="87" t="s">
        <v>155</v>
      </c>
      <c r="E11" s="11"/>
      <c r="F11" s="11"/>
      <c r="G11" s="90" t="s">
        <v>38</v>
      </c>
      <c r="H11" s="122">
        <v>100000</v>
      </c>
      <c r="I11" s="13"/>
      <c r="J11" s="14">
        <f>H11*I11</f>
        <v>0</v>
      </c>
    </row>
    <row r="12" spans="1:10" s="5" customFormat="1" ht="30" customHeight="1">
      <c r="B12" s="152" t="s">
        <v>20</v>
      </c>
      <c r="C12" s="152"/>
      <c r="D12" s="152"/>
      <c r="E12" s="152"/>
      <c r="F12" s="152"/>
      <c r="G12" s="152"/>
      <c r="H12" s="152"/>
      <c r="I12" s="152"/>
      <c r="J12" s="32">
        <f>SUM(J10:J11)</f>
        <v>0</v>
      </c>
    </row>
    <row r="13" spans="1:10" s="5" customFormat="1" ht="35.1" customHeight="1">
      <c r="B13" s="19" t="s">
        <v>21</v>
      </c>
      <c r="C13" s="146" t="s">
        <v>22</v>
      </c>
      <c r="D13" s="146"/>
      <c r="E13" s="146"/>
      <c r="F13" s="146"/>
      <c r="G13" s="146"/>
      <c r="H13" s="146"/>
      <c r="I13" s="146"/>
      <c r="J13" s="146"/>
    </row>
    <row r="14" spans="1:10" s="5" customFormat="1" ht="35.1" customHeight="1">
      <c r="B14" s="19" t="s">
        <v>23</v>
      </c>
      <c r="C14" s="130" t="s">
        <v>136</v>
      </c>
      <c r="D14" s="130"/>
      <c r="E14" s="130"/>
      <c r="F14" s="130"/>
      <c r="G14" s="130"/>
      <c r="H14" s="130"/>
      <c r="I14" s="130"/>
      <c r="J14" s="130"/>
    </row>
    <row r="16" spans="1:10" s="21" customFormat="1" ht="11.25" customHeight="1">
      <c r="A16" s="20"/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1:10" s="21" customFormat="1" ht="15" customHeight="1">
      <c r="A17" s="22"/>
      <c r="B17" s="22"/>
      <c r="C17" s="23"/>
      <c r="D17" s="24"/>
      <c r="E17" s="24"/>
      <c r="F17" s="24"/>
      <c r="G17" s="25"/>
      <c r="H17" s="25"/>
      <c r="I17" s="25"/>
      <c r="J17" s="23"/>
    </row>
    <row r="18" spans="1:10" ht="15" customHeight="1">
      <c r="B18" s="35" t="s">
        <v>15</v>
      </c>
      <c r="C18" s="26" t="s">
        <v>27</v>
      </c>
      <c r="D18" s="105" t="s">
        <v>107</v>
      </c>
    </row>
    <row r="19" spans="1:10">
      <c r="B19" s="35"/>
    </row>
    <row r="20" spans="1:10">
      <c r="B20" s="35"/>
    </row>
  </sheetData>
  <autoFilter ref="A3:J14" xr:uid="{00000000-0009-0000-00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mergeCells count="17">
    <mergeCell ref="E8:E9"/>
    <mergeCell ref="F8:F9"/>
    <mergeCell ref="B12:I12"/>
    <mergeCell ref="C13:J13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9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8" customHeight="1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13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7.25" customHeight="1">
      <c r="A5" s="134" t="s">
        <v>88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6.5" customHeight="1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7.2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82</v>
      </c>
      <c r="H7" s="128" t="s">
        <v>83</v>
      </c>
      <c r="I7" s="139" t="s">
        <v>11</v>
      </c>
      <c r="J7" s="139" t="s">
        <v>12</v>
      </c>
    </row>
    <row r="8" spans="1:10" s="5" customFormat="1" ht="12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29.25" customHeight="1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153">
      <c r="B10" s="59" t="s">
        <v>15</v>
      </c>
      <c r="C10" s="74" t="s">
        <v>88</v>
      </c>
      <c r="D10" s="87" t="s">
        <v>156</v>
      </c>
      <c r="E10" s="11"/>
      <c r="F10" s="11"/>
      <c r="G10" s="91"/>
      <c r="H10" s="121"/>
      <c r="I10" s="13"/>
      <c r="J10" s="14">
        <f t="shared" ref="J10:J13" si="0">H10*I10</f>
        <v>0</v>
      </c>
    </row>
    <row r="11" spans="1:10" s="5" customFormat="1" ht="153">
      <c r="B11" s="59" t="s">
        <v>16</v>
      </c>
      <c r="C11" s="74" t="s">
        <v>88</v>
      </c>
      <c r="D11" s="87" t="s">
        <v>156</v>
      </c>
      <c r="E11" s="11"/>
      <c r="F11" s="11"/>
      <c r="G11" s="91"/>
      <c r="H11" s="121"/>
      <c r="I11" s="13"/>
      <c r="J11" s="14">
        <f t="shared" si="0"/>
        <v>0</v>
      </c>
    </row>
    <row r="12" spans="1:10" s="5" customFormat="1" ht="153">
      <c r="B12" s="59" t="s">
        <v>17</v>
      </c>
      <c r="C12" s="74" t="s">
        <v>88</v>
      </c>
      <c r="D12" s="87" t="s">
        <v>159</v>
      </c>
      <c r="E12" s="11"/>
      <c r="F12" s="11"/>
      <c r="G12" s="91"/>
      <c r="H12" s="121"/>
      <c r="I12" s="13"/>
      <c r="J12" s="14">
        <f t="shared" si="0"/>
        <v>0</v>
      </c>
    </row>
    <row r="13" spans="1:10" s="5" customFormat="1" ht="153">
      <c r="B13" s="59" t="s">
        <v>18</v>
      </c>
      <c r="C13" s="74" t="s">
        <v>88</v>
      </c>
      <c r="D13" s="87" t="s">
        <v>158</v>
      </c>
      <c r="E13" s="11"/>
      <c r="F13" s="11"/>
      <c r="G13" s="91" t="s">
        <v>38</v>
      </c>
      <c r="H13" s="121">
        <v>500</v>
      </c>
      <c r="I13" s="13"/>
      <c r="J13" s="14">
        <f t="shared" si="0"/>
        <v>0</v>
      </c>
    </row>
    <row r="14" spans="1:10" s="5" customFormat="1" ht="30" customHeight="1">
      <c r="B14" s="155" t="s">
        <v>20</v>
      </c>
      <c r="C14" s="155"/>
      <c r="D14" s="155"/>
      <c r="E14" s="155"/>
      <c r="F14" s="155"/>
      <c r="G14" s="155"/>
      <c r="H14" s="155"/>
      <c r="I14" s="155"/>
      <c r="J14" s="32">
        <f>SUM(J10:J13)</f>
        <v>0</v>
      </c>
    </row>
    <row r="15" spans="1:10" s="5" customFormat="1" ht="35.1" customHeight="1">
      <c r="B15" s="19" t="s">
        <v>21</v>
      </c>
      <c r="C15" s="146" t="s">
        <v>22</v>
      </c>
      <c r="D15" s="146"/>
      <c r="E15" s="146"/>
      <c r="F15" s="146"/>
      <c r="G15" s="146"/>
      <c r="H15" s="146"/>
      <c r="I15" s="146"/>
      <c r="J15" s="146"/>
    </row>
    <row r="16" spans="1:10" s="5" customFormat="1" ht="35.1" customHeight="1">
      <c r="B16" s="19" t="s">
        <v>23</v>
      </c>
      <c r="C16" s="130" t="s">
        <v>136</v>
      </c>
      <c r="D16" s="130"/>
      <c r="E16" s="130"/>
      <c r="F16" s="130"/>
      <c r="G16" s="130"/>
      <c r="H16" s="130"/>
      <c r="I16" s="130"/>
      <c r="J16" s="130"/>
    </row>
    <row r="17" spans="1:10" s="5" customFormat="1" ht="63" customHeight="1">
      <c r="B17" s="19" t="s">
        <v>24</v>
      </c>
      <c r="C17" s="144" t="s">
        <v>86</v>
      </c>
      <c r="D17" s="144"/>
      <c r="E17" s="144"/>
      <c r="F17" s="144"/>
      <c r="G17" s="144"/>
      <c r="H17" s="144"/>
      <c r="I17" s="144"/>
      <c r="J17" s="144"/>
    </row>
    <row r="19" spans="1:10" s="21" customFormat="1" ht="11.25" customHeight="1">
      <c r="A19" s="20"/>
      <c r="B19" s="20" t="s">
        <v>26</v>
      </c>
      <c r="C19" s="6"/>
      <c r="D19" s="6"/>
      <c r="E19" s="6"/>
      <c r="F19" s="6"/>
      <c r="G19" s="6"/>
      <c r="H19" s="6"/>
      <c r="I19" s="6"/>
      <c r="J19" s="6"/>
    </row>
    <row r="20" spans="1:10" s="21" customFormat="1" ht="15" customHeight="1">
      <c r="A20" s="22"/>
      <c r="B20" s="22"/>
      <c r="C20" s="23"/>
      <c r="D20" s="24"/>
      <c r="E20" s="24"/>
      <c r="F20" s="24"/>
      <c r="G20" s="25"/>
      <c r="H20" s="25"/>
      <c r="I20" s="25"/>
      <c r="J20" s="23"/>
    </row>
    <row r="21" spans="1:10" ht="15" customHeight="1">
      <c r="B21" s="35" t="s">
        <v>15</v>
      </c>
      <c r="C21" s="29" t="s">
        <v>89</v>
      </c>
      <c r="D21" s="68"/>
      <c r="E21" s="27"/>
      <c r="F21" s="27"/>
      <c r="G21" s="27"/>
      <c r="H21" s="27"/>
      <c r="I21" s="27"/>
      <c r="J21" s="27"/>
    </row>
    <row r="22" spans="1:10" ht="15" customHeight="1">
      <c r="B22" s="35" t="s">
        <v>16</v>
      </c>
      <c r="C22" s="162" t="s">
        <v>157</v>
      </c>
      <c r="D22" s="162"/>
      <c r="E22" s="162"/>
      <c r="F22" s="162"/>
      <c r="G22" s="162"/>
      <c r="H22" s="162"/>
      <c r="I22" s="162"/>
      <c r="J22" s="162"/>
    </row>
    <row r="23" spans="1:10" ht="15.75" customHeight="1">
      <c r="B23" s="35" t="s">
        <v>17</v>
      </c>
      <c r="C23" s="92" t="s">
        <v>50</v>
      </c>
      <c r="D23" s="158" t="s">
        <v>127</v>
      </c>
      <c r="E23" s="158"/>
      <c r="F23" s="158"/>
      <c r="G23" s="158"/>
      <c r="H23" s="158"/>
      <c r="I23" s="158"/>
      <c r="J23" s="158"/>
    </row>
    <row r="24" spans="1:10" ht="18" customHeight="1">
      <c r="C24" s="5"/>
      <c r="D24" s="29" t="s">
        <v>125</v>
      </c>
    </row>
    <row r="25" spans="1:10" ht="18" customHeight="1">
      <c r="C25" s="5"/>
      <c r="D25" s="29" t="s">
        <v>126</v>
      </c>
    </row>
    <row r="26" spans="1:10">
      <c r="B26" s="35"/>
    </row>
    <row r="27" spans="1:10">
      <c r="B27" s="35"/>
    </row>
    <row r="28" spans="1:10">
      <c r="B28" s="35"/>
    </row>
    <row r="29" spans="1:10">
      <c r="B29" s="35"/>
    </row>
  </sheetData>
  <autoFilter ref="A3:J17" xr:uid="{00000000-0009-0000-00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mergeCells count="20">
    <mergeCell ref="B14:I14"/>
    <mergeCell ref="D23:J23"/>
    <mergeCell ref="C15:J15"/>
    <mergeCell ref="C16:J16"/>
    <mergeCell ref="C17:J17"/>
    <mergeCell ref="C22:J2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2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14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 customHeight="1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63.75">
      <c r="B10" s="59" t="s">
        <v>15</v>
      </c>
      <c r="C10" s="93" t="s">
        <v>96</v>
      </c>
      <c r="D10" s="87" t="s">
        <v>161</v>
      </c>
      <c r="E10" s="11"/>
      <c r="F10" s="11"/>
      <c r="G10" s="13" t="s">
        <v>97</v>
      </c>
      <c r="H10" s="118">
        <v>1</v>
      </c>
      <c r="I10" s="40"/>
      <c r="J10" s="41">
        <f>H10*I10</f>
        <v>0</v>
      </c>
    </row>
    <row r="11" spans="1:10" s="5" customFormat="1" ht="63.75">
      <c r="B11" s="59" t="s">
        <v>16</v>
      </c>
      <c r="C11" s="54" t="s">
        <v>98</v>
      </c>
      <c r="D11" s="94" t="s">
        <v>160</v>
      </c>
      <c r="E11" s="11"/>
      <c r="F11" s="11"/>
      <c r="G11" s="13" t="s">
        <v>99</v>
      </c>
      <c r="H11" s="118">
        <v>1</v>
      </c>
      <c r="I11" s="40"/>
      <c r="J11" s="41">
        <f>H11*I11</f>
        <v>0</v>
      </c>
    </row>
    <row r="12" spans="1:10" s="5" customFormat="1" ht="30" customHeight="1">
      <c r="B12" s="152" t="s">
        <v>20</v>
      </c>
      <c r="C12" s="152"/>
      <c r="D12" s="152"/>
      <c r="E12" s="152"/>
      <c r="F12" s="152"/>
      <c r="G12" s="152"/>
      <c r="H12" s="152"/>
      <c r="I12" s="152"/>
      <c r="J12" s="18">
        <f>SUM(J10:J11)</f>
        <v>0</v>
      </c>
    </row>
    <row r="13" spans="1:10" s="5" customFormat="1" ht="35.1" customHeight="1">
      <c r="B13" s="19" t="s">
        <v>21</v>
      </c>
      <c r="C13" s="146" t="s">
        <v>22</v>
      </c>
      <c r="D13" s="146"/>
      <c r="E13" s="146"/>
      <c r="F13" s="146"/>
      <c r="G13" s="146"/>
      <c r="H13" s="146"/>
      <c r="I13" s="146"/>
      <c r="J13" s="146"/>
    </row>
    <row r="14" spans="1:10" s="5" customFormat="1" ht="35.1" customHeight="1">
      <c r="B14" s="19" t="s">
        <v>23</v>
      </c>
      <c r="C14" s="130" t="s">
        <v>136</v>
      </c>
      <c r="D14" s="130"/>
      <c r="E14" s="130"/>
      <c r="F14" s="130"/>
      <c r="G14" s="130"/>
      <c r="H14" s="130"/>
      <c r="I14" s="130"/>
      <c r="J14" s="130"/>
    </row>
    <row r="16" spans="1:10" s="21" customFormat="1" ht="11.25" customHeight="1">
      <c r="A16" s="20"/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1:10" s="21" customFormat="1" ht="15" customHeight="1">
      <c r="A17" s="22"/>
      <c r="B17" s="22"/>
      <c r="C17" s="23"/>
      <c r="D17" s="24"/>
      <c r="E17" s="24"/>
      <c r="F17" s="24"/>
      <c r="G17" s="25"/>
      <c r="H17" s="25"/>
      <c r="I17" s="25"/>
      <c r="J17" s="23"/>
    </row>
    <row r="18" spans="1:10" ht="15" customHeight="1">
      <c r="B18" s="35" t="s">
        <v>15</v>
      </c>
      <c r="C18" s="26" t="s">
        <v>27</v>
      </c>
      <c r="D18" s="26" t="s">
        <v>28</v>
      </c>
    </row>
    <row r="19" spans="1:10">
      <c r="B19" s="35"/>
    </row>
    <row r="20" spans="1:10">
      <c r="B20" s="35"/>
    </row>
    <row r="21" spans="1:10">
      <c r="B21" s="35"/>
    </row>
    <row r="22" spans="1:10">
      <c r="B22" s="35"/>
    </row>
  </sheetData>
  <mergeCells count="17">
    <mergeCell ref="B12:I12"/>
    <mergeCell ref="C13:J13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22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15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123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47" t="s">
        <v>8</v>
      </c>
      <c r="F7" s="14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42"/>
      <c r="E8" s="128" t="s">
        <v>13</v>
      </c>
      <c r="F8" s="128" t="s">
        <v>14</v>
      </c>
      <c r="G8" s="142"/>
      <c r="H8" s="142"/>
      <c r="I8" s="140"/>
      <c r="J8" s="140"/>
    </row>
    <row r="9" spans="1:10" s="5" customFormat="1" ht="12.75">
      <c r="B9" s="149"/>
      <c r="C9" s="137"/>
      <c r="D9" s="143"/>
      <c r="E9" s="143"/>
      <c r="F9" s="143"/>
      <c r="G9" s="143"/>
      <c r="H9" s="143"/>
      <c r="I9" s="141"/>
      <c r="J9" s="141"/>
    </row>
    <row r="10" spans="1:10" s="5" customFormat="1" ht="178.5">
      <c r="B10" s="59" t="s">
        <v>15</v>
      </c>
      <c r="C10" s="17" t="s">
        <v>121</v>
      </c>
      <c r="D10" s="17" t="s">
        <v>122</v>
      </c>
      <c r="E10" s="11"/>
      <c r="F10" s="11"/>
      <c r="G10" s="12" t="s">
        <v>38</v>
      </c>
      <c r="H10" s="91">
        <v>1</v>
      </c>
      <c r="I10" s="13"/>
      <c r="J10" s="14">
        <f>H10*I10</f>
        <v>0</v>
      </c>
    </row>
    <row r="11" spans="1:10" s="5" customFormat="1" ht="30" customHeight="1">
      <c r="B11" s="155" t="s">
        <v>20</v>
      </c>
      <c r="C11" s="155"/>
      <c r="D11" s="155"/>
      <c r="E11" s="155"/>
      <c r="F11" s="155"/>
      <c r="G11" s="155"/>
      <c r="H11" s="155"/>
      <c r="I11" s="155"/>
      <c r="J11" s="32">
        <f>SUM(J10:J10)</f>
        <v>0</v>
      </c>
    </row>
    <row r="12" spans="1:10" s="5" customFormat="1" ht="35.1" customHeight="1">
      <c r="B12" s="19" t="s">
        <v>21</v>
      </c>
      <c r="C12" s="146" t="s">
        <v>22</v>
      </c>
      <c r="D12" s="146"/>
      <c r="E12" s="146"/>
      <c r="F12" s="146"/>
      <c r="G12" s="146"/>
      <c r="H12" s="146"/>
      <c r="I12" s="146"/>
      <c r="J12" s="129"/>
    </row>
    <row r="13" spans="1:10" s="5" customFormat="1" ht="35.1" customHeight="1">
      <c r="B13" s="19" t="s">
        <v>23</v>
      </c>
      <c r="C13" s="130" t="s">
        <v>136</v>
      </c>
      <c r="D13" s="130"/>
      <c r="E13" s="130"/>
      <c r="F13" s="130"/>
      <c r="G13" s="130"/>
      <c r="H13" s="130"/>
      <c r="I13" s="130"/>
      <c r="J13" s="130"/>
    </row>
    <row r="14" spans="1:10" s="5" customFormat="1" ht="35.1" customHeight="1">
      <c r="B14" s="19" t="s">
        <v>24</v>
      </c>
      <c r="C14" s="144" t="s">
        <v>25</v>
      </c>
      <c r="D14" s="144"/>
      <c r="E14" s="144"/>
      <c r="F14" s="144"/>
      <c r="G14" s="144"/>
      <c r="H14" s="144"/>
      <c r="I14" s="144"/>
      <c r="J14" s="144"/>
    </row>
    <row r="15" spans="1:10" s="21" customFormat="1" ht="11.25" customHeight="1">
      <c r="J15" s="6"/>
    </row>
    <row r="16" spans="1:10" s="21" customFormat="1" ht="15" customHeight="1">
      <c r="A16" s="20"/>
      <c r="B16" s="20" t="s">
        <v>26</v>
      </c>
      <c r="C16" s="6"/>
      <c r="D16" s="6"/>
      <c r="E16" s="6"/>
      <c r="F16" s="6"/>
      <c r="G16" s="6"/>
      <c r="H16" s="6"/>
      <c r="I16" s="6"/>
      <c r="J16" s="23"/>
    </row>
    <row r="17" spans="1:9">
      <c r="A17" s="22"/>
      <c r="B17" s="22"/>
      <c r="C17" s="23"/>
      <c r="D17" s="24"/>
      <c r="E17" s="24"/>
      <c r="F17" s="24"/>
      <c r="G17" s="25"/>
      <c r="H17" s="25"/>
      <c r="I17" s="25"/>
    </row>
    <row r="18" spans="1:9" ht="14.25" customHeight="1">
      <c r="B18" s="35" t="s">
        <v>15</v>
      </c>
      <c r="C18" s="26" t="s">
        <v>27</v>
      </c>
      <c r="D18" s="26" t="s">
        <v>28</v>
      </c>
    </row>
    <row r="19" spans="1:9">
      <c r="B19" s="35"/>
    </row>
    <row r="20" spans="1:9">
      <c r="B20" s="35"/>
    </row>
    <row r="21" spans="1:9">
      <c r="B21" s="35"/>
    </row>
    <row r="22" spans="1:9">
      <c r="B22" s="35"/>
    </row>
  </sheetData>
  <mergeCells count="18">
    <mergeCell ref="C14:J14"/>
    <mergeCell ref="B11:I11"/>
    <mergeCell ref="C12:J12"/>
    <mergeCell ref="C13:J13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0866141732283472" right="0.70866141732283472" top="0.74803149606299213" bottom="0.74803149606299213" header="0.51181102362204722" footer="0.51181102362204722"/>
  <pageSetup paperSize="9" scale="79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3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16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100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76.5">
      <c r="B10" s="123" t="s">
        <v>15</v>
      </c>
      <c r="C10" s="54" t="s">
        <v>100</v>
      </c>
      <c r="D10" s="124" t="s">
        <v>162</v>
      </c>
      <c r="E10" s="96"/>
      <c r="F10" s="96"/>
      <c r="G10" s="12" t="s">
        <v>38</v>
      </c>
      <c r="H10" s="91">
        <v>2</v>
      </c>
      <c r="I10" s="13"/>
      <c r="J10" s="14">
        <f>H10*I10</f>
        <v>0</v>
      </c>
    </row>
    <row r="11" spans="1:10" s="5" customFormat="1" ht="102">
      <c r="B11" s="98" t="s">
        <v>16</v>
      </c>
      <c r="C11" s="57" t="s">
        <v>101</v>
      </c>
      <c r="D11" s="99" t="s">
        <v>120</v>
      </c>
      <c r="E11" s="96"/>
      <c r="F11" s="96"/>
      <c r="G11" s="39" t="s">
        <v>38</v>
      </c>
      <c r="H11" s="118">
        <v>1</v>
      </c>
      <c r="I11" s="13"/>
      <c r="J11" s="14">
        <f>H11*I11</f>
        <v>0</v>
      </c>
    </row>
    <row r="12" spans="1:10" s="5" customFormat="1" ht="30" customHeight="1">
      <c r="B12" s="152" t="s">
        <v>20</v>
      </c>
      <c r="C12" s="152"/>
      <c r="D12" s="152"/>
      <c r="E12" s="152"/>
      <c r="F12" s="152"/>
      <c r="G12" s="152"/>
      <c r="H12" s="152"/>
      <c r="I12" s="152"/>
      <c r="J12" s="18">
        <f>SUM(J10:J11)</f>
        <v>0</v>
      </c>
    </row>
    <row r="13" spans="1:10" s="5" customFormat="1" ht="35.1" customHeight="1">
      <c r="B13" s="19" t="s">
        <v>21</v>
      </c>
      <c r="C13" s="146" t="s">
        <v>22</v>
      </c>
      <c r="D13" s="146"/>
      <c r="E13" s="146"/>
      <c r="F13" s="146"/>
      <c r="G13" s="146"/>
      <c r="H13" s="146"/>
      <c r="I13" s="146"/>
      <c r="J13" s="146"/>
    </row>
    <row r="14" spans="1:10" s="5" customFormat="1" ht="35.1" customHeight="1">
      <c r="B14" s="19" t="s">
        <v>23</v>
      </c>
      <c r="C14" s="130" t="s">
        <v>136</v>
      </c>
      <c r="D14" s="130"/>
      <c r="E14" s="130"/>
      <c r="F14" s="130"/>
      <c r="G14" s="130"/>
      <c r="H14" s="130"/>
      <c r="I14" s="130"/>
      <c r="J14" s="130"/>
    </row>
    <row r="15" spans="1:10" ht="35.1" customHeight="1">
      <c r="B15" s="19" t="s">
        <v>24</v>
      </c>
      <c r="C15" s="144" t="s">
        <v>25</v>
      </c>
      <c r="D15" s="144"/>
      <c r="E15" s="144"/>
      <c r="F15" s="144"/>
      <c r="G15" s="144"/>
      <c r="H15" s="144"/>
      <c r="I15" s="144"/>
      <c r="J15" s="144"/>
    </row>
    <row r="16" spans="1:10" ht="15" customHeight="1">
      <c r="B16" s="19"/>
      <c r="C16" s="100"/>
      <c r="D16" s="68"/>
      <c r="E16" s="68"/>
      <c r="F16" s="68"/>
      <c r="G16" s="68"/>
      <c r="H16" s="68"/>
      <c r="I16" s="68"/>
      <c r="J16" s="68"/>
    </row>
    <row r="17" spans="1:10" s="21" customFormat="1" ht="11.25" customHeight="1">
      <c r="A17" s="20"/>
      <c r="B17" s="20" t="s">
        <v>26</v>
      </c>
      <c r="C17" s="6"/>
      <c r="D17" s="6"/>
      <c r="E17" s="6"/>
      <c r="F17" s="6"/>
      <c r="G17" s="6"/>
      <c r="H17" s="6"/>
      <c r="I17" s="6"/>
      <c r="J17" s="6"/>
    </row>
    <row r="18" spans="1:10" s="21" customFormat="1" ht="15" customHeight="1">
      <c r="A18" s="22"/>
      <c r="B18" s="22"/>
      <c r="C18" s="23"/>
      <c r="D18" s="24"/>
      <c r="E18" s="24"/>
      <c r="F18" s="24"/>
      <c r="G18" s="25"/>
      <c r="H18" s="25"/>
      <c r="I18" s="25"/>
      <c r="J18" s="23"/>
    </row>
    <row r="19" spans="1:10" ht="15" customHeight="1">
      <c r="B19" s="35" t="s">
        <v>15</v>
      </c>
      <c r="C19" s="26" t="s">
        <v>27</v>
      </c>
      <c r="D19" s="105" t="s">
        <v>102</v>
      </c>
    </row>
    <row r="20" spans="1:10">
      <c r="B20" s="35"/>
    </row>
    <row r="21" spans="1:10">
      <c r="B21" s="35"/>
    </row>
    <row r="22" spans="1:10">
      <c r="B22" s="35"/>
    </row>
    <row r="23" spans="1:10">
      <c r="B23" s="35"/>
    </row>
  </sheetData>
  <mergeCells count="18">
    <mergeCell ref="C13:J13"/>
    <mergeCell ref="C14:J14"/>
    <mergeCell ref="C15:J15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4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17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91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102">
      <c r="B10" s="59" t="s">
        <v>15</v>
      </c>
      <c r="C10" s="52" t="s">
        <v>91</v>
      </c>
      <c r="D10" s="55" t="s">
        <v>163</v>
      </c>
      <c r="E10" s="11"/>
      <c r="F10" s="11"/>
      <c r="G10" s="13" t="s">
        <v>90</v>
      </c>
      <c r="H10" s="125">
        <v>30</v>
      </c>
      <c r="I10" s="13"/>
      <c r="J10" s="14">
        <f>H10*I10</f>
        <v>0</v>
      </c>
    </row>
    <row r="11" spans="1:10" s="5" customFormat="1" ht="102">
      <c r="B11" s="59" t="s">
        <v>16</v>
      </c>
      <c r="C11" s="52" t="s">
        <v>91</v>
      </c>
      <c r="D11" s="55" t="s">
        <v>163</v>
      </c>
      <c r="E11" s="11"/>
      <c r="F11" s="11"/>
      <c r="G11" s="13" t="s">
        <v>85</v>
      </c>
      <c r="H11" s="125">
        <v>2</v>
      </c>
      <c r="I11" s="13"/>
      <c r="J11" s="14">
        <f>H11*I11</f>
        <v>0</v>
      </c>
    </row>
    <row r="12" spans="1:10" s="5" customFormat="1" ht="30" customHeight="1">
      <c r="B12" s="155" t="s">
        <v>20</v>
      </c>
      <c r="C12" s="155"/>
      <c r="D12" s="155"/>
      <c r="E12" s="155"/>
      <c r="F12" s="155"/>
      <c r="G12" s="155"/>
      <c r="H12" s="155"/>
      <c r="I12" s="155"/>
      <c r="J12" s="32">
        <f>SUM(J10:J11)</f>
        <v>0</v>
      </c>
    </row>
    <row r="13" spans="1:10" s="5" customFormat="1" ht="35.1" customHeight="1">
      <c r="B13" s="19" t="s">
        <v>21</v>
      </c>
      <c r="C13" s="146" t="s">
        <v>22</v>
      </c>
      <c r="D13" s="146"/>
      <c r="E13" s="146"/>
      <c r="F13" s="146"/>
      <c r="G13" s="146"/>
      <c r="H13" s="146"/>
      <c r="I13" s="146"/>
      <c r="J13" s="146"/>
    </row>
    <row r="14" spans="1:10" s="5" customFormat="1" ht="35.1" customHeight="1">
      <c r="B14" s="19" t="s">
        <v>23</v>
      </c>
      <c r="C14" s="130" t="s">
        <v>136</v>
      </c>
      <c r="D14" s="130"/>
      <c r="E14" s="130"/>
      <c r="F14" s="130"/>
      <c r="G14" s="130"/>
      <c r="H14" s="130"/>
      <c r="I14" s="130"/>
      <c r="J14" s="130"/>
    </row>
    <row r="16" spans="1:10" s="21" customFormat="1" ht="11.25" customHeight="1">
      <c r="A16" s="20"/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1:10" s="21" customFormat="1" ht="15" customHeight="1">
      <c r="A17" s="22"/>
      <c r="B17" s="22"/>
      <c r="C17" s="23"/>
      <c r="D17" s="24"/>
      <c r="E17" s="24"/>
      <c r="F17" s="24"/>
      <c r="G17" s="25"/>
      <c r="H17" s="25"/>
      <c r="I17" s="25"/>
      <c r="J17" s="23"/>
    </row>
    <row r="18" spans="1:10" ht="15" customHeight="1">
      <c r="B18" s="35" t="s">
        <v>15</v>
      </c>
      <c r="C18" s="158" t="s">
        <v>92</v>
      </c>
      <c r="D18" s="158"/>
      <c r="E18" s="158"/>
      <c r="F18" s="158"/>
      <c r="G18" s="158"/>
      <c r="H18" s="158"/>
      <c r="I18" s="158"/>
      <c r="J18" s="158"/>
    </row>
    <row r="19" spans="1:10" ht="15" customHeight="1">
      <c r="B19" s="35" t="s">
        <v>16</v>
      </c>
      <c r="C19" s="45" t="s">
        <v>93</v>
      </c>
      <c r="D19" s="81"/>
      <c r="E19" s="81"/>
      <c r="F19" s="81"/>
      <c r="G19" s="81"/>
      <c r="H19" s="34"/>
      <c r="I19" s="34"/>
      <c r="J19" s="34"/>
    </row>
    <row r="20" spans="1:10" ht="14.25" customHeight="1">
      <c r="B20" s="35" t="s">
        <v>17</v>
      </c>
      <c r="C20" s="26" t="s">
        <v>27</v>
      </c>
      <c r="D20" s="105" t="s">
        <v>94</v>
      </c>
    </row>
    <row r="21" spans="1:10">
      <c r="B21" s="35"/>
    </row>
    <row r="22" spans="1:10">
      <c r="B22" s="35"/>
    </row>
    <row r="23" spans="1:10">
      <c r="B23" s="35"/>
    </row>
    <row r="24" spans="1:10">
      <c r="B24" s="35"/>
    </row>
  </sheetData>
  <mergeCells count="18">
    <mergeCell ref="C18:J18"/>
    <mergeCell ref="B12:I12"/>
    <mergeCell ref="C13:J13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8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18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113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191.25">
      <c r="B10" s="71" t="s">
        <v>15</v>
      </c>
      <c r="C10" s="83" t="s">
        <v>113</v>
      </c>
      <c r="D10" s="106" t="s">
        <v>114</v>
      </c>
      <c r="E10" s="84"/>
      <c r="F10" s="38"/>
      <c r="G10" s="40" t="s">
        <v>115</v>
      </c>
      <c r="H10" s="118">
        <v>21</v>
      </c>
      <c r="I10" s="40"/>
      <c r="J10" s="41">
        <f>H10*I10</f>
        <v>0</v>
      </c>
    </row>
    <row r="11" spans="1:10" s="5" customFormat="1" ht="30" customHeight="1">
      <c r="B11" s="155" t="s">
        <v>20</v>
      </c>
      <c r="C11" s="155"/>
      <c r="D11" s="155"/>
      <c r="E11" s="155"/>
      <c r="F11" s="155"/>
      <c r="G11" s="155"/>
      <c r="H11" s="155"/>
      <c r="I11" s="155"/>
      <c r="J11" s="32">
        <f>SUM(J10:J10)</f>
        <v>0</v>
      </c>
    </row>
    <row r="12" spans="1:10" s="5" customFormat="1" ht="35.1" customHeight="1">
      <c r="B12" s="19" t="s">
        <v>21</v>
      </c>
      <c r="C12" s="146" t="s">
        <v>22</v>
      </c>
      <c r="D12" s="146"/>
      <c r="E12" s="146"/>
      <c r="F12" s="146"/>
      <c r="G12" s="146"/>
      <c r="H12" s="146"/>
      <c r="I12" s="146"/>
      <c r="J12" s="146"/>
    </row>
    <row r="13" spans="1:10" s="5" customFormat="1" ht="35.1" customHeight="1">
      <c r="B13" s="19" t="s">
        <v>23</v>
      </c>
      <c r="C13" s="130" t="s">
        <v>136</v>
      </c>
      <c r="D13" s="130"/>
      <c r="E13" s="130"/>
      <c r="F13" s="130"/>
      <c r="G13" s="130"/>
      <c r="H13" s="130"/>
      <c r="I13" s="130"/>
      <c r="J13" s="130"/>
    </row>
    <row r="15" spans="1:10" s="21" customFormat="1" ht="11.25" customHeight="1">
      <c r="A15" s="20"/>
      <c r="B15" s="20" t="s">
        <v>26</v>
      </c>
      <c r="C15" s="6"/>
      <c r="D15" s="6"/>
      <c r="E15" s="6"/>
      <c r="F15" s="6"/>
      <c r="G15" s="6"/>
      <c r="H15" s="6"/>
      <c r="I15" s="6"/>
      <c r="J15" s="6"/>
    </row>
    <row r="16" spans="1:10" s="21" customFormat="1" ht="15" customHeight="1">
      <c r="A16" s="22"/>
      <c r="B16" s="22"/>
      <c r="C16" s="23"/>
      <c r="D16" s="24"/>
      <c r="E16" s="24"/>
      <c r="F16" s="24"/>
      <c r="G16" s="25"/>
      <c r="H16" s="25"/>
      <c r="I16" s="25"/>
      <c r="J16" s="23"/>
    </row>
    <row r="17" spans="2:4" ht="15" customHeight="1">
      <c r="B17" s="35" t="s">
        <v>15</v>
      </c>
      <c r="C17" s="42" t="s">
        <v>39</v>
      </c>
      <c r="D17" s="42" t="s">
        <v>49</v>
      </c>
    </row>
    <row r="18" spans="2:4">
      <c r="B18" s="35"/>
    </row>
  </sheetData>
  <mergeCells count="17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J7:J9"/>
    <mergeCell ref="C13:J13"/>
    <mergeCell ref="E8:E9"/>
    <mergeCell ref="F8:F9"/>
    <mergeCell ref="B11:I11"/>
    <mergeCell ref="I7:I9"/>
    <mergeCell ref="C12:J12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4" t="str">
        <f ca="1">MID(CELL("nazwa_pliku",A1),FIND("]",CELL("nazwa_pliku",A1),1)+1,100)</f>
        <v>Część 01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" customFormat="1" ht="12.75" customHeight="1">
      <c r="A5" s="134" t="s">
        <v>29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30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5" customFormat="1" ht="12.75" customHeight="1">
      <c r="A7" s="135"/>
      <c r="B7" s="136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A8" s="135"/>
      <c r="B8" s="136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A9" s="135"/>
      <c r="B9" s="136"/>
      <c r="C9" s="137"/>
      <c r="D9" s="128"/>
      <c r="E9" s="128"/>
      <c r="F9" s="128"/>
      <c r="G9" s="128"/>
      <c r="H9" s="128"/>
      <c r="I9" s="139"/>
      <c r="J9" s="139"/>
    </row>
    <row r="10" spans="1:10" s="5" customFormat="1" ht="63.75">
      <c r="A10" s="107"/>
      <c r="B10" s="9" t="s">
        <v>15</v>
      </c>
      <c r="C10" s="108" t="s">
        <v>30</v>
      </c>
      <c r="D10" s="10" t="s">
        <v>32</v>
      </c>
      <c r="E10" s="11"/>
      <c r="F10" s="11"/>
      <c r="G10" s="12" t="s">
        <v>31</v>
      </c>
      <c r="H10" s="91">
        <v>2</v>
      </c>
      <c r="I10" s="13"/>
      <c r="J10" s="14">
        <f t="shared" ref="J10:J11" si="0">H10*I10</f>
        <v>0</v>
      </c>
    </row>
    <row r="11" spans="1:10" s="5" customFormat="1" ht="63.75">
      <c r="A11" s="31"/>
      <c r="B11" s="59" t="s">
        <v>16</v>
      </c>
      <c r="C11" s="16" t="s">
        <v>30</v>
      </c>
      <c r="D11" s="10" t="s">
        <v>33</v>
      </c>
      <c r="E11" s="11"/>
      <c r="F11" s="11"/>
      <c r="G11" s="12" t="s">
        <v>31</v>
      </c>
      <c r="H11" s="91">
        <v>5</v>
      </c>
      <c r="I11" s="13"/>
      <c r="J11" s="14">
        <f t="shared" si="0"/>
        <v>0</v>
      </c>
    </row>
    <row r="12" spans="1:10" ht="30" customHeight="1">
      <c r="B12" s="131" t="s">
        <v>20</v>
      </c>
      <c r="C12" s="131"/>
      <c r="D12" s="131"/>
      <c r="E12" s="131"/>
      <c r="F12" s="131"/>
      <c r="G12" s="131"/>
      <c r="H12" s="131"/>
      <c r="I12" s="131"/>
      <c r="J12" s="32">
        <f>SUM(J10:J11)</f>
        <v>0</v>
      </c>
    </row>
    <row r="13" spans="1:10" ht="35.1" customHeight="1">
      <c r="B13" s="19" t="s">
        <v>21</v>
      </c>
      <c r="C13" s="129" t="s">
        <v>22</v>
      </c>
      <c r="D13" s="129"/>
      <c r="E13" s="129"/>
      <c r="F13" s="129"/>
      <c r="G13" s="129"/>
      <c r="H13" s="129"/>
      <c r="I13" s="129"/>
      <c r="J13" s="129"/>
    </row>
    <row r="14" spans="1:10" ht="35.1" customHeight="1">
      <c r="B14" s="19" t="s">
        <v>23</v>
      </c>
      <c r="C14" s="130" t="s">
        <v>136</v>
      </c>
      <c r="D14" s="130"/>
      <c r="E14" s="130"/>
      <c r="F14" s="130"/>
      <c r="G14" s="130"/>
      <c r="H14" s="130"/>
      <c r="I14" s="130"/>
      <c r="J14" s="130"/>
    </row>
    <row r="15" spans="1:10" ht="16.5" customHeight="1"/>
    <row r="16" spans="1:10"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2:10">
      <c r="B17" s="22"/>
      <c r="C17" s="23"/>
      <c r="D17" s="24"/>
      <c r="E17" s="24"/>
      <c r="F17" s="24"/>
      <c r="G17" s="25"/>
      <c r="H17" s="25"/>
      <c r="I17" s="25"/>
      <c r="J17" s="23"/>
    </row>
    <row r="18" spans="2:10" ht="15" customHeight="1">
      <c r="B18" s="35" t="s">
        <v>15</v>
      </c>
      <c r="C18" s="26" t="s">
        <v>27</v>
      </c>
      <c r="D18" s="105" t="s">
        <v>73</v>
      </c>
    </row>
  </sheetData>
  <autoFilter ref="A3:J14" xr:uid="{00000000-0009-0000-00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mergeCells count="18">
    <mergeCell ref="G1:J1"/>
    <mergeCell ref="A3:J3"/>
    <mergeCell ref="A4:J4"/>
    <mergeCell ref="A5:J5"/>
    <mergeCell ref="A7:A9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13:J13"/>
    <mergeCell ref="C14:J14"/>
    <mergeCell ref="B12:I12"/>
  </mergeCells>
  <phoneticPr fontId="26" type="noConversion"/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5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I1" s="132" t="s">
        <v>3</v>
      </c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3" t="str">
        <f ca="1">MID(CELL("nazwa_pliku",A1),FIND("]",CELL("nazwa_pliku",A1),1)+1,100)</f>
        <v>Część 19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5" customFormat="1" ht="12.75" customHeight="1">
      <c r="A5" s="134" t="s">
        <v>116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A7" s="135"/>
      <c r="B7" s="136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A8" s="135"/>
      <c r="B8" s="136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 customHeight="1">
      <c r="A9" s="135"/>
      <c r="B9" s="136"/>
      <c r="C9" s="137"/>
      <c r="D9" s="128"/>
      <c r="E9" s="128"/>
      <c r="F9" s="128"/>
      <c r="G9" s="128"/>
      <c r="H9" s="128"/>
      <c r="I9" s="139"/>
      <c r="J9" s="139"/>
    </row>
    <row r="10" spans="1:10" s="5" customFormat="1" ht="89.25">
      <c r="A10" s="31"/>
      <c r="B10" s="46" t="s">
        <v>15</v>
      </c>
      <c r="C10" s="36" t="s">
        <v>118</v>
      </c>
      <c r="D10" s="10" t="s">
        <v>164</v>
      </c>
      <c r="E10" s="38"/>
      <c r="F10" s="38"/>
      <c r="G10" s="39" t="s">
        <v>38</v>
      </c>
      <c r="H10" s="118">
        <v>12</v>
      </c>
      <c r="I10" s="40"/>
      <c r="J10" s="14">
        <f>H10*I10</f>
        <v>0</v>
      </c>
    </row>
    <row r="11" spans="1:10" s="5" customFormat="1" ht="76.5">
      <c r="A11" s="31"/>
      <c r="B11" s="9" t="s">
        <v>16</v>
      </c>
      <c r="C11" s="37" t="s">
        <v>117</v>
      </c>
      <c r="D11" s="61" t="s">
        <v>165</v>
      </c>
      <c r="E11" s="11"/>
      <c r="F11" s="11"/>
      <c r="G11" s="13" t="s">
        <v>38</v>
      </c>
      <c r="H11" s="119">
        <v>11</v>
      </c>
      <c r="I11" s="13"/>
      <c r="J11" s="14">
        <f>H11*I11</f>
        <v>0</v>
      </c>
    </row>
    <row r="12" spans="1:10" s="5" customFormat="1" ht="89.25">
      <c r="A12" s="31"/>
      <c r="B12" s="9" t="s">
        <v>17</v>
      </c>
      <c r="C12" s="37" t="s">
        <v>119</v>
      </c>
      <c r="D12" s="61" t="s">
        <v>166</v>
      </c>
      <c r="E12" s="11"/>
      <c r="F12" s="11"/>
      <c r="G12" s="13" t="s">
        <v>38</v>
      </c>
      <c r="H12" s="119">
        <v>1</v>
      </c>
      <c r="I12" s="13"/>
      <c r="J12" s="14">
        <f>H12*I12</f>
        <v>0</v>
      </c>
    </row>
    <row r="13" spans="1:10" s="5" customFormat="1" ht="30" customHeight="1">
      <c r="B13" s="152" t="s">
        <v>20</v>
      </c>
      <c r="C13" s="152"/>
      <c r="D13" s="152"/>
      <c r="E13" s="152"/>
      <c r="F13" s="152"/>
      <c r="G13" s="152"/>
      <c r="H13" s="152"/>
      <c r="I13" s="47"/>
      <c r="J13" s="18">
        <f>SUM(J10:J12)</f>
        <v>0</v>
      </c>
    </row>
    <row r="14" spans="1:10" s="5" customFormat="1" ht="35.1" customHeight="1">
      <c r="B14" s="19" t="s">
        <v>21</v>
      </c>
      <c r="C14" s="129" t="s">
        <v>22</v>
      </c>
      <c r="D14" s="129"/>
      <c r="E14" s="129"/>
      <c r="F14" s="129"/>
      <c r="G14" s="129"/>
      <c r="H14" s="129"/>
      <c r="I14" s="129"/>
      <c r="J14" s="129"/>
    </row>
    <row r="15" spans="1:10" s="5" customFormat="1" ht="35.1" customHeight="1">
      <c r="B15" s="19" t="s">
        <v>23</v>
      </c>
      <c r="C15" s="130" t="s">
        <v>136</v>
      </c>
      <c r="D15" s="130"/>
      <c r="E15" s="130"/>
      <c r="F15" s="130"/>
      <c r="G15" s="130"/>
      <c r="H15" s="130"/>
      <c r="I15" s="130"/>
      <c r="J15" s="130"/>
    </row>
    <row r="16" spans="1:10" s="5" customFormat="1" ht="35.1" customHeight="1">
      <c r="B16" s="19" t="s">
        <v>24</v>
      </c>
      <c r="C16" s="144" t="s">
        <v>25</v>
      </c>
      <c r="D16" s="144"/>
      <c r="E16" s="144"/>
      <c r="F16" s="144"/>
      <c r="G16" s="144"/>
      <c r="H16" s="144"/>
      <c r="I16" s="144"/>
      <c r="J16" s="144"/>
    </row>
    <row r="18" spans="1:10" s="21" customFormat="1" ht="11.25" customHeight="1">
      <c r="A18" s="20"/>
      <c r="B18" s="20" t="s">
        <v>26</v>
      </c>
      <c r="C18" s="6"/>
      <c r="D18" s="6"/>
      <c r="E18" s="6"/>
      <c r="F18" s="6"/>
      <c r="G18" s="6"/>
      <c r="H18" s="6"/>
      <c r="I18" s="6"/>
      <c r="J18" s="6"/>
    </row>
    <row r="19" spans="1:10" s="21" customFormat="1" ht="15" customHeight="1">
      <c r="A19" s="22"/>
      <c r="B19" s="22"/>
      <c r="C19" s="23"/>
      <c r="D19" s="24"/>
      <c r="E19" s="24"/>
      <c r="F19" s="24"/>
      <c r="G19" s="25"/>
      <c r="H19" s="25"/>
      <c r="I19" s="25"/>
      <c r="J19" s="25"/>
    </row>
    <row r="20" spans="1:10">
      <c r="B20" s="35" t="s">
        <v>15</v>
      </c>
      <c r="C20" s="26" t="s">
        <v>46</v>
      </c>
      <c r="D20" s="21" t="s">
        <v>47</v>
      </c>
      <c r="E20" s="21"/>
      <c r="F20" s="21"/>
      <c r="G20" s="48"/>
      <c r="H20" s="48"/>
      <c r="I20" s="48"/>
      <c r="J20" s="48"/>
    </row>
    <row r="21" spans="1:10">
      <c r="B21" s="35"/>
      <c r="C21" s="48"/>
      <c r="D21" s="48"/>
      <c r="E21" s="48"/>
      <c r="F21" s="48"/>
      <c r="G21" s="48"/>
      <c r="H21" s="48"/>
      <c r="I21" s="48"/>
      <c r="J21" s="48"/>
    </row>
    <row r="22" spans="1:10">
      <c r="B22" s="35"/>
    </row>
    <row r="23" spans="1:10">
      <c r="B23" s="49"/>
    </row>
    <row r="24" spans="1:10">
      <c r="B24" s="49"/>
    </row>
    <row r="25" spans="1:10">
      <c r="B25" s="49"/>
    </row>
  </sheetData>
  <mergeCells count="19">
    <mergeCell ref="I1:J1"/>
    <mergeCell ref="A3:J3"/>
    <mergeCell ref="A4:J4"/>
    <mergeCell ref="A5:J5"/>
    <mergeCell ref="A7:A9"/>
    <mergeCell ref="B7:B9"/>
    <mergeCell ref="C7:C9"/>
    <mergeCell ref="D7:D9"/>
    <mergeCell ref="E7:F7"/>
    <mergeCell ref="G7:G9"/>
    <mergeCell ref="C15:J15"/>
    <mergeCell ref="C16:J16"/>
    <mergeCell ref="E8:E9"/>
    <mergeCell ref="F8:F9"/>
    <mergeCell ref="B13:H13"/>
    <mergeCell ref="C14:J14"/>
    <mergeCell ref="H7:H9"/>
    <mergeCell ref="I7:I9"/>
    <mergeCell ref="J7:J9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view="pageBreakPreview" zoomScaleNormal="10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view="pageBreakPreview" zoomScaleNormal="8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3" t="str">
        <f ca="1">MID(CELL("nazwa_pliku",A1),FIND("]",CELL("nazwa_pliku",A1),1)+1,100)</f>
        <v>Część 02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5" customFormat="1" ht="12.75" customHeight="1">
      <c r="A5" s="134" t="s">
        <v>36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A7" s="135"/>
      <c r="B7" s="149" t="s">
        <v>5</v>
      </c>
      <c r="C7" s="128" t="s">
        <v>6</v>
      </c>
      <c r="D7" s="128" t="s">
        <v>7</v>
      </c>
      <c r="E7" s="147" t="s">
        <v>8</v>
      </c>
      <c r="F7" s="14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A8" s="135"/>
      <c r="B8" s="150"/>
      <c r="C8" s="142"/>
      <c r="D8" s="142"/>
      <c r="E8" s="128" t="s">
        <v>13</v>
      </c>
      <c r="F8" s="128" t="s">
        <v>14</v>
      </c>
      <c r="G8" s="142"/>
      <c r="H8" s="142"/>
      <c r="I8" s="140"/>
      <c r="J8" s="140"/>
    </row>
    <row r="9" spans="1:10" s="5" customFormat="1" ht="12.75">
      <c r="A9" s="135"/>
      <c r="B9" s="151"/>
      <c r="C9" s="143"/>
      <c r="D9" s="143"/>
      <c r="E9" s="143"/>
      <c r="F9" s="143"/>
      <c r="G9" s="143"/>
      <c r="H9" s="143"/>
      <c r="I9" s="141"/>
      <c r="J9" s="141"/>
    </row>
    <row r="10" spans="1:10" s="5" customFormat="1" ht="154.5">
      <c r="A10" s="31"/>
      <c r="B10" s="15" t="s">
        <v>15</v>
      </c>
      <c r="C10" s="115" t="s">
        <v>37</v>
      </c>
      <c r="D10" s="116" t="s">
        <v>137</v>
      </c>
      <c r="E10" s="117"/>
      <c r="F10" s="117"/>
      <c r="G10" s="97" t="s">
        <v>38</v>
      </c>
      <c r="H10" s="90">
        <v>1</v>
      </c>
      <c r="I10" s="89"/>
      <c r="J10" s="14">
        <f>H10*I10</f>
        <v>0</v>
      </c>
    </row>
    <row r="11" spans="1:10" s="5" customFormat="1" ht="30" customHeight="1">
      <c r="B11" s="145" t="s">
        <v>20</v>
      </c>
      <c r="C11" s="145"/>
      <c r="D11" s="145"/>
      <c r="E11" s="145"/>
      <c r="F11" s="145"/>
      <c r="G11" s="145"/>
      <c r="H11" s="145"/>
      <c r="I11" s="145"/>
      <c r="J11" s="32">
        <f>SUM(J10:J10)</f>
        <v>0</v>
      </c>
    </row>
    <row r="12" spans="1:10" s="5" customFormat="1" ht="35.1" customHeight="1">
      <c r="B12" s="19" t="s">
        <v>21</v>
      </c>
      <c r="C12" s="146" t="s">
        <v>22</v>
      </c>
      <c r="D12" s="146"/>
      <c r="E12" s="146"/>
      <c r="F12" s="146"/>
      <c r="G12" s="146"/>
      <c r="H12" s="146"/>
      <c r="I12" s="146"/>
      <c r="J12" s="146"/>
    </row>
    <row r="13" spans="1:10" s="5" customFormat="1" ht="35.1" customHeight="1">
      <c r="B13" s="19" t="s">
        <v>23</v>
      </c>
      <c r="C13" s="130" t="s">
        <v>136</v>
      </c>
      <c r="D13" s="130"/>
      <c r="E13" s="130"/>
      <c r="F13" s="130"/>
      <c r="G13" s="130"/>
      <c r="H13" s="130"/>
      <c r="I13" s="130"/>
      <c r="J13" s="130"/>
    </row>
    <row r="14" spans="1:10" ht="35.1" customHeight="1">
      <c r="B14" s="19" t="s">
        <v>24</v>
      </c>
      <c r="C14" s="144" t="s">
        <v>25</v>
      </c>
      <c r="D14" s="144"/>
      <c r="E14" s="144"/>
      <c r="F14" s="144"/>
      <c r="G14" s="144"/>
      <c r="H14" s="144"/>
      <c r="I14" s="144"/>
      <c r="J14" s="144"/>
    </row>
    <row r="15" spans="1:10" s="21" customFormat="1" ht="11.25" customHeight="1">
      <c r="A15" s="20"/>
    </row>
    <row r="16" spans="1:10" s="21" customFormat="1" ht="15" customHeight="1">
      <c r="A16" s="22"/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2:10" ht="15" customHeight="1">
      <c r="B17" s="22"/>
      <c r="C17" s="23"/>
      <c r="D17" s="24"/>
      <c r="E17" s="24"/>
      <c r="F17" s="24"/>
      <c r="G17" s="25"/>
      <c r="H17" s="25"/>
      <c r="I17" s="25"/>
      <c r="J17" s="23"/>
    </row>
    <row r="18" spans="2:10" s="21" customFormat="1" ht="15.75" customHeight="1">
      <c r="B18" s="35" t="s">
        <v>15</v>
      </c>
      <c r="C18" s="42" t="s">
        <v>39</v>
      </c>
      <c r="D18" s="45" t="s">
        <v>40</v>
      </c>
    </row>
  </sheetData>
  <mergeCells count="19">
    <mergeCell ref="G1:J1"/>
    <mergeCell ref="A3:J3"/>
    <mergeCell ref="A4:J4"/>
    <mergeCell ref="A5:J5"/>
    <mergeCell ref="A7:A9"/>
    <mergeCell ref="G7:G9"/>
    <mergeCell ref="E7:F7"/>
    <mergeCell ref="D7:D9"/>
    <mergeCell ref="C7:C9"/>
    <mergeCell ref="B7:B9"/>
    <mergeCell ref="E8:E9"/>
    <mergeCell ref="F8:F9"/>
    <mergeCell ref="J7:J9"/>
    <mergeCell ref="I7:I9"/>
    <mergeCell ref="H7:H9"/>
    <mergeCell ref="C14:J14"/>
    <mergeCell ref="B11:I11"/>
    <mergeCell ref="C12:J12"/>
    <mergeCell ref="C13:J13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I1" s="132" t="s">
        <v>3</v>
      </c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3" t="str">
        <f ca="1">MID(CELL("nazwa_pliku",A1),FIND("]",CELL("nazwa_pliku",A1),1)+1,100)</f>
        <v>Część 03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5" customFormat="1" ht="12.75" customHeight="1">
      <c r="A5" s="134" t="s">
        <v>41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A7" s="135"/>
      <c r="B7" s="136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A8" s="135"/>
      <c r="B8" s="136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 customHeight="1">
      <c r="A9" s="135"/>
      <c r="B9" s="136"/>
      <c r="C9" s="137"/>
      <c r="D9" s="128"/>
      <c r="E9" s="128"/>
      <c r="F9" s="128"/>
      <c r="G9" s="128"/>
      <c r="H9" s="128"/>
      <c r="I9" s="139"/>
      <c r="J9" s="139"/>
    </row>
    <row r="10" spans="1:10" s="5" customFormat="1" ht="89.25">
      <c r="A10" s="31"/>
      <c r="B10" s="46" t="s">
        <v>15</v>
      </c>
      <c r="C10" s="36" t="s">
        <v>42</v>
      </c>
      <c r="D10" s="17" t="s">
        <v>138</v>
      </c>
      <c r="E10" s="38"/>
      <c r="F10" s="38"/>
      <c r="G10" s="39" t="s">
        <v>43</v>
      </c>
      <c r="H10" s="118">
        <v>1</v>
      </c>
      <c r="I10" s="40"/>
      <c r="J10" s="14">
        <f t="shared" ref="J10:J12" si="0">H10*I10</f>
        <v>0</v>
      </c>
    </row>
    <row r="11" spans="1:10" s="5" customFormat="1" ht="141.75">
      <c r="A11" s="31"/>
      <c r="B11" s="9" t="s">
        <v>16</v>
      </c>
      <c r="C11" s="37" t="s">
        <v>44</v>
      </c>
      <c r="D11" s="37" t="s">
        <v>139</v>
      </c>
      <c r="E11" s="11"/>
      <c r="F11" s="11"/>
      <c r="G11" s="13" t="s">
        <v>38</v>
      </c>
      <c r="H11" s="119">
        <v>1</v>
      </c>
      <c r="I11" s="13"/>
      <c r="J11" s="14">
        <f t="shared" si="0"/>
        <v>0</v>
      </c>
    </row>
    <row r="12" spans="1:10" s="5" customFormat="1" ht="76.5">
      <c r="A12" s="31"/>
      <c r="B12" s="9" t="s">
        <v>17</v>
      </c>
      <c r="C12" s="37" t="s">
        <v>45</v>
      </c>
      <c r="D12" s="37" t="s">
        <v>140</v>
      </c>
      <c r="E12" s="11"/>
      <c r="F12" s="11"/>
      <c r="G12" s="13" t="s">
        <v>38</v>
      </c>
      <c r="H12" s="119">
        <v>1</v>
      </c>
      <c r="I12" s="13"/>
      <c r="J12" s="14">
        <f t="shared" si="0"/>
        <v>0</v>
      </c>
    </row>
    <row r="13" spans="1:10" s="5" customFormat="1" ht="30" customHeight="1">
      <c r="B13" s="152" t="s">
        <v>20</v>
      </c>
      <c r="C13" s="152"/>
      <c r="D13" s="152"/>
      <c r="E13" s="152"/>
      <c r="F13" s="152"/>
      <c r="G13" s="152"/>
      <c r="H13" s="152"/>
      <c r="I13" s="47"/>
      <c r="J13" s="18">
        <f>SUM(J10:J12)</f>
        <v>0</v>
      </c>
    </row>
    <row r="14" spans="1:10" s="5" customFormat="1" ht="35.1" customHeight="1">
      <c r="B14" s="19" t="s">
        <v>21</v>
      </c>
      <c r="C14" s="129" t="s">
        <v>22</v>
      </c>
      <c r="D14" s="129"/>
      <c r="E14" s="129"/>
      <c r="F14" s="129"/>
      <c r="G14" s="129"/>
      <c r="H14" s="129"/>
      <c r="I14" s="129"/>
      <c r="J14" s="129"/>
    </row>
    <row r="15" spans="1:10" s="5" customFormat="1" ht="35.1" customHeight="1">
      <c r="B15" s="19" t="s">
        <v>23</v>
      </c>
      <c r="C15" s="130" t="s">
        <v>136</v>
      </c>
      <c r="D15" s="130"/>
      <c r="E15" s="130"/>
      <c r="F15" s="130"/>
      <c r="G15" s="130"/>
      <c r="H15" s="130"/>
      <c r="I15" s="130"/>
      <c r="J15" s="130"/>
    </row>
    <row r="16" spans="1:10" s="5" customFormat="1" ht="35.1" customHeight="1">
      <c r="B16" s="19" t="s">
        <v>24</v>
      </c>
      <c r="C16" s="144" t="s">
        <v>25</v>
      </c>
      <c r="D16" s="144"/>
      <c r="E16" s="144"/>
      <c r="F16" s="144"/>
      <c r="G16" s="144"/>
      <c r="H16" s="144"/>
      <c r="I16" s="144"/>
      <c r="J16" s="144"/>
    </row>
    <row r="18" spans="1:10" s="21" customFormat="1" ht="11.25" customHeight="1">
      <c r="A18" s="20"/>
      <c r="B18" s="20" t="s">
        <v>26</v>
      </c>
      <c r="C18" s="6"/>
      <c r="D18" s="6"/>
      <c r="E18" s="6"/>
      <c r="F18" s="6"/>
      <c r="G18" s="6"/>
      <c r="H18" s="6"/>
      <c r="I18" s="6"/>
      <c r="J18" s="6"/>
    </row>
    <row r="19" spans="1:10" s="21" customFormat="1" ht="15" customHeight="1">
      <c r="A19" s="22"/>
      <c r="B19" s="22"/>
      <c r="C19" s="23"/>
      <c r="D19" s="24"/>
      <c r="E19" s="24"/>
      <c r="F19" s="24"/>
      <c r="G19" s="25"/>
      <c r="H19" s="25"/>
      <c r="I19" s="25"/>
      <c r="J19" s="25"/>
    </row>
    <row r="20" spans="1:10">
      <c r="B20" s="35" t="s">
        <v>15</v>
      </c>
      <c r="C20" s="26" t="s">
        <v>46</v>
      </c>
      <c r="D20" s="21" t="s">
        <v>47</v>
      </c>
      <c r="E20" s="21"/>
      <c r="F20" s="21"/>
      <c r="G20" s="48"/>
      <c r="H20" s="48"/>
      <c r="I20" s="48"/>
      <c r="J20" s="48"/>
    </row>
    <row r="21" spans="1:10">
      <c r="B21" s="35"/>
      <c r="C21" s="48"/>
      <c r="D21" s="48"/>
      <c r="E21" s="48"/>
      <c r="F21" s="48"/>
      <c r="G21" s="48"/>
      <c r="H21" s="48"/>
      <c r="I21" s="48"/>
      <c r="J21" s="48"/>
    </row>
    <row r="22" spans="1:10">
      <c r="B22" s="35"/>
    </row>
    <row r="23" spans="1:10">
      <c r="B23" s="49"/>
    </row>
    <row r="24" spans="1:10">
      <c r="B24" s="49"/>
    </row>
    <row r="25" spans="1:10">
      <c r="B25" s="49"/>
    </row>
  </sheetData>
  <mergeCells count="19">
    <mergeCell ref="I1:J1"/>
    <mergeCell ref="A3:J3"/>
    <mergeCell ref="A4:J4"/>
    <mergeCell ref="A5:J5"/>
    <mergeCell ref="A7:A9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16:J16"/>
    <mergeCell ref="B13:H13"/>
    <mergeCell ref="C14:J14"/>
    <mergeCell ref="C15:J15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2"/>
  <sheetViews>
    <sheetView view="pageBreakPreview" zoomScaleNormal="100" zoomScaleSheetLayoutView="100" zoomScalePageLayoutView="85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5" customHeight="1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3" t="str">
        <f ca="1">MID(CELL("nazwa_pliku",A1),FIND("]",CELL("nazwa_pliku",A1),1)+1,100)</f>
        <v>Część 04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5" customFormat="1" ht="12.75" customHeight="1">
      <c r="A5" s="133" t="s">
        <v>51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0" s="5" customFormat="1" ht="18.75">
      <c r="A6" s="50" t="str">
        <f>HYPERLINK("#'Suma'!A1","wstecz")</f>
        <v>wstecz</v>
      </c>
      <c r="B6" s="51"/>
      <c r="C6" s="51"/>
      <c r="D6" s="2"/>
      <c r="E6" s="2"/>
      <c r="F6" s="2"/>
      <c r="G6" s="2"/>
      <c r="H6" s="2"/>
      <c r="I6" s="2"/>
      <c r="J6" s="2"/>
    </row>
    <row r="7" spans="1:10" s="5" customFormat="1" ht="1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5" customHeight="1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102">
      <c r="B10" s="59" t="s">
        <v>15</v>
      </c>
      <c r="C10" s="37" t="s">
        <v>52</v>
      </c>
      <c r="D10" s="61" t="s">
        <v>141</v>
      </c>
      <c r="E10" s="11"/>
      <c r="F10" s="11"/>
      <c r="G10" s="12" t="s">
        <v>53</v>
      </c>
      <c r="H10" s="91">
        <v>10</v>
      </c>
      <c r="I10" s="13"/>
      <c r="J10" s="14">
        <f>H10*I10</f>
        <v>0</v>
      </c>
    </row>
    <row r="11" spans="1:10" s="5" customFormat="1" ht="102">
      <c r="B11" s="59" t="s">
        <v>16</v>
      </c>
      <c r="C11" s="37" t="s">
        <v>131</v>
      </c>
      <c r="D11" s="61" t="s">
        <v>142</v>
      </c>
      <c r="E11" s="11"/>
      <c r="F11" s="11"/>
      <c r="G11" s="12" t="s">
        <v>112</v>
      </c>
      <c r="H11" s="91">
        <v>2</v>
      </c>
      <c r="I11" s="13"/>
      <c r="J11" s="14">
        <f>H11*I11</f>
        <v>0</v>
      </c>
    </row>
    <row r="12" spans="1:10" s="5" customFormat="1" ht="30" customHeight="1">
      <c r="B12" s="153" t="s">
        <v>20</v>
      </c>
      <c r="C12" s="153"/>
      <c r="D12" s="153"/>
      <c r="E12" s="153"/>
      <c r="F12" s="153"/>
      <c r="G12" s="153"/>
      <c r="H12" s="153"/>
      <c r="I12" s="153"/>
      <c r="J12" s="32">
        <f>SUM(J10:J11)</f>
        <v>0</v>
      </c>
    </row>
    <row r="13" spans="1:10" s="5" customFormat="1" ht="35.1" customHeight="1">
      <c r="B13" s="19" t="s">
        <v>21</v>
      </c>
      <c r="C13" s="146" t="s">
        <v>22</v>
      </c>
      <c r="D13" s="146"/>
      <c r="E13" s="146"/>
      <c r="F13" s="146"/>
      <c r="G13" s="146"/>
      <c r="H13" s="146"/>
      <c r="I13" s="146"/>
      <c r="J13" s="146"/>
    </row>
    <row r="14" spans="1:10" s="5" customFormat="1" ht="35.1" customHeight="1">
      <c r="B14" s="19" t="s">
        <v>23</v>
      </c>
      <c r="C14" s="154" t="s">
        <v>136</v>
      </c>
      <c r="D14" s="154"/>
      <c r="E14" s="154"/>
      <c r="F14" s="154"/>
      <c r="G14" s="154"/>
      <c r="H14" s="154"/>
      <c r="I14" s="154"/>
      <c r="J14" s="154"/>
    </row>
    <row r="15" spans="1:10" s="5" customFormat="1" ht="35.1" customHeight="1">
      <c r="B15" s="19" t="s">
        <v>24</v>
      </c>
      <c r="C15" s="144" t="s">
        <v>25</v>
      </c>
      <c r="D15" s="144"/>
      <c r="E15" s="144"/>
      <c r="F15" s="144"/>
      <c r="G15" s="144"/>
      <c r="H15" s="144"/>
      <c r="I15" s="144"/>
      <c r="J15" s="144"/>
    </row>
    <row r="16" spans="1:10" s="21" customFormat="1" ht="11.25" customHeight="1"/>
    <row r="17" spans="1:10" s="21" customFormat="1" ht="15" customHeight="1">
      <c r="A17" s="20"/>
      <c r="B17" s="20" t="s">
        <v>26</v>
      </c>
      <c r="C17" s="6"/>
      <c r="D17" s="6"/>
      <c r="E17" s="6"/>
      <c r="F17" s="6"/>
      <c r="G17" s="6"/>
      <c r="H17" s="6"/>
      <c r="I17" s="6"/>
      <c r="J17" s="6"/>
    </row>
    <row r="18" spans="1:10" ht="15" customHeight="1">
      <c r="A18" s="22"/>
      <c r="B18" s="22"/>
      <c r="C18" s="23"/>
      <c r="D18" s="24"/>
      <c r="E18" s="24"/>
      <c r="F18" s="24"/>
      <c r="G18" s="25"/>
      <c r="H18" s="25"/>
      <c r="I18" s="25"/>
      <c r="J18" s="23"/>
    </row>
    <row r="19" spans="1:10" ht="16.5" customHeight="1">
      <c r="B19" s="35" t="s">
        <v>15</v>
      </c>
      <c r="C19" s="62" t="s">
        <v>54</v>
      </c>
      <c r="D19" s="63" t="s">
        <v>94</v>
      </c>
      <c r="E19" s="33"/>
      <c r="F19" s="33"/>
      <c r="G19" s="33"/>
      <c r="H19" s="33"/>
      <c r="I19" s="33"/>
      <c r="J19" s="33"/>
    </row>
    <row r="20" spans="1:10">
      <c r="B20" s="35"/>
    </row>
    <row r="21" spans="1:10">
      <c r="B21" s="35"/>
    </row>
    <row r="22" spans="1:10">
      <c r="B22" s="49"/>
    </row>
  </sheetData>
  <autoFilter ref="A3:J14" xr:uid="{00000000-0009-0000-00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15:J15"/>
    <mergeCell ref="B12:I12"/>
    <mergeCell ref="C13:J13"/>
    <mergeCell ref="C14:J14"/>
  </mergeCells>
  <pageMargins left="0.7" right="0.7" top="0.75" bottom="0.75" header="0.511811023622047" footer="0.511811023622047"/>
  <pageSetup paperSize="9" scale="79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view="pageBreakPreview" zoomScaleNormal="100" zoomScaleSheetLayoutView="100" zoomScalePageLayoutView="85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3" t="str">
        <f ca="1">MID(CELL("nazwa_pliku",A1),FIND("]",CELL("nazwa_pliku",A1),1)+1,100)</f>
        <v>Część 05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5" customFormat="1" ht="12.75" customHeight="1">
      <c r="A5" s="134" t="s">
        <v>55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 customHeight="1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114.75">
      <c r="B10" s="59" t="s">
        <v>15</v>
      </c>
      <c r="C10" s="109" t="s">
        <v>56</v>
      </c>
      <c r="D10" s="10" t="s">
        <v>143</v>
      </c>
      <c r="E10" s="11"/>
      <c r="F10" s="11"/>
      <c r="G10" s="12" t="s">
        <v>57</v>
      </c>
      <c r="H10" s="12">
        <v>15</v>
      </c>
      <c r="I10" s="13"/>
      <c r="J10" s="14">
        <f t="shared" ref="J10:J13" si="0">H10*I10</f>
        <v>0</v>
      </c>
    </row>
    <row r="11" spans="1:10" s="5" customFormat="1" ht="127.5">
      <c r="B11" s="59" t="s">
        <v>16</v>
      </c>
      <c r="C11" s="17" t="s">
        <v>56</v>
      </c>
      <c r="D11" s="60" t="s">
        <v>58</v>
      </c>
      <c r="E11" s="11"/>
      <c r="F11" s="11"/>
      <c r="G11" s="12" t="s">
        <v>59</v>
      </c>
      <c r="H11" s="12">
        <v>1</v>
      </c>
      <c r="I11" s="13"/>
      <c r="J11" s="14">
        <f t="shared" si="0"/>
        <v>0</v>
      </c>
    </row>
    <row r="12" spans="1:10" s="5" customFormat="1" ht="114.75">
      <c r="B12" s="64" t="s">
        <v>17</v>
      </c>
      <c r="C12" s="101" t="s">
        <v>56</v>
      </c>
      <c r="D12" s="102" t="s">
        <v>144</v>
      </c>
      <c r="E12" s="11"/>
      <c r="F12" s="11"/>
      <c r="G12" s="12" t="s">
        <v>59</v>
      </c>
      <c r="H12" s="12">
        <v>1</v>
      </c>
      <c r="I12" s="13"/>
      <c r="J12" s="14">
        <f t="shared" si="0"/>
        <v>0</v>
      </c>
    </row>
    <row r="13" spans="1:10" s="5" customFormat="1" ht="51">
      <c r="B13" s="64" t="s">
        <v>18</v>
      </c>
      <c r="C13" s="17" t="s">
        <v>60</v>
      </c>
      <c r="D13" s="60" t="s">
        <v>145</v>
      </c>
      <c r="E13" s="11"/>
      <c r="F13" s="11"/>
      <c r="G13" s="12" t="s">
        <v>59</v>
      </c>
      <c r="H13" s="12">
        <v>10</v>
      </c>
      <c r="I13" s="13"/>
      <c r="J13" s="14">
        <f t="shared" si="0"/>
        <v>0</v>
      </c>
    </row>
    <row r="14" spans="1:10" s="5" customFormat="1" ht="30" customHeight="1">
      <c r="B14" s="155" t="s">
        <v>20</v>
      </c>
      <c r="C14" s="155"/>
      <c r="D14" s="155"/>
      <c r="E14" s="155"/>
      <c r="F14" s="155"/>
      <c r="G14" s="155"/>
      <c r="H14" s="155"/>
      <c r="I14" s="155"/>
      <c r="J14" s="32">
        <f>SUM(J10:J13)</f>
        <v>0</v>
      </c>
    </row>
    <row r="15" spans="1:10" s="5" customFormat="1" ht="35.1" customHeight="1">
      <c r="B15" s="19" t="s">
        <v>21</v>
      </c>
      <c r="C15" s="146" t="s">
        <v>22</v>
      </c>
      <c r="D15" s="146"/>
      <c r="E15" s="146"/>
      <c r="F15" s="146"/>
      <c r="G15" s="146"/>
      <c r="H15" s="146"/>
      <c r="I15" s="146"/>
      <c r="J15" s="146"/>
    </row>
    <row r="16" spans="1:10" s="5" customFormat="1" ht="35.1" customHeight="1">
      <c r="B16" s="19" t="s">
        <v>23</v>
      </c>
      <c r="C16" s="130" t="s">
        <v>136</v>
      </c>
      <c r="D16" s="130"/>
      <c r="E16" s="130"/>
      <c r="F16" s="130"/>
      <c r="G16" s="130"/>
      <c r="H16" s="130"/>
      <c r="I16" s="130"/>
      <c r="J16" s="130"/>
    </row>
    <row r="18" spans="1:10" s="21" customFormat="1" ht="11.25" customHeight="1">
      <c r="A18" s="20"/>
      <c r="B18" s="20" t="s">
        <v>26</v>
      </c>
      <c r="C18" s="6"/>
      <c r="D18" s="6"/>
      <c r="E18" s="6"/>
      <c r="F18" s="6"/>
      <c r="G18" s="6"/>
      <c r="H18" s="6"/>
      <c r="I18" s="6"/>
      <c r="J18" s="6"/>
    </row>
    <row r="19" spans="1:10" s="21" customFormat="1" ht="15" customHeight="1">
      <c r="A19" s="22"/>
      <c r="B19" s="22"/>
      <c r="C19" s="23"/>
      <c r="D19" s="24"/>
      <c r="E19" s="24"/>
      <c r="F19" s="24"/>
      <c r="G19" s="25"/>
      <c r="H19" s="25"/>
      <c r="I19" s="25"/>
      <c r="J19" s="23"/>
    </row>
    <row r="20" spans="1:10" ht="15" customHeight="1">
      <c r="B20" s="35" t="s">
        <v>15</v>
      </c>
      <c r="C20" s="65" t="s">
        <v>39</v>
      </c>
      <c r="D20" s="26" t="s">
        <v>61</v>
      </c>
      <c r="E20" s="33"/>
      <c r="F20" s="33"/>
      <c r="G20" s="33"/>
      <c r="H20" s="33"/>
      <c r="I20" s="33"/>
      <c r="J20" s="33"/>
    </row>
    <row r="21" spans="1:10">
      <c r="B21" s="35"/>
    </row>
  </sheetData>
  <mergeCells count="17">
    <mergeCell ref="E8:E9"/>
    <mergeCell ref="F8:F9"/>
    <mergeCell ref="B14:I14"/>
    <mergeCell ref="C15:J15"/>
    <mergeCell ref="C16:J16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3" t="str">
        <f ca="1">MID(CELL("nazwa_pliku",A1),FIND("]",CELL("nazwa_pliku",A1),1)+1,100)</f>
        <v>Część 06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5" customFormat="1" ht="12.75" customHeight="1">
      <c r="A5" s="134" t="s">
        <v>103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5" customHeight="1">
      <c r="B7" s="156" t="s">
        <v>5</v>
      </c>
      <c r="C7" s="138" t="s">
        <v>6</v>
      </c>
      <c r="D7" s="138" t="s">
        <v>7</v>
      </c>
      <c r="E7" s="138" t="s">
        <v>8</v>
      </c>
      <c r="F7" s="138"/>
      <c r="G7" s="138" t="s">
        <v>9</v>
      </c>
      <c r="H7" s="138" t="s">
        <v>10</v>
      </c>
      <c r="I7" s="157" t="s">
        <v>11</v>
      </c>
      <c r="J7" s="157" t="s">
        <v>12</v>
      </c>
    </row>
    <row r="8" spans="1:10" s="5" customFormat="1" ht="15" customHeight="1">
      <c r="B8" s="156"/>
      <c r="C8" s="138"/>
      <c r="D8" s="138"/>
      <c r="E8" s="138" t="s">
        <v>13</v>
      </c>
      <c r="F8" s="138" t="s">
        <v>14</v>
      </c>
      <c r="G8" s="138"/>
      <c r="H8" s="138"/>
      <c r="I8" s="157"/>
      <c r="J8" s="157"/>
    </row>
    <row r="9" spans="1:10" s="5" customFormat="1" ht="15" customHeight="1">
      <c r="B9" s="156"/>
      <c r="C9" s="138"/>
      <c r="D9" s="138"/>
      <c r="E9" s="138"/>
      <c r="F9" s="138"/>
      <c r="G9" s="138"/>
      <c r="H9" s="138"/>
      <c r="I9" s="157"/>
      <c r="J9" s="157"/>
    </row>
    <row r="10" spans="1:10" s="5" customFormat="1" ht="102">
      <c r="B10" s="110" t="s">
        <v>15</v>
      </c>
      <c r="C10" s="17" t="s">
        <v>104</v>
      </c>
      <c r="D10" s="10" t="s">
        <v>128</v>
      </c>
      <c r="E10" s="66"/>
      <c r="F10" s="66"/>
      <c r="G10" s="12" t="s">
        <v>38</v>
      </c>
      <c r="H10" s="91">
        <v>2</v>
      </c>
      <c r="I10" s="67"/>
      <c r="J10" s="14">
        <f>H10*I10</f>
        <v>0</v>
      </c>
    </row>
    <row r="11" spans="1:10" s="5" customFormat="1" ht="114.75">
      <c r="B11" s="59" t="s">
        <v>16</v>
      </c>
      <c r="C11" s="17" t="s">
        <v>62</v>
      </c>
      <c r="D11" s="10" t="s">
        <v>129</v>
      </c>
      <c r="E11" s="11"/>
      <c r="F11" s="11"/>
      <c r="G11" s="12" t="s">
        <v>48</v>
      </c>
      <c r="H11" s="91">
        <v>1</v>
      </c>
      <c r="I11" s="13"/>
      <c r="J11" s="14">
        <f>H11*I11</f>
        <v>0</v>
      </c>
    </row>
    <row r="12" spans="1:10" s="5" customFormat="1" ht="51">
      <c r="B12" s="59" t="s">
        <v>17</v>
      </c>
      <c r="C12" s="17" t="s">
        <v>63</v>
      </c>
      <c r="D12" s="10" t="s">
        <v>130</v>
      </c>
      <c r="E12" s="11"/>
      <c r="F12" s="11"/>
      <c r="G12" s="12" t="s">
        <v>48</v>
      </c>
      <c r="H12" s="91">
        <v>1</v>
      </c>
      <c r="I12" s="13"/>
      <c r="J12" s="14">
        <f>H12*I12</f>
        <v>0</v>
      </c>
    </row>
    <row r="13" spans="1:10" s="5" customFormat="1" ht="30" customHeight="1">
      <c r="B13" s="155" t="s">
        <v>20</v>
      </c>
      <c r="C13" s="155"/>
      <c r="D13" s="155"/>
      <c r="E13" s="155"/>
      <c r="F13" s="155"/>
      <c r="G13" s="155"/>
      <c r="H13" s="155"/>
      <c r="I13" s="155"/>
      <c r="J13" s="32">
        <f>SUM(J10:J12)</f>
        <v>0</v>
      </c>
    </row>
    <row r="14" spans="1:10" s="5" customFormat="1" ht="35.1" customHeight="1">
      <c r="B14" s="19" t="s">
        <v>21</v>
      </c>
      <c r="C14" s="146" t="s">
        <v>22</v>
      </c>
      <c r="D14" s="146"/>
      <c r="E14" s="146"/>
      <c r="F14" s="146"/>
      <c r="G14" s="146"/>
      <c r="H14" s="146"/>
      <c r="I14" s="146"/>
      <c r="J14" s="146"/>
    </row>
    <row r="15" spans="1:10" s="5" customFormat="1" ht="35.1" customHeight="1">
      <c r="B15" s="19" t="s">
        <v>23</v>
      </c>
      <c r="C15" s="130" t="s">
        <v>136</v>
      </c>
      <c r="D15" s="130"/>
      <c r="E15" s="130"/>
      <c r="F15" s="130"/>
      <c r="G15" s="130"/>
      <c r="H15" s="130"/>
      <c r="I15" s="130"/>
      <c r="J15" s="130"/>
    </row>
    <row r="16" spans="1:10" s="5" customFormat="1" ht="35.1" customHeight="1">
      <c r="B16" s="19" t="s">
        <v>24</v>
      </c>
      <c r="C16" s="144" t="s">
        <v>25</v>
      </c>
      <c r="D16" s="144"/>
      <c r="E16" s="144"/>
      <c r="F16" s="144"/>
      <c r="G16" s="144"/>
      <c r="H16" s="144"/>
      <c r="I16" s="144"/>
      <c r="J16" s="144"/>
    </row>
    <row r="18" spans="1:10" s="21" customFormat="1" ht="11.25" customHeight="1">
      <c r="A18" s="20"/>
      <c r="B18" s="20" t="s">
        <v>26</v>
      </c>
      <c r="C18" s="6"/>
      <c r="D18" s="6"/>
      <c r="E18" s="6"/>
      <c r="F18" s="6"/>
      <c r="G18" s="6"/>
      <c r="H18" s="6"/>
      <c r="I18" s="6"/>
      <c r="J18" s="6"/>
    </row>
    <row r="19" spans="1:10" s="21" customFormat="1" ht="15" customHeight="1">
      <c r="A19" s="22"/>
      <c r="B19" s="22"/>
      <c r="C19" s="23"/>
      <c r="D19" s="24"/>
      <c r="E19" s="24"/>
      <c r="F19" s="24"/>
      <c r="G19" s="25"/>
      <c r="H19" s="25"/>
      <c r="I19" s="25"/>
      <c r="J19" s="23"/>
    </row>
    <row r="20" spans="1:10" ht="27" customHeight="1">
      <c r="B20" s="35" t="s">
        <v>15</v>
      </c>
      <c r="C20" s="158" t="s">
        <v>64</v>
      </c>
      <c r="D20" s="158"/>
      <c r="E20" s="158"/>
      <c r="F20" s="158"/>
      <c r="G20" s="158"/>
      <c r="H20" s="158"/>
      <c r="I20" s="160"/>
      <c r="J20" s="160"/>
    </row>
    <row r="21" spans="1:10" ht="27.75" customHeight="1">
      <c r="B21" s="35" t="s">
        <v>16</v>
      </c>
      <c r="C21" s="158" t="s">
        <v>134</v>
      </c>
      <c r="D21" s="158"/>
      <c r="E21" s="158"/>
      <c r="F21" s="158"/>
      <c r="G21" s="158"/>
      <c r="H21" s="158"/>
      <c r="I21" s="159"/>
      <c r="J21" s="159"/>
    </row>
    <row r="22" spans="1:10" ht="13.5" customHeight="1">
      <c r="B22" s="35" t="s">
        <v>17</v>
      </c>
      <c r="C22" s="29" t="s">
        <v>65</v>
      </c>
      <c r="D22" s="29"/>
      <c r="E22" s="29"/>
      <c r="F22" s="29"/>
      <c r="G22" s="29"/>
      <c r="H22" s="29"/>
      <c r="I22" s="69"/>
      <c r="J22" s="70"/>
    </row>
    <row r="23" spans="1:10">
      <c r="B23" s="35" t="s">
        <v>18</v>
      </c>
      <c r="C23" s="29" t="s">
        <v>66</v>
      </c>
      <c r="D23" s="29"/>
      <c r="E23" s="29"/>
      <c r="F23" s="29"/>
      <c r="G23" s="29"/>
      <c r="H23" s="29"/>
      <c r="I23" s="69"/>
      <c r="J23" s="70"/>
    </row>
    <row r="24" spans="1:10">
      <c r="B24" s="35" t="s">
        <v>19</v>
      </c>
      <c r="C24" s="26" t="s">
        <v>46</v>
      </c>
      <c r="D24" s="45" t="s">
        <v>67</v>
      </c>
    </row>
    <row r="25" spans="1:10">
      <c r="B25" s="49"/>
    </row>
  </sheetData>
  <autoFilter ref="A3:J15" xr:uid="{00000000-0009-0000-00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mergeCells count="20">
    <mergeCell ref="C21:J21"/>
    <mergeCell ref="B13:I13"/>
    <mergeCell ref="C14:J14"/>
    <mergeCell ref="C15:J15"/>
    <mergeCell ref="C16:J16"/>
    <mergeCell ref="C20:J20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6"/>
  <sheetViews>
    <sheetView view="pageBreakPreview" zoomScaleNormal="100" zoomScaleSheetLayoutView="100" zoomScalePageLayoutView="85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3" t="str">
        <f ca="1">MID(CELL("nazwa_pliku",A1),FIND("]",CELL("nazwa_pliku",A1),1)+1,100)</f>
        <v>Część 07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5" customFormat="1" ht="12.75" customHeight="1">
      <c r="A5" s="134" t="s">
        <v>105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40"/>
      <c r="J8" s="140"/>
    </row>
    <row r="9" spans="1:10" s="5" customFormat="1" ht="12.75">
      <c r="B9" s="149"/>
      <c r="C9" s="137"/>
      <c r="D9" s="128"/>
      <c r="E9" s="128"/>
      <c r="F9" s="128"/>
      <c r="G9" s="128"/>
      <c r="H9" s="128"/>
      <c r="I9" s="141"/>
      <c r="J9" s="141"/>
    </row>
    <row r="10" spans="1:10" s="5" customFormat="1" ht="114.75">
      <c r="B10" s="71" t="s">
        <v>15</v>
      </c>
      <c r="C10" s="72" t="s">
        <v>105</v>
      </c>
      <c r="D10" s="73" t="s">
        <v>147</v>
      </c>
      <c r="E10" s="11"/>
      <c r="F10" s="11"/>
      <c r="G10" s="12" t="s">
        <v>38</v>
      </c>
      <c r="H10" s="91">
        <v>1</v>
      </c>
      <c r="I10" s="13"/>
      <c r="J10" s="14">
        <f>H10*I10</f>
        <v>0</v>
      </c>
    </row>
    <row r="11" spans="1:10" s="5" customFormat="1" ht="51">
      <c r="B11" s="71" t="s">
        <v>16</v>
      </c>
      <c r="C11" s="74" t="s">
        <v>68</v>
      </c>
      <c r="D11" s="75" t="s">
        <v>146</v>
      </c>
      <c r="E11" s="11"/>
      <c r="F11" s="11"/>
      <c r="G11" s="12" t="s">
        <v>38</v>
      </c>
      <c r="H11" s="91">
        <v>6</v>
      </c>
      <c r="I11" s="13"/>
      <c r="J11" s="14">
        <f>H11*I11</f>
        <v>0</v>
      </c>
    </row>
    <row r="12" spans="1:10" s="5" customFormat="1" ht="30" customHeight="1">
      <c r="B12" s="155" t="s">
        <v>20</v>
      </c>
      <c r="C12" s="155"/>
      <c r="D12" s="155"/>
      <c r="E12" s="155"/>
      <c r="F12" s="155"/>
      <c r="G12" s="155"/>
      <c r="H12" s="155"/>
      <c r="I12" s="155"/>
      <c r="J12" s="32">
        <f>SUM(J10:J11)</f>
        <v>0</v>
      </c>
    </row>
    <row r="13" spans="1:10" s="5" customFormat="1" ht="35.1" customHeight="1">
      <c r="B13" s="19" t="s">
        <v>21</v>
      </c>
      <c r="C13" s="146" t="s">
        <v>22</v>
      </c>
      <c r="D13" s="146"/>
      <c r="E13" s="146"/>
      <c r="F13" s="146"/>
      <c r="G13" s="146"/>
      <c r="H13" s="146"/>
      <c r="I13" s="146"/>
      <c r="J13" s="146"/>
    </row>
    <row r="14" spans="1:10" s="5" customFormat="1" ht="35.1" customHeight="1">
      <c r="B14" s="19" t="s">
        <v>23</v>
      </c>
      <c r="C14" s="130" t="s">
        <v>136</v>
      </c>
      <c r="D14" s="130"/>
      <c r="E14" s="130"/>
      <c r="F14" s="130"/>
      <c r="G14" s="130"/>
      <c r="H14" s="130"/>
      <c r="I14" s="130"/>
      <c r="J14" s="130"/>
    </row>
    <row r="16" spans="1:10" s="21" customFormat="1" ht="11.25" customHeight="1">
      <c r="A16" s="20"/>
      <c r="B16" s="20" t="s">
        <v>26</v>
      </c>
      <c r="C16" s="6"/>
      <c r="D16" s="6"/>
      <c r="E16" s="6"/>
      <c r="F16" s="6"/>
      <c r="G16" s="6"/>
      <c r="H16" s="6"/>
      <c r="I16" s="6"/>
      <c r="J16" s="6"/>
    </row>
    <row r="17" spans="1:10" s="21" customFormat="1" ht="15" customHeight="1">
      <c r="A17" s="22"/>
      <c r="B17" s="22"/>
      <c r="C17" s="23"/>
      <c r="D17" s="24"/>
      <c r="E17" s="24"/>
      <c r="F17" s="24"/>
      <c r="G17" s="25"/>
      <c r="H17" s="25"/>
      <c r="I17" s="25"/>
      <c r="J17" s="23"/>
    </row>
    <row r="18" spans="1:10" ht="15.75" customHeight="1">
      <c r="B18" s="35" t="s">
        <v>15</v>
      </c>
      <c r="C18" s="161" t="s">
        <v>148</v>
      </c>
      <c r="D18" s="161"/>
      <c r="E18" s="161"/>
      <c r="F18" s="161"/>
      <c r="G18" s="161"/>
      <c r="H18" s="161"/>
      <c r="I18" s="161"/>
      <c r="J18" s="161"/>
    </row>
    <row r="19" spans="1:10" ht="15" customHeight="1">
      <c r="B19" s="35" t="s">
        <v>16</v>
      </c>
      <c r="C19" s="161" t="s">
        <v>167</v>
      </c>
      <c r="D19" s="161"/>
      <c r="E19" s="161"/>
      <c r="F19" s="161"/>
      <c r="G19" s="161"/>
      <c r="H19" s="161"/>
      <c r="I19" s="161"/>
      <c r="J19" s="161"/>
    </row>
    <row r="20" spans="1:10" ht="15.75" customHeight="1">
      <c r="B20" s="35" t="s">
        <v>17</v>
      </c>
      <c r="C20" s="95" t="s">
        <v>124</v>
      </c>
      <c r="D20" s="58"/>
      <c r="E20" s="58"/>
      <c r="F20" s="58"/>
      <c r="G20" s="58"/>
      <c r="H20" s="58"/>
      <c r="I20" s="58"/>
      <c r="J20" s="58"/>
    </row>
    <row r="21" spans="1:10" ht="15.75" customHeight="1">
      <c r="B21" s="35" t="s">
        <v>18</v>
      </c>
      <c r="C21" s="95" t="s">
        <v>78</v>
      </c>
      <c r="D21" s="58"/>
      <c r="E21" s="58"/>
      <c r="F21" s="58"/>
      <c r="G21" s="58"/>
      <c r="H21" s="58"/>
      <c r="I21" s="58"/>
      <c r="J21" s="58"/>
    </row>
    <row r="22" spans="1:10" ht="15.75" customHeight="1">
      <c r="B22" s="35" t="s">
        <v>19</v>
      </c>
      <c r="C22" s="95" t="s">
        <v>79</v>
      </c>
      <c r="D22" s="58"/>
      <c r="E22" s="58"/>
      <c r="F22" s="58"/>
      <c r="G22" s="58"/>
      <c r="H22" s="58"/>
      <c r="I22" s="58"/>
      <c r="J22" s="58"/>
    </row>
    <row r="23" spans="1:10" ht="14.25" customHeight="1">
      <c r="B23" s="35" t="s">
        <v>34</v>
      </c>
      <c r="C23" s="95" t="s">
        <v>80</v>
      </c>
      <c r="D23" s="58"/>
      <c r="E23" s="58"/>
      <c r="F23" s="58"/>
      <c r="G23" s="58"/>
      <c r="H23" s="58"/>
      <c r="I23" s="58"/>
      <c r="J23" s="58"/>
    </row>
    <row r="24" spans="1:10" ht="13.5" customHeight="1">
      <c r="B24" s="35" t="s">
        <v>35</v>
      </c>
      <c r="C24" s="26" t="s">
        <v>27</v>
      </c>
      <c r="D24" s="76" t="s">
        <v>69</v>
      </c>
      <c r="E24" s="76"/>
      <c r="F24" s="76"/>
      <c r="G24" s="76"/>
      <c r="H24" s="76"/>
      <c r="I24" s="76"/>
      <c r="J24" s="76"/>
    </row>
    <row r="25" spans="1:10">
      <c r="B25" s="28"/>
    </row>
    <row r="26" spans="1:10">
      <c r="B26" s="28"/>
    </row>
  </sheetData>
  <mergeCells count="19">
    <mergeCell ref="C18:J18"/>
    <mergeCell ref="C19:J19"/>
    <mergeCell ref="B12:I12"/>
    <mergeCell ref="C13:J13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view="pageBreakPreview" zoomScaleNormal="100" zoomScaleSheetLayoutView="100" zoomScalePageLayoutView="80" workbookViewId="0">
      <selection activeCell="C1" sqref="C1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5" customFormat="1" ht="12.75">
      <c r="B1" s="6"/>
      <c r="C1" s="5" t="s">
        <v>135</v>
      </c>
      <c r="D1" s="7"/>
      <c r="E1" s="7"/>
      <c r="F1" s="7"/>
      <c r="G1" s="132" t="s">
        <v>3</v>
      </c>
      <c r="H1" s="132"/>
      <c r="I1" s="132"/>
      <c r="J1" s="132"/>
    </row>
    <row r="2" spans="1:10" s="5" customFormat="1" ht="12.75">
      <c r="B2" s="8"/>
      <c r="C2" s="2"/>
      <c r="D2" s="2"/>
      <c r="E2" s="2"/>
      <c r="F2" s="2"/>
      <c r="G2" s="2"/>
      <c r="H2" s="2"/>
      <c r="I2" s="2"/>
      <c r="J2" s="2"/>
    </row>
    <row r="3" spans="1:10" s="5" customFormat="1" ht="12.75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5" customFormat="1" ht="12.75">
      <c r="A4" s="133" t="str">
        <f ca="1">MID(CELL("nazwa_pliku",A1),FIND("]",CELL("nazwa_pliku",A1),1)+1,100)</f>
        <v>Część 08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s="5" customFormat="1" ht="12.75" customHeight="1">
      <c r="A5" s="134" t="s">
        <v>70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s="5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5" customFormat="1" ht="12.75" customHeight="1">
      <c r="B7" s="149" t="s">
        <v>5</v>
      </c>
      <c r="C7" s="137" t="s">
        <v>6</v>
      </c>
      <c r="D7" s="128" t="s">
        <v>7</v>
      </c>
      <c r="E7" s="138" t="s">
        <v>8</v>
      </c>
      <c r="F7" s="138"/>
      <c r="G7" s="128" t="s">
        <v>9</v>
      </c>
      <c r="H7" s="128" t="s">
        <v>10</v>
      </c>
      <c r="I7" s="139" t="s">
        <v>11</v>
      </c>
      <c r="J7" s="139" t="s">
        <v>12</v>
      </c>
    </row>
    <row r="8" spans="1:10" s="5" customFormat="1" ht="12.75" customHeight="1">
      <c r="B8" s="149"/>
      <c r="C8" s="137"/>
      <c r="D8" s="128"/>
      <c r="E8" s="128" t="s">
        <v>13</v>
      </c>
      <c r="F8" s="128" t="s">
        <v>14</v>
      </c>
      <c r="G8" s="128"/>
      <c r="H8" s="128"/>
      <c r="I8" s="139"/>
      <c r="J8" s="139"/>
    </row>
    <row r="9" spans="1:10" s="5" customFormat="1" ht="12.75">
      <c r="B9" s="149"/>
      <c r="C9" s="137"/>
      <c r="D9" s="128"/>
      <c r="E9" s="128"/>
      <c r="F9" s="128"/>
      <c r="G9" s="128"/>
      <c r="H9" s="128"/>
      <c r="I9" s="139"/>
      <c r="J9" s="139"/>
    </row>
    <row r="10" spans="1:10" s="5" customFormat="1" ht="178.5">
      <c r="B10" s="120" t="s">
        <v>15</v>
      </c>
      <c r="C10" s="57" t="s">
        <v>71</v>
      </c>
      <c r="D10" s="55" t="s">
        <v>72</v>
      </c>
      <c r="E10" s="11"/>
      <c r="F10" s="11"/>
      <c r="G10" s="39" t="s">
        <v>38</v>
      </c>
      <c r="H10" s="118">
        <v>1</v>
      </c>
      <c r="I10" s="13"/>
      <c r="J10" s="14">
        <f>H10*I10</f>
        <v>0</v>
      </c>
    </row>
    <row r="11" spans="1:10" s="5" customFormat="1" ht="30" customHeight="1">
      <c r="B11" s="155" t="s">
        <v>20</v>
      </c>
      <c r="C11" s="155"/>
      <c r="D11" s="155"/>
      <c r="E11" s="155"/>
      <c r="F11" s="155"/>
      <c r="G11" s="155"/>
      <c r="H11" s="155"/>
      <c r="I11" s="155"/>
      <c r="J11" s="32">
        <f>SUM(J10:J10)</f>
        <v>0</v>
      </c>
    </row>
    <row r="12" spans="1:10" s="5" customFormat="1" ht="35.1" customHeight="1">
      <c r="B12" s="19" t="s">
        <v>21</v>
      </c>
      <c r="C12" s="146" t="s">
        <v>22</v>
      </c>
      <c r="D12" s="146"/>
      <c r="E12" s="146"/>
      <c r="F12" s="146"/>
      <c r="G12" s="146"/>
      <c r="H12" s="146"/>
      <c r="I12" s="146"/>
      <c r="J12" s="146"/>
    </row>
    <row r="13" spans="1:10" s="5" customFormat="1" ht="35.1" customHeight="1">
      <c r="B13" s="19" t="s">
        <v>23</v>
      </c>
      <c r="C13" s="130" t="s">
        <v>136</v>
      </c>
      <c r="D13" s="130"/>
      <c r="E13" s="130"/>
      <c r="F13" s="130"/>
      <c r="G13" s="130"/>
      <c r="H13" s="130"/>
      <c r="I13" s="130"/>
      <c r="J13" s="130"/>
    </row>
    <row r="15" spans="1:10" s="21" customFormat="1" ht="11.25" customHeight="1">
      <c r="A15" s="20"/>
      <c r="B15" s="20" t="s">
        <v>26</v>
      </c>
      <c r="C15" s="6"/>
      <c r="D15" s="6"/>
      <c r="E15" s="6"/>
      <c r="F15" s="6"/>
      <c r="G15" s="6"/>
      <c r="H15" s="6"/>
      <c r="I15" s="6"/>
      <c r="J15" s="6"/>
    </row>
    <row r="16" spans="1:10" s="21" customFormat="1" ht="15" customHeight="1">
      <c r="A16" s="22"/>
      <c r="B16" s="22"/>
      <c r="C16" s="23"/>
      <c r="D16" s="24"/>
      <c r="E16" s="24"/>
      <c r="F16" s="24"/>
      <c r="G16" s="25"/>
      <c r="H16" s="25"/>
      <c r="I16" s="25"/>
      <c r="J16" s="23"/>
    </row>
    <row r="17" spans="2:10" ht="40.5" customHeight="1">
      <c r="B17" s="35" t="s">
        <v>15</v>
      </c>
      <c r="C17" s="158" t="s">
        <v>149</v>
      </c>
      <c r="D17" s="158"/>
      <c r="E17" s="158"/>
      <c r="F17" s="158"/>
      <c r="G17" s="158"/>
      <c r="H17" s="158"/>
      <c r="I17" s="158"/>
      <c r="J17" s="158"/>
    </row>
    <row r="18" spans="2:10" ht="15" customHeight="1">
      <c r="B18" s="35" t="s">
        <v>16</v>
      </c>
      <c r="C18" s="29" t="s">
        <v>65</v>
      </c>
      <c r="D18" s="77"/>
      <c r="E18" s="78"/>
      <c r="F18" s="79"/>
      <c r="G18" s="79"/>
      <c r="H18" s="80"/>
      <c r="I18" s="80"/>
      <c r="J18" s="80"/>
    </row>
    <row r="19" spans="2:10" ht="14.25" customHeight="1">
      <c r="B19" s="35" t="s">
        <v>17</v>
      </c>
      <c r="C19" s="29" t="s">
        <v>66</v>
      </c>
      <c r="D19" s="77"/>
      <c r="E19" s="78"/>
      <c r="F19" s="79"/>
      <c r="G19" s="79"/>
      <c r="H19" s="80"/>
      <c r="I19" s="80"/>
      <c r="J19" s="80"/>
    </row>
    <row r="20" spans="2:10">
      <c r="B20" s="35" t="s">
        <v>18</v>
      </c>
      <c r="C20" s="81" t="s">
        <v>46</v>
      </c>
      <c r="D20" s="82" t="s">
        <v>73</v>
      </c>
      <c r="E20" s="78"/>
      <c r="F20" s="79"/>
      <c r="G20" s="80"/>
      <c r="H20" s="53"/>
      <c r="I20" s="53"/>
      <c r="J20" s="53"/>
    </row>
    <row r="21" spans="2:10">
      <c r="B21" s="28"/>
    </row>
    <row r="22" spans="2:10">
      <c r="B22" s="28"/>
    </row>
  </sheetData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17:J17"/>
    <mergeCell ref="B11:I11"/>
    <mergeCell ref="C12:J12"/>
    <mergeCell ref="C13:J13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Nazwane zakresy</vt:lpstr>
      </vt:variant>
      <vt:variant>
        <vt:i4>19</vt:i4>
      </vt:variant>
    </vt:vector>
  </HeadingPairs>
  <TitlesOfParts>
    <vt:vector size="40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Arkusz1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Elżbieta Błach</dc:creator>
  <dc:description/>
  <cp:lastModifiedBy>Paweł Sukiennik</cp:lastModifiedBy>
  <cp:revision>1</cp:revision>
  <cp:lastPrinted>2024-08-07T07:01:43Z</cp:lastPrinted>
  <dcterms:created xsi:type="dcterms:W3CDTF">2022-05-19T07:08:26Z</dcterms:created>
  <dcterms:modified xsi:type="dcterms:W3CDTF">2024-09-12T05:02:08Z</dcterms:modified>
  <dc:language>pl-PL</dc:language>
</cp:coreProperties>
</file>