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. MONIKA 2024 r\15_DG-ZA_Dostawa worków na odpady\3. WYSYŁKA\www\"/>
    </mc:Choice>
  </mc:AlternateContent>
  <bookViews>
    <workbookView xWindow="0" yWindow="0" windowWidth="28800" windowHeight="12300" activeTab="1"/>
  </bookViews>
  <sheets>
    <sheet name="cz1" sheetId="1" r:id="rId1"/>
    <sheet name="c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K18" i="2" l="1"/>
  <c r="K17" i="2"/>
  <c r="K16" i="2"/>
  <c r="K8" i="2"/>
  <c r="J8" i="2"/>
  <c r="I8" i="1"/>
  <c r="K9" i="2" l="1"/>
  <c r="K10" i="2"/>
  <c r="K11" i="2"/>
  <c r="K12" i="2"/>
  <c r="K13" i="2"/>
  <c r="K14" i="2"/>
  <c r="K15" i="2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8" i="1"/>
  <c r="J18" i="2" l="1"/>
  <c r="J17" i="2"/>
  <c r="J16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8" i="2"/>
  <c r="J30" i="1"/>
  <c r="J29" i="1"/>
  <c r="K28" i="1"/>
  <c r="K29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8" i="1"/>
  <c r="K30" i="1" l="1"/>
</calcChain>
</file>

<file path=xl/sharedStrings.xml><?xml version="1.0" encoding="utf-8"?>
<sst xmlns="http://schemas.openxmlformats.org/spreadsheetml/2006/main" count="156" uniqueCount="59">
  <si>
    <t>FORMULARZ ASORTYMENTOWO - CENOWY</t>
  </si>
  <si>
    <t>L.p.</t>
  </si>
  <si>
    <t>Przedmiot zamówienia</t>
  </si>
  <si>
    <t xml:space="preserve">Ilość </t>
  </si>
  <si>
    <t>J.m.</t>
  </si>
  <si>
    <t>Cena jedn.netto</t>
  </si>
  <si>
    <t>VAT %</t>
  </si>
  <si>
    <t>Cena jedn.brutto</t>
  </si>
  <si>
    <t>Wartość netto</t>
  </si>
  <si>
    <t>Wartość brutto</t>
  </si>
  <si>
    <t>Producent</t>
  </si>
  <si>
    <r>
      <t>Nazwa własna produktu  obowiązująca na wystawianej przez Wykonawcę fakturze -</t>
    </r>
    <r>
      <rPr>
        <b/>
        <u/>
        <sz val="10"/>
        <rFont val="Times New Roman"/>
        <family val="1"/>
        <charset val="238"/>
      </rPr>
      <t>NALEŻY OKREŚLIĆ</t>
    </r>
  </si>
  <si>
    <t>Próbki</t>
  </si>
  <si>
    <t>Uwagi</t>
  </si>
  <si>
    <t>worki na odpady  medyczne 120L  LDPE (rolka 25 szt.; 30-40μm); 70x110cm (+/-2cm) - czerwone</t>
  </si>
  <si>
    <t>rolka</t>
  </si>
  <si>
    <t>1 worek</t>
  </si>
  <si>
    <t>Pakowane po 10 rolek w opakowaniu</t>
  </si>
  <si>
    <t>worki na odpady 120L LDPE (rolka 25 szt.; 30-40μm); 70x110cm(+/-2cm) - niebieskie</t>
  </si>
  <si>
    <t>worki na odpady 120L LDPE (rolka 25 szt.; 30-40μm); 70x110cm (+/-2cm)- zielone</t>
  </si>
  <si>
    <t>worki na odpady 120L LDPE (rolka 25 szt.; 30-40μm); 70x110cm(+/-2cm) -szare/popielate</t>
  </si>
  <si>
    <t>worki na odpady 120L LDPE (rolka 25 szt.; 30-40μm); 70x110cm(+/-2cm) -fioletowe</t>
  </si>
  <si>
    <t>worki na odpady 120L LDPE (rolka 25 szt.; 30-40μm); 70x110cm(+/-2cm) - żółte</t>
  </si>
  <si>
    <t>worki na odpady 120L LDPE (rolka 25 szt.; 30-40μm); 70x110cm (+/-2cm)- czarne</t>
  </si>
  <si>
    <t>worki na odpady biodegradowalne ,120L LDPE (rolka 25 szt.; 30 -40μm); 70x110cm(+/-2cm)- brązowe</t>
  </si>
  <si>
    <t>worki na odpady medyczne 35L LDPE (rolka 50szt.; 20-30 μm); 50x60cm (+/-1cm)- czerwone</t>
  </si>
  <si>
    <t>worki na odpady 35L LDPE (rolka 50szt.; 20-30 μm); 50x60cm (+/-1cm)          - szare/popielate</t>
  </si>
  <si>
    <t>worki na odpady 35L LDPE (rolka 50szt.; 20-30 μm); 50x60cm (+/-1cm)           - żółte</t>
  </si>
  <si>
    <t>worki na odpady 35L LDPE (rolka 50szt.; 20-30 μm); 50x60cm (+/-1cm)          -czarne</t>
  </si>
  <si>
    <t xml:space="preserve">worki na odpady  60L LDPE ( rolka 50 szt.; 30-35 μm); 65x75 cm                (+/-5cm)-żółte </t>
  </si>
  <si>
    <t>worki na odpady  60L LDPE ( rolka 50 szt.; 30-35 μm); 65x75 cm                (+/-5cm)-zielone</t>
  </si>
  <si>
    <t>worki na odpady  60L LDPE ( rolka 50 szt.; 30-35 μm); 65x75 cm                (+/-5cm)- niebieskie</t>
  </si>
  <si>
    <t>worki na odpady  60L LDPE ( rolka 50 szt.; 30-35 μm); 65x75 cm                (+/-5cm)- czarne</t>
  </si>
  <si>
    <t>worki na odpady 240l  LDPE  ( rolka10 szt.; min.30-45 μm), 90x140cm           (+/-2cm),  szare</t>
  </si>
  <si>
    <t>_</t>
  </si>
  <si>
    <t>worki na odpady 240l  LDPE ( rolka10 szt.; min.30-45 μm), 90x140cm           (+/-2cm),   brązowe</t>
  </si>
  <si>
    <t xml:space="preserve">worki na odpady 240l  LDPE( rolka10 szt.; min.30-45 μm), 90x140cm           (+/-2cm),   żółte </t>
  </si>
  <si>
    <t>worki na odpady 240l  LDPE  ( rolka10 szt.; min.30-45 μm), 90x140cm          (+/-2cm),  czarne</t>
  </si>
  <si>
    <t>op.</t>
  </si>
  <si>
    <t>1 fartuch</t>
  </si>
  <si>
    <t>worki strunowe LDPE 10x15 cm (+/-1cm), grubość 45 mikronów, bezbarwne, przezroczyste (1 op.=100 szt.)</t>
  </si>
  <si>
    <t>worki strunowe LDPE 16x25 cm (+/-1cm), grubość 45 mikronów, bezbarwne, przezroczyste (1 op.=100 szt.)</t>
  </si>
  <si>
    <t>worki strunowe LDPE 45x50 cm (+/-1cm), grubość 45 mikronów, bezbarwne, przezroczyste (1 op.=100 szt.)</t>
  </si>
  <si>
    <t>worki strunowe LDPE 25x35 cm (+/-1cm), grubość 45 mikronów, bezbarwne, przezroczyste (1 op.=100 szt.)</t>
  </si>
  <si>
    <t>szt.</t>
  </si>
  <si>
    <t>Wartość zamówienia podstawowego</t>
  </si>
  <si>
    <t>Wartość prawa opcji 30%</t>
  </si>
  <si>
    <t>Całkowita wartość przy zastosowaniu prawa opcji 30%</t>
  </si>
  <si>
    <t>1</t>
  </si>
  <si>
    <t>nr refeferencyjny postępowania:
SZP/DG-ZA/15/2024</t>
  </si>
  <si>
    <t>Załącznik nr 2 do SWZ - Formularz asortymentowo-cenowy</t>
  </si>
  <si>
    <t>DOSTAWA WORKÓW NA ODPADY
CZĘŚĆ NR 1 - WORKI NA ODPADY</t>
  </si>
  <si>
    <t>DOSTAWA WORKÓW NA ODPADY
CZĘŚĆ NR 2 - POZOSTAŁE PRODUKTY</t>
  </si>
  <si>
    <t>fartuch biały LDPE przedni jednorazowy, wiązany z tyłu, dopuszczony do kontaktu z żywnością, grubość 18-20  mikronów, rozmiar 810x1250 mm (+/- 10mm), 1op=100 szt</t>
  </si>
  <si>
    <t>worki strunowe LDPE 20x30 cm  (+/-1cm), grubość 40- 45 mikronów, bezbarwne, przezroczyste (1 op=100 szt.)</t>
  </si>
  <si>
    <t xml:space="preserve">worki mocne na ścinki do niszczarkek model: 4000,4002,4003,4004,4005,4006 CC , wym.dł. 133 cm (+10/-5 cm),                szer. 2x111 cm (+/- 5cm) </t>
  </si>
  <si>
    <t xml:space="preserve">worek na zwłoki z mocnej folii polietylenowej o grubości 140-160 mikronów, rozm:90x220 cm (+/-5cm), wytrzymujący obciążenie do 160-180 kg, zamykany na zamek błyskawiczny, z dodatkowo wzmocnionymi 4 uchytami  ułatwiającymi przenoszenie, w zestawie 2 pary rękawiczek jednorazowych. </t>
  </si>
  <si>
    <r>
      <t xml:space="preserve">Wyliczenie wartości brutto: 
przemnożenie cen jednostkowych netto (kolumna 5), powiększonych o należną stawkę podatku VAT (kolumna 7 cena jednostkowa brutto), przez ilość (kolumna 3) przedmiotu zamówienia danego rodzaju </t>
    </r>
    <r>
      <rPr>
        <b/>
        <u/>
        <sz val="10"/>
        <rFont val="Times New Roman"/>
        <family val="1"/>
        <charset val="238"/>
      </rPr>
      <t>(kolumna 9 = kolumna 3 x kolumna 7)</t>
    </r>
  </si>
  <si>
    <t>Wyliczenie wartości brutto: 
przemnożenie cen jednostkowych netto (kolumna 5), powiększonych o należną stawkę podatku VAT (kolumna 7 cena jednostkowa brutto), przez ilość (kolumna 3) przedmiotu zamówienia danego rodzaju (kolumna 9 = kolumna 3 x kolumna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</si>
</sst>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3" fontId="6" fillId="2" borderId="8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9" fontId="8" fillId="3" borderId="8" xfId="0" applyNumberFormat="1" applyFont="1" applyFill="1" applyBorder="1" applyAlignment="1">
      <alignment horizontal="center" vertical="center" wrapText="1"/>
    </xf>
    <xf numFmtId="14" fontId="2" fillId="2" borderId="26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9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4" fontId="8" fillId="3" borderId="28" xfId="0" applyNumberFormat="1" applyFont="1" applyFill="1" applyBorder="1" applyAlignment="1">
      <alignment horizontal="center" vertical="center" wrapText="1"/>
    </xf>
    <xf numFmtId="9" fontId="8" fillId="3" borderId="28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 wrapText="1"/>
    </xf>
    <xf numFmtId="9" fontId="8" fillId="3" borderId="31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top" wrapText="1"/>
    </xf>
    <xf numFmtId="49" fontId="2" fillId="2" borderId="38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2</xdr:col>
      <xdr:colOff>571500</xdr:colOff>
      <xdr:row>2</xdr:row>
      <xdr:rowOff>371475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0"/>
          <a:ext cx="866775" cy="828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2</xdr:col>
      <xdr:colOff>571500</xdr:colOff>
      <xdr:row>2</xdr:row>
      <xdr:rowOff>371475</xdr:rowOff>
    </xdr:to>
    <xdr:pic>
      <xdr:nvPicPr>
        <xdr:cNvPr id="2" name="Obraz 1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0"/>
          <a:ext cx="866775" cy="828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0</xdr:row>
      <xdr:rowOff>0</xdr:rowOff>
    </xdr:from>
    <xdr:to>
      <xdr:col>2</xdr:col>
      <xdr:colOff>571500</xdr:colOff>
      <xdr:row>2</xdr:row>
      <xdr:rowOff>371475</xdr:rowOff>
    </xdr:to>
    <xdr:pic>
      <xdr:nvPicPr>
        <xdr:cNvPr id="3" name="Obraz 2" descr="Dega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0"/>
          <a:ext cx="882015" cy="8210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opLeftCell="A23" zoomScale="115" zoomScaleNormal="115" workbookViewId="0">
      <selection activeCell="B32" sqref="B32:O32"/>
    </sheetView>
  </sheetViews>
  <sheetFormatPr defaultRowHeight="12.75" outlineLevelCol="1" x14ac:dyDescent="0.2"/>
  <cols>
    <col min="1" max="1" width="8.85546875" customWidth="1"/>
    <col min="2" max="2" width="6.85546875" customWidth="1"/>
    <col min="4" max="4" width="45.140625" customWidth="1"/>
    <col min="5" max="5" width="10.140625" customWidth="1"/>
    <col min="6" max="6" width="9.140625" customWidth="1"/>
    <col min="7" max="7" width="12.7109375" customWidth="1"/>
    <col min="8" max="8" width="8.28515625" customWidth="1"/>
    <col min="9" max="10" width="12.7109375" customWidth="1" outlineLevel="1"/>
    <col min="11" max="11" width="13.85546875" customWidth="1" outlineLevel="1"/>
    <col min="12" max="12" width="12.7109375" customWidth="1"/>
    <col min="13" max="13" width="21.7109375" customWidth="1"/>
    <col min="14" max="14" width="11.5703125" customWidth="1"/>
    <col min="15" max="15" width="29.7109375" customWidth="1"/>
  </cols>
  <sheetData>
    <row r="1" spans="2:15" ht="18.75" customHeight="1" x14ac:dyDescent="0.2">
      <c r="D1" s="63" t="s">
        <v>49</v>
      </c>
      <c r="M1" s="64" t="s">
        <v>50</v>
      </c>
      <c r="N1" s="64"/>
      <c r="O1" s="64"/>
    </row>
    <row r="2" spans="2:15" ht="17.25" customHeight="1" x14ac:dyDescent="0.2">
      <c r="D2" s="63"/>
    </row>
    <row r="3" spans="2:15" ht="33" customHeight="1" thickBot="1" x14ac:dyDescent="0.25"/>
    <row r="4" spans="2:15" ht="21.75" customHeight="1" thickBot="1" x14ac:dyDescent="0.25"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</row>
    <row r="5" spans="2:15" ht="52.15" customHeight="1" thickBot="1" x14ac:dyDescent="0.25">
      <c r="B5" s="70" t="s">
        <v>51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2:15" ht="67.5" customHeight="1" x14ac:dyDescent="0.2">
      <c r="B6" s="13" t="s">
        <v>1</v>
      </c>
      <c r="C6" s="73" t="s">
        <v>2</v>
      </c>
      <c r="D6" s="74"/>
      <c r="E6" s="14" t="s">
        <v>3</v>
      </c>
      <c r="F6" s="14" t="s">
        <v>4</v>
      </c>
      <c r="G6" s="14" t="s">
        <v>5</v>
      </c>
      <c r="H6" s="15" t="s">
        <v>6</v>
      </c>
      <c r="I6" s="14" t="s">
        <v>7</v>
      </c>
      <c r="J6" s="15" t="s">
        <v>8</v>
      </c>
      <c r="K6" s="15" t="s">
        <v>9</v>
      </c>
      <c r="L6" s="15" t="s">
        <v>10</v>
      </c>
      <c r="M6" s="15" t="s">
        <v>11</v>
      </c>
      <c r="N6" s="16" t="s">
        <v>12</v>
      </c>
      <c r="O6" s="17" t="s">
        <v>13</v>
      </c>
    </row>
    <row r="7" spans="2:15" ht="18.75" customHeight="1" thickBot="1" x14ac:dyDescent="0.25">
      <c r="B7" s="18" t="s">
        <v>48</v>
      </c>
      <c r="C7" s="75">
        <v>2</v>
      </c>
      <c r="D7" s="76"/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19">
        <v>12</v>
      </c>
      <c r="O7" s="20">
        <v>13</v>
      </c>
    </row>
    <row r="8" spans="2:15" ht="32.25" customHeight="1" x14ac:dyDescent="0.2">
      <c r="B8" s="21">
        <v>1</v>
      </c>
      <c r="C8" s="65" t="s">
        <v>14</v>
      </c>
      <c r="D8" s="66"/>
      <c r="E8" s="22">
        <v>2250</v>
      </c>
      <c r="F8" s="23" t="s">
        <v>15</v>
      </c>
      <c r="G8" s="24"/>
      <c r="H8" s="25"/>
      <c r="I8" s="24">
        <f>ROUND(G8+(G8*H8),2)</f>
        <v>0</v>
      </c>
      <c r="J8" s="24">
        <f>ROUND(G8*E8,2)</f>
        <v>0</v>
      </c>
      <c r="K8" s="24">
        <f>ROUND(I8*E8,2)</f>
        <v>0</v>
      </c>
      <c r="L8" s="24"/>
      <c r="M8" s="24"/>
      <c r="N8" s="26" t="s">
        <v>16</v>
      </c>
      <c r="O8" s="27" t="s">
        <v>17</v>
      </c>
    </row>
    <row r="9" spans="2:15" ht="28.5" customHeight="1" x14ac:dyDescent="0.2">
      <c r="B9" s="28">
        <v>2</v>
      </c>
      <c r="C9" s="47" t="s">
        <v>18</v>
      </c>
      <c r="D9" s="47"/>
      <c r="E9" s="1">
        <v>1120</v>
      </c>
      <c r="F9" s="2" t="s">
        <v>15</v>
      </c>
      <c r="G9" s="3"/>
      <c r="H9" s="12"/>
      <c r="I9" s="3">
        <f t="shared" ref="I9:I27" si="0">ROUND(G9+(G9*H9),2)</f>
        <v>0</v>
      </c>
      <c r="J9" s="3">
        <f t="shared" ref="J9:J27" si="1">ROUND(G9*E9,2)</f>
        <v>0</v>
      </c>
      <c r="K9" s="3">
        <f t="shared" ref="K9:K27" si="2">ROUND(I9*E9,2)</f>
        <v>0</v>
      </c>
      <c r="L9" s="3"/>
      <c r="M9" s="3"/>
      <c r="N9" s="4" t="s">
        <v>16</v>
      </c>
      <c r="O9" s="29" t="s">
        <v>17</v>
      </c>
    </row>
    <row r="10" spans="2:15" ht="30.75" customHeight="1" x14ac:dyDescent="0.2">
      <c r="B10" s="28">
        <v>3</v>
      </c>
      <c r="C10" s="47" t="s">
        <v>19</v>
      </c>
      <c r="D10" s="47"/>
      <c r="E10" s="1">
        <v>800</v>
      </c>
      <c r="F10" s="2" t="s">
        <v>15</v>
      </c>
      <c r="G10" s="3"/>
      <c r="H10" s="12"/>
      <c r="I10" s="3">
        <f t="shared" si="0"/>
        <v>0</v>
      </c>
      <c r="J10" s="3">
        <f t="shared" si="1"/>
        <v>0</v>
      </c>
      <c r="K10" s="3">
        <f t="shared" si="2"/>
        <v>0</v>
      </c>
      <c r="L10" s="3"/>
      <c r="M10" s="3"/>
      <c r="N10" s="4" t="s">
        <v>16</v>
      </c>
      <c r="O10" s="29" t="s">
        <v>17</v>
      </c>
    </row>
    <row r="11" spans="2:15" ht="30" customHeight="1" x14ac:dyDescent="0.2">
      <c r="B11" s="28">
        <v>4</v>
      </c>
      <c r="C11" s="47" t="s">
        <v>20</v>
      </c>
      <c r="D11" s="47"/>
      <c r="E11" s="1">
        <v>650</v>
      </c>
      <c r="F11" s="2" t="s">
        <v>15</v>
      </c>
      <c r="G11" s="3"/>
      <c r="H11" s="12"/>
      <c r="I11" s="3">
        <f t="shared" si="0"/>
        <v>0</v>
      </c>
      <c r="J11" s="3">
        <f t="shared" si="1"/>
        <v>0</v>
      </c>
      <c r="K11" s="3">
        <f t="shared" si="2"/>
        <v>0</v>
      </c>
      <c r="L11" s="3"/>
      <c r="M11" s="3"/>
      <c r="N11" s="4" t="s">
        <v>16</v>
      </c>
      <c r="O11" s="29" t="s">
        <v>17</v>
      </c>
    </row>
    <row r="12" spans="2:15" ht="30" customHeight="1" x14ac:dyDescent="0.2">
      <c r="B12" s="28">
        <v>5</v>
      </c>
      <c r="C12" s="47" t="s">
        <v>21</v>
      </c>
      <c r="D12" s="47"/>
      <c r="E12" s="1">
        <v>200</v>
      </c>
      <c r="F12" s="2" t="s">
        <v>15</v>
      </c>
      <c r="G12" s="3"/>
      <c r="H12" s="12"/>
      <c r="I12" s="3">
        <f t="shared" si="0"/>
        <v>0</v>
      </c>
      <c r="J12" s="3">
        <f t="shared" si="1"/>
        <v>0</v>
      </c>
      <c r="K12" s="3">
        <f t="shared" si="2"/>
        <v>0</v>
      </c>
      <c r="L12" s="3"/>
      <c r="M12" s="3"/>
      <c r="N12" s="4" t="s">
        <v>16</v>
      </c>
      <c r="O12" s="29" t="s">
        <v>17</v>
      </c>
    </row>
    <row r="13" spans="2:15" ht="27" customHeight="1" x14ac:dyDescent="0.2">
      <c r="B13" s="28">
        <v>6</v>
      </c>
      <c r="C13" s="47" t="s">
        <v>22</v>
      </c>
      <c r="D13" s="47"/>
      <c r="E13" s="1">
        <v>200</v>
      </c>
      <c r="F13" s="2" t="s">
        <v>15</v>
      </c>
      <c r="G13" s="3"/>
      <c r="H13" s="12"/>
      <c r="I13" s="3">
        <f t="shared" si="0"/>
        <v>0</v>
      </c>
      <c r="J13" s="3">
        <f t="shared" si="1"/>
        <v>0</v>
      </c>
      <c r="K13" s="3">
        <f t="shared" si="2"/>
        <v>0</v>
      </c>
      <c r="L13" s="3"/>
      <c r="M13" s="3"/>
      <c r="N13" s="4" t="s">
        <v>16</v>
      </c>
      <c r="O13" s="29" t="s">
        <v>17</v>
      </c>
    </row>
    <row r="14" spans="2:15" ht="30" customHeight="1" x14ac:dyDescent="0.2">
      <c r="B14" s="28">
        <v>7</v>
      </c>
      <c r="C14" s="47" t="s">
        <v>23</v>
      </c>
      <c r="D14" s="47"/>
      <c r="E14" s="1">
        <v>1950</v>
      </c>
      <c r="F14" s="2" t="s">
        <v>15</v>
      </c>
      <c r="G14" s="3"/>
      <c r="H14" s="12"/>
      <c r="I14" s="3">
        <f t="shared" si="0"/>
        <v>0</v>
      </c>
      <c r="J14" s="3">
        <f t="shared" si="1"/>
        <v>0</v>
      </c>
      <c r="K14" s="3">
        <f t="shared" si="2"/>
        <v>0</v>
      </c>
      <c r="L14" s="3"/>
      <c r="M14" s="3"/>
      <c r="N14" s="4" t="s">
        <v>16</v>
      </c>
      <c r="O14" s="29" t="s">
        <v>17</v>
      </c>
    </row>
    <row r="15" spans="2:15" ht="30.75" customHeight="1" x14ac:dyDescent="0.2">
      <c r="B15" s="28">
        <v>8</v>
      </c>
      <c r="C15" s="47" t="s">
        <v>24</v>
      </c>
      <c r="D15" s="47"/>
      <c r="E15" s="1">
        <v>40</v>
      </c>
      <c r="F15" s="2" t="s">
        <v>15</v>
      </c>
      <c r="G15" s="3"/>
      <c r="H15" s="12"/>
      <c r="I15" s="3">
        <f t="shared" si="0"/>
        <v>0</v>
      </c>
      <c r="J15" s="3">
        <f t="shared" si="1"/>
        <v>0</v>
      </c>
      <c r="K15" s="3">
        <f t="shared" si="2"/>
        <v>0</v>
      </c>
      <c r="L15" s="3"/>
      <c r="M15" s="3"/>
      <c r="N15" s="4" t="s">
        <v>16</v>
      </c>
      <c r="O15" s="29" t="s">
        <v>17</v>
      </c>
    </row>
    <row r="16" spans="2:15" ht="29.25" customHeight="1" x14ac:dyDescent="0.2">
      <c r="B16" s="28">
        <v>9</v>
      </c>
      <c r="C16" s="47" t="s">
        <v>25</v>
      </c>
      <c r="D16" s="47"/>
      <c r="E16" s="1">
        <v>4800</v>
      </c>
      <c r="F16" s="2" t="s">
        <v>15</v>
      </c>
      <c r="G16" s="3"/>
      <c r="H16" s="12"/>
      <c r="I16" s="3">
        <f t="shared" si="0"/>
        <v>0</v>
      </c>
      <c r="J16" s="3">
        <f t="shared" si="1"/>
        <v>0</v>
      </c>
      <c r="K16" s="3">
        <f t="shared" si="2"/>
        <v>0</v>
      </c>
      <c r="L16" s="3"/>
      <c r="M16" s="3"/>
      <c r="N16" s="4" t="s">
        <v>16</v>
      </c>
      <c r="O16" s="29" t="s">
        <v>17</v>
      </c>
    </row>
    <row r="17" spans="1:15" ht="30" customHeight="1" x14ac:dyDescent="0.2">
      <c r="B17" s="28">
        <v>10</v>
      </c>
      <c r="C17" s="47" t="s">
        <v>26</v>
      </c>
      <c r="D17" s="47"/>
      <c r="E17" s="1">
        <v>40</v>
      </c>
      <c r="F17" s="2" t="s">
        <v>15</v>
      </c>
      <c r="G17" s="3"/>
      <c r="H17" s="12"/>
      <c r="I17" s="3">
        <f t="shared" si="0"/>
        <v>0</v>
      </c>
      <c r="J17" s="3">
        <f t="shared" si="1"/>
        <v>0</v>
      </c>
      <c r="K17" s="3">
        <f t="shared" si="2"/>
        <v>0</v>
      </c>
      <c r="L17" s="3"/>
      <c r="M17" s="3"/>
      <c r="N17" s="4" t="s">
        <v>16</v>
      </c>
      <c r="O17" s="29" t="s">
        <v>17</v>
      </c>
    </row>
    <row r="18" spans="1:15" ht="24.75" customHeight="1" x14ac:dyDescent="0.2">
      <c r="B18" s="28">
        <v>11</v>
      </c>
      <c r="C18" s="47" t="s">
        <v>27</v>
      </c>
      <c r="D18" s="47"/>
      <c r="E18" s="1">
        <v>40</v>
      </c>
      <c r="F18" s="2" t="s">
        <v>15</v>
      </c>
      <c r="G18" s="3"/>
      <c r="H18" s="12"/>
      <c r="I18" s="3">
        <f t="shared" si="0"/>
        <v>0</v>
      </c>
      <c r="J18" s="3">
        <f t="shared" si="1"/>
        <v>0</v>
      </c>
      <c r="K18" s="3">
        <f t="shared" si="2"/>
        <v>0</v>
      </c>
      <c r="L18" s="3"/>
      <c r="M18" s="3"/>
      <c r="N18" s="4" t="s">
        <v>16</v>
      </c>
      <c r="O18" s="29" t="s">
        <v>17</v>
      </c>
    </row>
    <row r="19" spans="1:15" ht="24" customHeight="1" x14ac:dyDescent="0.2">
      <c r="B19" s="28">
        <v>12</v>
      </c>
      <c r="C19" s="47" t="s">
        <v>28</v>
      </c>
      <c r="D19" s="47"/>
      <c r="E19" s="1">
        <v>9600</v>
      </c>
      <c r="F19" s="2" t="s">
        <v>15</v>
      </c>
      <c r="G19" s="3"/>
      <c r="H19" s="12"/>
      <c r="I19" s="3">
        <f t="shared" si="0"/>
        <v>0</v>
      </c>
      <c r="J19" s="3">
        <f t="shared" si="1"/>
        <v>0</v>
      </c>
      <c r="K19" s="3">
        <f t="shared" si="2"/>
        <v>0</v>
      </c>
      <c r="L19" s="3"/>
      <c r="M19" s="3"/>
      <c r="N19" s="4" t="s">
        <v>16</v>
      </c>
      <c r="O19" s="29" t="s">
        <v>17</v>
      </c>
    </row>
    <row r="20" spans="1:15" ht="26.25" customHeight="1" x14ac:dyDescent="0.2">
      <c r="B20" s="28">
        <v>13</v>
      </c>
      <c r="C20" s="47" t="s">
        <v>29</v>
      </c>
      <c r="D20" s="47"/>
      <c r="E20" s="1">
        <v>195</v>
      </c>
      <c r="F20" s="2" t="s">
        <v>15</v>
      </c>
      <c r="G20" s="3"/>
      <c r="H20" s="12"/>
      <c r="I20" s="3">
        <f t="shared" si="0"/>
        <v>0</v>
      </c>
      <c r="J20" s="3">
        <f t="shared" si="1"/>
        <v>0</v>
      </c>
      <c r="K20" s="3">
        <f t="shared" si="2"/>
        <v>0</v>
      </c>
      <c r="L20" s="3"/>
      <c r="M20" s="3"/>
      <c r="N20" s="4" t="s">
        <v>16</v>
      </c>
      <c r="O20" s="29" t="s">
        <v>17</v>
      </c>
    </row>
    <row r="21" spans="1:15" ht="26.25" customHeight="1" x14ac:dyDescent="0.2">
      <c r="B21" s="28">
        <v>14</v>
      </c>
      <c r="C21" s="47" t="s">
        <v>30</v>
      </c>
      <c r="D21" s="47"/>
      <c r="E21" s="1">
        <v>195</v>
      </c>
      <c r="F21" s="2" t="s">
        <v>15</v>
      </c>
      <c r="G21" s="3"/>
      <c r="H21" s="12"/>
      <c r="I21" s="3">
        <f t="shared" si="0"/>
        <v>0</v>
      </c>
      <c r="J21" s="3">
        <f t="shared" si="1"/>
        <v>0</v>
      </c>
      <c r="K21" s="3">
        <f t="shared" si="2"/>
        <v>0</v>
      </c>
      <c r="L21" s="3"/>
      <c r="M21" s="3"/>
      <c r="N21" s="4" t="s">
        <v>16</v>
      </c>
      <c r="O21" s="29" t="s">
        <v>17</v>
      </c>
    </row>
    <row r="22" spans="1:15" ht="29.25" customHeight="1" x14ac:dyDescent="0.2">
      <c r="B22" s="28">
        <v>15</v>
      </c>
      <c r="C22" s="47" t="s">
        <v>31</v>
      </c>
      <c r="D22" s="47"/>
      <c r="E22" s="1">
        <v>195</v>
      </c>
      <c r="F22" s="2" t="s">
        <v>15</v>
      </c>
      <c r="G22" s="3"/>
      <c r="H22" s="12"/>
      <c r="I22" s="3">
        <f t="shared" si="0"/>
        <v>0</v>
      </c>
      <c r="J22" s="3">
        <f t="shared" si="1"/>
        <v>0</v>
      </c>
      <c r="K22" s="3">
        <f t="shared" si="2"/>
        <v>0</v>
      </c>
      <c r="L22" s="3"/>
      <c r="M22" s="3"/>
      <c r="N22" s="4" t="s">
        <v>16</v>
      </c>
      <c r="O22" s="29" t="s">
        <v>17</v>
      </c>
    </row>
    <row r="23" spans="1:15" ht="29.25" customHeight="1" x14ac:dyDescent="0.2">
      <c r="B23" s="28">
        <v>16</v>
      </c>
      <c r="C23" s="47" t="s">
        <v>32</v>
      </c>
      <c r="D23" s="47"/>
      <c r="E23" s="1">
        <v>400</v>
      </c>
      <c r="F23" s="2" t="s">
        <v>15</v>
      </c>
      <c r="G23" s="3"/>
      <c r="H23" s="12"/>
      <c r="I23" s="3">
        <f t="shared" si="0"/>
        <v>0</v>
      </c>
      <c r="J23" s="3">
        <f t="shared" si="1"/>
        <v>0</v>
      </c>
      <c r="K23" s="3">
        <f t="shared" si="2"/>
        <v>0</v>
      </c>
      <c r="L23" s="3"/>
      <c r="M23" s="3"/>
      <c r="N23" s="4" t="s">
        <v>16</v>
      </c>
      <c r="O23" s="29" t="s">
        <v>17</v>
      </c>
    </row>
    <row r="24" spans="1:15" ht="30" customHeight="1" x14ac:dyDescent="0.2">
      <c r="A24" s="5"/>
      <c r="B24" s="28">
        <v>17</v>
      </c>
      <c r="C24" s="47" t="s">
        <v>33</v>
      </c>
      <c r="D24" s="47"/>
      <c r="E24" s="1">
        <v>80</v>
      </c>
      <c r="F24" s="2" t="s">
        <v>15</v>
      </c>
      <c r="G24" s="3"/>
      <c r="H24" s="12"/>
      <c r="I24" s="3">
        <f t="shared" si="0"/>
        <v>0</v>
      </c>
      <c r="J24" s="3">
        <f t="shared" si="1"/>
        <v>0</v>
      </c>
      <c r="K24" s="3">
        <f t="shared" si="2"/>
        <v>0</v>
      </c>
      <c r="L24" s="3"/>
      <c r="M24" s="3"/>
      <c r="N24" s="4" t="s">
        <v>16</v>
      </c>
      <c r="O24" s="30" t="s">
        <v>34</v>
      </c>
    </row>
    <row r="25" spans="1:15" ht="30" customHeight="1" x14ac:dyDescent="0.2">
      <c r="A25" s="5"/>
      <c r="B25" s="28">
        <v>18</v>
      </c>
      <c r="C25" s="47" t="s">
        <v>35</v>
      </c>
      <c r="D25" s="47"/>
      <c r="E25" s="1">
        <v>400</v>
      </c>
      <c r="F25" s="2" t="s">
        <v>15</v>
      </c>
      <c r="G25" s="3"/>
      <c r="H25" s="12"/>
      <c r="I25" s="3">
        <f t="shared" si="0"/>
        <v>0</v>
      </c>
      <c r="J25" s="3">
        <f t="shared" si="1"/>
        <v>0</v>
      </c>
      <c r="K25" s="3">
        <f t="shared" si="2"/>
        <v>0</v>
      </c>
      <c r="L25" s="3"/>
      <c r="M25" s="3"/>
      <c r="N25" s="4" t="s">
        <v>16</v>
      </c>
      <c r="O25" s="30" t="s">
        <v>34</v>
      </c>
    </row>
    <row r="26" spans="1:15" ht="30" customHeight="1" thickBot="1" x14ac:dyDescent="0.25">
      <c r="A26" s="5"/>
      <c r="B26" s="28">
        <v>19</v>
      </c>
      <c r="C26" s="48" t="s">
        <v>36</v>
      </c>
      <c r="D26" s="49"/>
      <c r="E26" s="1">
        <v>400</v>
      </c>
      <c r="F26" s="2" t="s">
        <v>15</v>
      </c>
      <c r="G26" s="3"/>
      <c r="H26" s="12"/>
      <c r="I26" s="3">
        <f t="shared" si="0"/>
        <v>0</v>
      </c>
      <c r="J26" s="3">
        <f t="shared" si="1"/>
        <v>0</v>
      </c>
      <c r="K26" s="3">
        <f t="shared" si="2"/>
        <v>0</v>
      </c>
      <c r="L26" s="3"/>
      <c r="M26" s="3"/>
      <c r="N26" s="4" t="s">
        <v>16</v>
      </c>
      <c r="O26" s="30" t="s">
        <v>34</v>
      </c>
    </row>
    <row r="27" spans="1:15" ht="30" customHeight="1" thickBot="1" x14ac:dyDescent="0.25">
      <c r="A27" s="5"/>
      <c r="B27" s="31">
        <v>20</v>
      </c>
      <c r="C27" s="50" t="s">
        <v>37</v>
      </c>
      <c r="D27" s="51"/>
      <c r="E27" s="32">
        <v>400</v>
      </c>
      <c r="F27" s="33" t="s">
        <v>15</v>
      </c>
      <c r="G27" s="34"/>
      <c r="H27" s="35"/>
      <c r="I27" s="34">
        <f t="shared" si="0"/>
        <v>0</v>
      </c>
      <c r="J27" s="34">
        <f t="shared" si="1"/>
        <v>0</v>
      </c>
      <c r="K27" s="34">
        <f t="shared" si="2"/>
        <v>0</v>
      </c>
      <c r="L27" s="34"/>
      <c r="M27" s="34"/>
      <c r="N27" s="36" t="s">
        <v>16</v>
      </c>
      <c r="O27" s="37" t="s">
        <v>34</v>
      </c>
    </row>
    <row r="28" spans="1:15" ht="19.5" customHeight="1" thickBot="1" x14ac:dyDescent="0.25">
      <c r="B28" s="52"/>
      <c r="C28" s="53"/>
      <c r="D28" s="53"/>
      <c r="E28" s="53"/>
      <c r="F28" s="53"/>
      <c r="G28" s="53"/>
      <c r="H28" s="53"/>
      <c r="I28" s="54"/>
      <c r="J28" s="9">
        <f>ROUND(SUM(J8:J27),2)</f>
        <v>0</v>
      </c>
      <c r="K28" s="6">
        <f>ROUND(SUM(K8:K27),2)</f>
        <v>0</v>
      </c>
      <c r="L28" s="44" t="s">
        <v>45</v>
      </c>
      <c r="M28" s="45"/>
      <c r="N28" s="45"/>
      <c r="O28" s="46"/>
    </row>
    <row r="29" spans="1:15" ht="20.25" customHeight="1" thickBot="1" x14ac:dyDescent="0.25">
      <c r="B29" s="55"/>
      <c r="C29" s="56"/>
      <c r="D29" s="56"/>
      <c r="E29" s="56"/>
      <c r="F29" s="56"/>
      <c r="G29" s="56"/>
      <c r="H29" s="56"/>
      <c r="I29" s="57"/>
      <c r="J29" s="10">
        <f>ROUND(J28*30%,2)</f>
        <v>0</v>
      </c>
      <c r="K29" s="7">
        <f>ROUND(K28*30%,2)</f>
        <v>0</v>
      </c>
      <c r="L29" s="44" t="s">
        <v>46</v>
      </c>
      <c r="M29" s="45"/>
      <c r="N29" s="45"/>
      <c r="O29" s="46"/>
    </row>
    <row r="30" spans="1:15" ht="18.75" customHeight="1" thickBot="1" x14ac:dyDescent="0.25">
      <c r="B30" s="58"/>
      <c r="C30" s="59"/>
      <c r="D30" s="59"/>
      <c r="E30" s="59"/>
      <c r="F30" s="59"/>
      <c r="G30" s="59"/>
      <c r="H30" s="59"/>
      <c r="I30" s="60"/>
      <c r="J30" s="11">
        <f>ROUND(SUM(J28:J29),2)</f>
        <v>0</v>
      </c>
      <c r="K30" s="8">
        <f>ROUND(SUM(K28:K29),2)</f>
        <v>0</v>
      </c>
      <c r="L30" s="44" t="s">
        <v>47</v>
      </c>
      <c r="M30" s="45"/>
      <c r="N30" s="45"/>
      <c r="O30" s="46"/>
    </row>
    <row r="32" spans="1:15" ht="88.9" customHeight="1" x14ac:dyDescent="0.2">
      <c r="B32" s="61" t="s">
        <v>57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</sheetData>
  <mergeCells count="31">
    <mergeCell ref="B32:O32"/>
    <mergeCell ref="D1:D2"/>
    <mergeCell ref="M1:O1"/>
    <mergeCell ref="C8:D8"/>
    <mergeCell ref="B4:O4"/>
    <mergeCell ref="B5:O5"/>
    <mergeCell ref="C6:D6"/>
    <mergeCell ref="C7:D7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8:I30"/>
    <mergeCell ref="L28:O28"/>
    <mergeCell ref="L29:O29"/>
    <mergeCell ref="L30:O30"/>
    <mergeCell ref="C21:D21"/>
    <mergeCell ref="C22:D22"/>
    <mergeCell ref="C23:D23"/>
    <mergeCell ref="C24:D24"/>
    <mergeCell ref="C25:D25"/>
    <mergeCell ref="C26:D26"/>
    <mergeCell ref="C27:D27"/>
  </mergeCells>
  <printOptions horizontalCentered="1" verticalCentered="1"/>
  <pageMargins left="0.31496062992125984" right="0.31496062992125984" top="0.15748031496062992" bottom="0.35433070866141736" header="0" footer="0"/>
  <pageSetup paperSize="9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tabSelected="1" topLeftCell="A18" zoomScale="115" zoomScaleNormal="115" workbookViewId="0">
      <selection activeCell="K18" sqref="K18"/>
    </sheetView>
  </sheetViews>
  <sheetFormatPr defaultRowHeight="12.75" outlineLevelCol="1" x14ac:dyDescent="0.2"/>
  <cols>
    <col min="1" max="1" width="8.85546875" customWidth="1"/>
    <col min="2" max="2" width="6.85546875" customWidth="1"/>
    <col min="4" max="4" width="45.140625" customWidth="1"/>
    <col min="5" max="5" width="10.140625" customWidth="1"/>
    <col min="6" max="6" width="9.140625" customWidth="1"/>
    <col min="7" max="7" width="12.7109375" customWidth="1"/>
    <col min="8" max="8" width="7.28515625" customWidth="1"/>
    <col min="9" max="10" width="12.7109375" customWidth="1" outlineLevel="1"/>
    <col min="11" max="11" width="13.85546875" customWidth="1" outlineLevel="1"/>
    <col min="12" max="12" width="12.7109375" customWidth="1"/>
    <col min="13" max="13" width="21.7109375" customWidth="1"/>
    <col min="14" max="14" width="11.5703125" customWidth="1"/>
    <col min="15" max="15" width="29.7109375" customWidth="1"/>
  </cols>
  <sheetData>
    <row r="1" spans="2:15" ht="18.75" customHeight="1" x14ac:dyDescent="0.2">
      <c r="D1" s="63" t="s">
        <v>49</v>
      </c>
      <c r="M1" s="64" t="s">
        <v>50</v>
      </c>
      <c r="N1" s="64"/>
      <c r="O1" s="64"/>
    </row>
    <row r="2" spans="2:15" ht="17.25" customHeight="1" x14ac:dyDescent="0.2">
      <c r="D2" s="63"/>
    </row>
    <row r="3" spans="2:15" ht="33" customHeight="1" thickBot="1" x14ac:dyDescent="0.25"/>
    <row r="4" spans="2:15" ht="21.75" customHeight="1" thickBot="1" x14ac:dyDescent="0.25"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</row>
    <row r="5" spans="2:15" ht="61.15" customHeight="1" thickBot="1" x14ac:dyDescent="0.25">
      <c r="B5" s="70" t="s">
        <v>52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2:15" ht="67.5" customHeight="1" x14ac:dyDescent="0.2">
      <c r="B6" s="13" t="s">
        <v>1</v>
      </c>
      <c r="C6" s="73" t="s">
        <v>2</v>
      </c>
      <c r="D6" s="74"/>
      <c r="E6" s="14" t="s">
        <v>3</v>
      </c>
      <c r="F6" s="14" t="s">
        <v>4</v>
      </c>
      <c r="G6" s="14" t="s">
        <v>5</v>
      </c>
      <c r="H6" s="15" t="s">
        <v>6</v>
      </c>
      <c r="I6" s="14" t="s">
        <v>7</v>
      </c>
      <c r="J6" s="15" t="s">
        <v>8</v>
      </c>
      <c r="K6" s="15" t="s">
        <v>9</v>
      </c>
      <c r="L6" s="15" t="s">
        <v>10</v>
      </c>
      <c r="M6" s="15" t="s">
        <v>11</v>
      </c>
      <c r="N6" s="16" t="s">
        <v>12</v>
      </c>
      <c r="O6" s="17" t="s">
        <v>13</v>
      </c>
    </row>
    <row r="7" spans="2:15" ht="18.75" customHeight="1" thickBot="1" x14ac:dyDescent="0.25">
      <c r="B7" s="40" t="s">
        <v>48</v>
      </c>
      <c r="C7" s="79">
        <v>2</v>
      </c>
      <c r="D7" s="80"/>
      <c r="E7" s="38">
        <v>3</v>
      </c>
      <c r="F7" s="38">
        <v>4</v>
      </c>
      <c r="G7" s="38">
        <v>5</v>
      </c>
      <c r="H7" s="38">
        <v>6</v>
      </c>
      <c r="I7" s="38">
        <v>7</v>
      </c>
      <c r="J7" s="38">
        <v>8</v>
      </c>
      <c r="K7" s="38">
        <v>9</v>
      </c>
      <c r="L7" s="38">
        <v>10</v>
      </c>
      <c r="M7" s="38">
        <v>11</v>
      </c>
      <c r="N7" s="38">
        <v>12</v>
      </c>
      <c r="O7" s="41">
        <v>13</v>
      </c>
    </row>
    <row r="8" spans="2:15" ht="44.25" customHeight="1" x14ac:dyDescent="0.2">
      <c r="B8" s="21">
        <v>1</v>
      </c>
      <c r="C8" s="81" t="s">
        <v>53</v>
      </c>
      <c r="D8" s="81"/>
      <c r="E8" s="22">
        <v>40</v>
      </c>
      <c r="F8" s="23" t="s">
        <v>38</v>
      </c>
      <c r="G8" s="24"/>
      <c r="H8" s="25"/>
      <c r="I8" s="24">
        <f>ROUND(G8+(G8*H8),2)</f>
        <v>0</v>
      </c>
      <c r="J8" s="24">
        <f>ROUND(G8*E8,2)</f>
        <v>0</v>
      </c>
      <c r="K8" s="24">
        <f>ROUND(I8*E8,2)</f>
        <v>0</v>
      </c>
      <c r="L8" s="24"/>
      <c r="M8" s="24"/>
      <c r="N8" s="26" t="s">
        <v>39</v>
      </c>
      <c r="O8" s="39" t="s">
        <v>34</v>
      </c>
    </row>
    <row r="9" spans="2:15" ht="27.6" customHeight="1" x14ac:dyDescent="0.2">
      <c r="B9" s="28">
        <v>2</v>
      </c>
      <c r="C9" s="47" t="s">
        <v>54</v>
      </c>
      <c r="D9" s="47"/>
      <c r="E9" s="1">
        <v>50</v>
      </c>
      <c r="F9" s="2" t="s">
        <v>38</v>
      </c>
      <c r="G9" s="3"/>
      <c r="H9" s="12"/>
      <c r="I9" s="3">
        <f t="shared" ref="I9:I15" si="0">ROUND(G9+(G9*H9),2)</f>
        <v>0</v>
      </c>
      <c r="J9" s="3">
        <f t="shared" ref="J9:J15" si="1">ROUND(G9*E9,2)</f>
        <v>0</v>
      </c>
      <c r="K9" s="3">
        <f t="shared" ref="K9:K15" si="2">ROUND(I9*E9,2)</f>
        <v>0</v>
      </c>
      <c r="L9" s="3"/>
      <c r="M9" s="3"/>
      <c r="N9" s="4" t="s">
        <v>16</v>
      </c>
      <c r="O9" s="30" t="s">
        <v>34</v>
      </c>
    </row>
    <row r="10" spans="2:15" ht="26.25" customHeight="1" x14ac:dyDescent="0.2">
      <c r="B10" s="28">
        <v>3</v>
      </c>
      <c r="C10" s="47" t="s">
        <v>40</v>
      </c>
      <c r="D10" s="47"/>
      <c r="E10" s="1">
        <v>10</v>
      </c>
      <c r="F10" s="2" t="s">
        <v>38</v>
      </c>
      <c r="G10" s="3"/>
      <c r="H10" s="12"/>
      <c r="I10" s="3">
        <f t="shared" si="0"/>
        <v>0</v>
      </c>
      <c r="J10" s="3">
        <f t="shared" si="1"/>
        <v>0</v>
      </c>
      <c r="K10" s="3">
        <f t="shared" si="2"/>
        <v>0</v>
      </c>
      <c r="L10" s="3"/>
      <c r="M10" s="3"/>
      <c r="N10" s="4" t="s">
        <v>16</v>
      </c>
      <c r="O10" s="30" t="s">
        <v>34</v>
      </c>
    </row>
    <row r="11" spans="2:15" ht="28.5" customHeight="1" x14ac:dyDescent="0.2">
      <c r="B11" s="28">
        <v>4</v>
      </c>
      <c r="C11" s="47" t="s">
        <v>41</v>
      </c>
      <c r="D11" s="47"/>
      <c r="E11" s="1">
        <v>10</v>
      </c>
      <c r="F11" s="2" t="s">
        <v>38</v>
      </c>
      <c r="G11" s="3"/>
      <c r="H11" s="12"/>
      <c r="I11" s="3">
        <f t="shared" si="0"/>
        <v>0</v>
      </c>
      <c r="J11" s="3">
        <f t="shared" si="1"/>
        <v>0</v>
      </c>
      <c r="K11" s="3">
        <f t="shared" si="2"/>
        <v>0</v>
      </c>
      <c r="L11" s="3"/>
      <c r="M11" s="3"/>
      <c r="N11" s="4" t="s">
        <v>16</v>
      </c>
      <c r="O11" s="30" t="s">
        <v>34</v>
      </c>
    </row>
    <row r="12" spans="2:15" ht="28.5" customHeight="1" x14ac:dyDescent="0.2">
      <c r="B12" s="28">
        <v>5</v>
      </c>
      <c r="C12" s="47" t="s">
        <v>42</v>
      </c>
      <c r="D12" s="47"/>
      <c r="E12" s="1">
        <v>20</v>
      </c>
      <c r="F12" s="2" t="s">
        <v>38</v>
      </c>
      <c r="G12" s="3"/>
      <c r="H12" s="12"/>
      <c r="I12" s="3">
        <f t="shared" si="0"/>
        <v>0</v>
      </c>
      <c r="J12" s="3">
        <f t="shared" si="1"/>
        <v>0</v>
      </c>
      <c r="K12" s="3">
        <f t="shared" si="2"/>
        <v>0</v>
      </c>
      <c r="L12" s="3"/>
      <c r="M12" s="3"/>
      <c r="N12" s="4" t="s">
        <v>16</v>
      </c>
      <c r="O12" s="30" t="s">
        <v>34</v>
      </c>
    </row>
    <row r="13" spans="2:15" ht="30.75" customHeight="1" x14ac:dyDescent="0.2">
      <c r="B13" s="28">
        <v>6</v>
      </c>
      <c r="C13" s="47" t="s">
        <v>43</v>
      </c>
      <c r="D13" s="47"/>
      <c r="E13" s="1">
        <v>10</v>
      </c>
      <c r="F13" s="2" t="s">
        <v>38</v>
      </c>
      <c r="G13" s="3"/>
      <c r="H13" s="12"/>
      <c r="I13" s="3">
        <f t="shared" si="0"/>
        <v>0</v>
      </c>
      <c r="J13" s="3">
        <f t="shared" si="1"/>
        <v>0</v>
      </c>
      <c r="K13" s="3">
        <f t="shared" si="2"/>
        <v>0</v>
      </c>
      <c r="L13" s="3"/>
      <c r="M13" s="3"/>
      <c r="N13" s="4" t="s">
        <v>16</v>
      </c>
      <c r="O13" s="30" t="s">
        <v>34</v>
      </c>
    </row>
    <row r="14" spans="2:15" ht="39" customHeight="1" x14ac:dyDescent="0.2">
      <c r="B14" s="28">
        <v>7</v>
      </c>
      <c r="C14" s="47" t="s">
        <v>55</v>
      </c>
      <c r="D14" s="47"/>
      <c r="E14" s="1">
        <v>240</v>
      </c>
      <c r="F14" s="2" t="s">
        <v>44</v>
      </c>
      <c r="G14" s="3"/>
      <c r="H14" s="12"/>
      <c r="I14" s="3">
        <f t="shared" si="0"/>
        <v>0</v>
      </c>
      <c r="J14" s="3">
        <f t="shared" si="1"/>
        <v>0</v>
      </c>
      <c r="K14" s="3">
        <f t="shared" si="2"/>
        <v>0</v>
      </c>
      <c r="L14" s="3"/>
      <c r="M14" s="3"/>
      <c r="N14" s="4" t="s">
        <v>16</v>
      </c>
      <c r="O14" s="30" t="s">
        <v>34</v>
      </c>
    </row>
    <row r="15" spans="2:15" ht="68.25" customHeight="1" thickBot="1" x14ac:dyDescent="0.25">
      <c r="B15" s="31">
        <v>8</v>
      </c>
      <c r="C15" s="77" t="s">
        <v>56</v>
      </c>
      <c r="D15" s="77"/>
      <c r="E15" s="32">
        <v>10</v>
      </c>
      <c r="F15" s="33" t="s">
        <v>44</v>
      </c>
      <c r="G15" s="34"/>
      <c r="H15" s="35"/>
      <c r="I15" s="34">
        <f t="shared" si="0"/>
        <v>0</v>
      </c>
      <c r="J15" s="34">
        <f t="shared" si="1"/>
        <v>0</v>
      </c>
      <c r="K15" s="34">
        <f t="shared" si="2"/>
        <v>0</v>
      </c>
      <c r="L15" s="34"/>
      <c r="M15" s="34"/>
      <c r="N15" s="36" t="s">
        <v>16</v>
      </c>
      <c r="O15" s="37" t="s">
        <v>34</v>
      </c>
    </row>
    <row r="16" spans="2:15" ht="19.5" customHeight="1" thickBot="1" x14ac:dyDescent="0.25">
      <c r="B16" s="55"/>
      <c r="C16" s="56"/>
      <c r="D16" s="56"/>
      <c r="E16" s="56"/>
      <c r="F16" s="56"/>
      <c r="G16" s="56"/>
      <c r="H16" s="56"/>
      <c r="I16" s="57"/>
      <c r="J16" s="42">
        <f>ROUND(SUM(J8:J15),2)</f>
        <v>0</v>
      </c>
      <c r="K16" s="43">
        <f>SUM(K8:K15)</f>
        <v>0</v>
      </c>
      <c r="L16" s="82" t="s">
        <v>45</v>
      </c>
      <c r="M16" s="83"/>
      <c r="N16" s="83"/>
      <c r="O16" s="84"/>
    </row>
    <row r="17" spans="2:15" ht="20.25" customHeight="1" thickBot="1" x14ac:dyDescent="0.25">
      <c r="B17" s="55"/>
      <c r="C17" s="56"/>
      <c r="D17" s="56"/>
      <c r="E17" s="56"/>
      <c r="F17" s="56"/>
      <c r="G17" s="56"/>
      <c r="H17" s="56"/>
      <c r="I17" s="57"/>
      <c r="J17" s="10">
        <f>ROUND(J16*30%,2)</f>
        <v>0</v>
      </c>
      <c r="K17" s="7">
        <f>ROUND(K16*30%,2)</f>
        <v>0</v>
      </c>
      <c r="L17" s="44" t="s">
        <v>46</v>
      </c>
      <c r="M17" s="45"/>
      <c r="N17" s="45"/>
      <c r="O17" s="46"/>
    </row>
    <row r="18" spans="2:15" ht="18.75" customHeight="1" thickBot="1" x14ac:dyDescent="0.25">
      <c r="B18" s="58"/>
      <c r="C18" s="59"/>
      <c r="D18" s="59"/>
      <c r="E18" s="59"/>
      <c r="F18" s="59"/>
      <c r="G18" s="59"/>
      <c r="H18" s="59"/>
      <c r="I18" s="60"/>
      <c r="J18" s="11">
        <f>ROUND(SUM(J16:J17),2)</f>
        <v>0</v>
      </c>
      <c r="K18" s="8">
        <f>ROUND(SUM(K16:K17),2)</f>
        <v>0</v>
      </c>
      <c r="L18" s="44" t="s">
        <v>47</v>
      </c>
      <c r="M18" s="45"/>
      <c r="N18" s="45"/>
      <c r="O18" s="46"/>
    </row>
    <row r="20" spans="2:15" ht="48" customHeight="1" x14ac:dyDescent="0.2">
      <c r="B20" s="85" t="s">
        <v>58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</sheetData>
  <mergeCells count="19">
    <mergeCell ref="L18:O18"/>
    <mergeCell ref="C11:D11"/>
    <mergeCell ref="C12:D12"/>
    <mergeCell ref="C13:D13"/>
    <mergeCell ref="C14:D14"/>
    <mergeCell ref="C15:D15"/>
    <mergeCell ref="B20:O20"/>
    <mergeCell ref="D1:D2"/>
    <mergeCell ref="M1:O1"/>
    <mergeCell ref="B4:O4"/>
    <mergeCell ref="B5:O5"/>
    <mergeCell ref="C6:D6"/>
    <mergeCell ref="C7:D7"/>
    <mergeCell ref="C8:D8"/>
    <mergeCell ref="C9:D9"/>
    <mergeCell ref="C10:D10"/>
    <mergeCell ref="B16:I18"/>
    <mergeCell ref="L16:O16"/>
    <mergeCell ref="L17:O17"/>
  </mergeCells>
  <printOptions horizontalCentered="1" verticalCentered="1"/>
  <pageMargins left="0.31496062992125984" right="0.31496062992125984" top="0.15748031496062992" bottom="0.35433070866141736" header="0" footer="0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cz1</vt:lpstr>
      <vt:lpstr>cz2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Trafna</dc:creator>
  <cp:lastModifiedBy>Ewa Redo</cp:lastModifiedBy>
  <dcterms:created xsi:type="dcterms:W3CDTF">2024-03-05T11:57:07Z</dcterms:created>
  <dcterms:modified xsi:type="dcterms:W3CDTF">2024-04-04T06:29:17Z</dcterms:modified>
</cp:coreProperties>
</file>