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1" activeTab="0"/>
  </bookViews>
  <sheets>
    <sheet name="formularz_cenowy_092018" sheetId="1" r:id="rId1"/>
  </sheets>
  <externalReferences>
    <externalReference r:id="rId4"/>
  </externalReferences>
  <definedNames>
    <definedName name="Excel_BuiltIn_Print_Area_2_1">#REF!</definedName>
    <definedName name="spr_2016">#REF!</definedName>
  </definedNames>
  <calcPr fullCalcOnLoad="1"/>
</workbook>
</file>

<file path=xl/sharedStrings.xml><?xml version="1.0" encoding="utf-8"?>
<sst xmlns="http://schemas.openxmlformats.org/spreadsheetml/2006/main" count="59" uniqueCount="40">
  <si>
    <t>l.p.</t>
  </si>
  <si>
    <t>Nazwa międzynarodowa, postać</t>
  </si>
  <si>
    <r>
      <t>Dawka</t>
    </r>
    <r>
      <rPr>
        <vertAlign val="superscript"/>
        <sz val="10"/>
        <rFont val="Arial CE"/>
        <family val="2"/>
      </rPr>
      <t>1</t>
    </r>
  </si>
  <si>
    <t>Maksymalna wielkość opak.</t>
  </si>
  <si>
    <t>Ilość op.</t>
  </si>
  <si>
    <t>Producent / Nazwa handlowa</t>
  </si>
  <si>
    <t>kod EAN lub inny kod odpowiadający kodowi EAN</t>
  </si>
  <si>
    <r>
      <t>Wielkość oferowanego opakowania</t>
    </r>
    <r>
      <rPr>
        <vertAlign val="superscript"/>
        <sz val="9"/>
        <rFont val="Arial CE"/>
        <family val="2"/>
      </rPr>
      <t>2</t>
    </r>
  </si>
  <si>
    <r>
      <t>Ilość oferowanych opakowań koniecznych do wykonania zamówienia</t>
    </r>
    <r>
      <rPr>
        <vertAlign val="superscript"/>
        <sz val="9"/>
        <rFont val="Arial CE"/>
        <family val="2"/>
      </rPr>
      <t>3</t>
    </r>
  </si>
  <si>
    <t>cena op. netto [zł]</t>
  </si>
  <si>
    <t>VAT (%)</t>
  </si>
  <si>
    <t>cena op. brutto [zł]</t>
  </si>
  <si>
    <t>wartość  netto [zł]</t>
  </si>
  <si>
    <t>wartość  brutto [zł]</t>
  </si>
  <si>
    <t>op. / 1 szt.</t>
  </si>
  <si>
    <t>wartość razem</t>
  </si>
  <si>
    <t>Ilość mg</t>
  </si>
  <si>
    <t>40 mg</t>
  </si>
  <si>
    <t>50 mg</t>
  </si>
  <si>
    <t>1000 mg</t>
  </si>
  <si>
    <t>Formularz cenowy Część nr 25</t>
  </si>
  <si>
    <t>Ifosfamidum - inj. proszek do sporządzenia roztworu do wstrzykiwań</t>
  </si>
  <si>
    <t xml:space="preserve">2000 mg </t>
  </si>
  <si>
    <t>Cyclophosphamide - proszek do sporządzenia roztworu do wstrzykiwań</t>
  </si>
  <si>
    <t>Cyclophosphamide - p.o.</t>
  </si>
  <si>
    <t>op. / 50 szt.</t>
  </si>
  <si>
    <t>Mesnum - roztwór do wstrzykiwań</t>
  </si>
  <si>
    <t>400 mg / 4 ml</t>
  </si>
  <si>
    <t>op. / 15 szt.</t>
  </si>
  <si>
    <t>Doxorubicinum - koncentrat do sporządzania roztworu do infuzji, 2 mg/ml  w pegylowanych liposomach</t>
  </si>
  <si>
    <t>20 mg / 10 ml</t>
  </si>
  <si>
    <t>op. / 112 szt.</t>
  </si>
  <si>
    <t>Formularz cenowy Część nr 38</t>
  </si>
  <si>
    <t>Enzalutamide – tabl.powl</t>
  </si>
  <si>
    <t>DOTYCZY WSZYSTKICH CZĘŚCI:</t>
  </si>
  <si>
    <t>1. Zakup poszczególnych dawek będzie uzależniony od zapotrzebowania.</t>
  </si>
  <si>
    <t>2. Wykonawca może zaoferować leki w opakowaniach o wielkości innej niż sugerowana, pod warunkiem, że proponowany preparat w ofeorwanym opakowaniu znajduje się w aktualnym obwieszczeniu MZ i jest refundowany przez NFZ.</t>
  </si>
  <si>
    <t>3. Wykonawca podaje ilość oferowanych opakowań jednostkowych jaką musi dostarczyć w celu wykonania zamówienia. Ilość opakowań należy zaokrąglić do dwóch miejsc po przecinku.</t>
  </si>
  <si>
    <t>Potwierdzenie spełniania wymagań Zamawiającego co do trwałości, przechowywania i ochrony przed światłem muszą znajdować potwierdzenie w ChPL (Charakterystyka Produktu Leczniczego).</t>
  </si>
  <si>
    <t>Preparaty zawierające tę samą substancje czynną oraz bedące w tej samej postaci farmaceutycznej muszą pochodzić od jednego producenta.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</si>
</sst>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#,##0.0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53"/>
      <name val="Arial CE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Border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9" fontId="0" fillId="0" borderId="0" xfId="53" applyFont="1" applyFill="1" applyBorder="1" applyAlignment="1" applyProtection="1">
      <alignment horizontal="center" vertical="center"/>
      <protection/>
    </xf>
    <xf numFmtId="164" fontId="1" fillId="0" borderId="0" xfId="44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9" fontId="7" fillId="0" borderId="0" xfId="44" applyNumberFormat="1" applyFont="1" applyFill="1" applyBorder="1" applyAlignment="1" applyProtection="1">
      <alignment horizontal="center" vertical="center" wrapText="1"/>
      <protection/>
    </xf>
    <xf numFmtId="49" fontId="9" fillId="0" borderId="0" xfId="44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7" fillId="0" borderId="11" xfId="44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53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center"/>
    </xf>
    <xf numFmtId="164" fontId="1" fillId="0" borderId="11" xfId="44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oje%20dokumenty\Downloads\Kopia%20propozycja%202018%20onkolog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_2017"/>
      <sheetName val="szacowanie_201809"/>
      <sheetName val="spr_2017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85" zoomScaleNormal="85" zoomScalePageLayoutView="0" workbookViewId="0" topLeftCell="A1">
      <selection activeCell="M16" sqref="M16"/>
    </sheetView>
  </sheetViews>
  <sheetFormatPr defaultColWidth="0.875" defaultRowHeight="12.75"/>
  <cols>
    <col min="1" max="1" width="4.125" style="1" customWidth="1"/>
    <col min="2" max="2" width="27.25390625" style="1" customWidth="1"/>
    <col min="3" max="3" width="10.75390625" style="1" customWidth="1"/>
    <col min="4" max="4" width="11.25390625" style="1" customWidth="1"/>
    <col min="5" max="6" width="10.375" style="1" customWidth="1"/>
    <col min="7" max="7" width="10.125" style="1" customWidth="1"/>
    <col min="8" max="8" width="10.25390625" style="1" customWidth="1"/>
    <col min="9" max="9" width="10.125" style="1" customWidth="1"/>
    <col min="10" max="10" width="11.375" style="1" customWidth="1"/>
    <col min="11" max="11" width="9.75390625" style="2" customWidth="1"/>
    <col min="12" max="12" width="5.25390625" style="1" customWidth="1"/>
    <col min="13" max="13" width="11.75390625" style="3" customWidth="1"/>
    <col min="14" max="14" width="13.00390625" style="3" customWidth="1"/>
    <col min="15" max="15" width="13.00390625" style="2" customWidth="1"/>
    <col min="16" max="16" width="0.875" style="1" customWidth="1"/>
    <col min="17" max="17" width="3.125" style="4" customWidth="1"/>
    <col min="18" max="18" width="0" style="4" hidden="1" customWidth="1"/>
    <col min="19" max="19" width="17.25390625" style="4" customWidth="1"/>
    <col min="20" max="20" width="10.25390625" style="4" customWidth="1"/>
    <col min="21" max="22" width="10.375" style="4" customWidth="1"/>
    <col min="23" max="24" width="0" style="4" hidden="1" customWidth="1"/>
    <col min="25" max="25" width="10.125" style="4" customWidth="1"/>
    <col min="26" max="26" width="10.625" style="4" customWidth="1"/>
    <col min="27" max="27" width="9.75390625" style="4" customWidth="1"/>
    <col min="28" max="28" width="4.625" style="4" customWidth="1"/>
    <col min="29" max="29" width="11.75390625" style="4" customWidth="1"/>
    <col min="30" max="30" width="13.00390625" style="4" customWidth="1"/>
    <col min="31" max="31" width="0.875" style="4" customWidth="1"/>
    <col min="32" max="32" width="3.125" style="4" customWidth="1"/>
    <col min="33" max="33" width="0" style="4" hidden="1" customWidth="1"/>
    <col min="34" max="34" width="10.75390625" style="4" customWidth="1"/>
    <col min="35" max="35" width="10.25390625" style="4" customWidth="1"/>
    <col min="36" max="37" width="10.375" style="4" customWidth="1"/>
    <col min="38" max="39" width="0" style="4" hidden="1" customWidth="1"/>
    <col min="40" max="40" width="10.125" style="4" customWidth="1"/>
    <col min="41" max="41" width="10.625" style="4" customWidth="1"/>
    <col min="42" max="42" width="9.75390625" style="4" customWidth="1"/>
    <col min="43" max="43" width="4.625" style="4" customWidth="1"/>
    <col min="44" max="44" width="11.75390625" style="4" customWidth="1"/>
    <col min="45" max="45" width="13.00390625" style="4" customWidth="1"/>
    <col min="46" max="239" width="9.125" style="4" customWidth="1"/>
    <col min="240" max="241" width="11.625" style="4" customWidth="1"/>
    <col min="242" max="242" width="3.125" style="4" customWidth="1"/>
    <col min="243" max="243" width="22.875" style="4" customWidth="1"/>
    <col min="244" max="244" width="10.75390625" style="4" customWidth="1"/>
    <col min="245" max="245" width="10.25390625" style="4" customWidth="1"/>
    <col min="246" max="248" width="10.375" style="4" customWidth="1"/>
    <col min="249" max="250" width="10.125" style="4" customWidth="1"/>
    <col min="251" max="251" width="10.625" style="4" customWidth="1"/>
    <col min="252" max="252" width="9.75390625" style="4" customWidth="1"/>
    <col min="253" max="253" width="4.625" style="4" customWidth="1"/>
    <col min="254" max="254" width="11.75390625" style="4" customWidth="1"/>
    <col min="255" max="255" width="13.00390625" style="4" customWidth="1"/>
    <col min="256" max="16384" width="0.875" style="4" customWidth="1"/>
  </cols>
  <sheetData>
    <row r="1" spans="1:16" s="13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0"/>
      <c r="M1" s="12"/>
      <c r="N1" s="12"/>
      <c r="O1" s="11"/>
      <c r="P1" s="10"/>
    </row>
    <row r="2" spans="1:16" s="13" customFormat="1" ht="12.75">
      <c r="A2" s="9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10"/>
      <c r="M2" s="12"/>
      <c r="N2" s="12"/>
      <c r="O2" s="11"/>
      <c r="P2" s="10"/>
    </row>
    <row r="3" spans="1:16" s="13" customFormat="1" ht="85.5">
      <c r="A3" s="24" t="s">
        <v>0</v>
      </c>
      <c r="B3" s="25" t="s">
        <v>1</v>
      </c>
      <c r="C3" s="25" t="s">
        <v>2</v>
      </c>
      <c r="D3" s="25" t="s">
        <v>3</v>
      </c>
      <c r="E3" s="25" t="s">
        <v>16</v>
      </c>
      <c r="F3" s="25" t="s">
        <v>4</v>
      </c>
      <c r="G3" s="25" t="s">
        <v>5</v>
      </c>
      <c r="H3" s="24" t="s">
        <v>6</v>
      </c>
      <c r="I3" s="22" t="s">
        <v>7</v>
      </c>
      <c r="J3" s="22" t="s">
        <v>8</v>
      </c>
      <c r="K3" s="26" t="s">
        <v>9</v>
      </c>
      <c r="L3" s="25" t="s">
        <v>10</v>
      </c>
      <c r="M3" s="27" t="s">
        <v>11</v>
      </c>
      <c r="N3" s="28" t="s">
        <v>12</v>
      </c>
      <c r="O3" s="26" t="s">
        <v>13</v>
      </c>
      <c r="P3" s="10"/>
    </row>
    <row r="4" spans="1:16" s="13" customFormat="1" ht="31.5" customHeight="1">
      <c r="A4" s="29">
        <v>1</v>
      </c>
      <c r="B4" s="30" t="s">
        <v>21</v>
      </c>
      <c r="C4" s="31" t="s">
        <v>19</v>
      </c>
      <c r="D4" s="31" t="s">
        <v>14</v>
      </c>
      <c r="E4" s="32">
        <f>F4*1000+F5*2000</f>
        <v>185000</v>
      </c>
      <c r="F4" s="31">
        <v>61</v>
      </c>
      <c r="G4" s="29"/>
      <c r="H4" s="29"/>
      <c r="I4" s="29"/>
      <c r="J4" s="23"/>
      <c r="K4" s="33">
        <v>0</v>
      </c>
      <c r="L4" s="34"/>
      <c r="M4" s="35">
        <v>0</v>
      </c>
      <c r="N4" s="36">
        <f aca="true" t="shared" si="0" ref="N4:N9">K4*F4</f>
        <v>0</v>
      </c>
      <c r="O4" s="35">
        <f aca="true" t="shared" si="1" ref="O4:O9">ROUND(F4*M4,2)</f>
        <v>0</v>
      </c>
      <c r="P4" s="10"/>
    </row>
    <row r="5" spans="1:16" s="13" customFormat="1" ht="32.25" customHeight="1">
      <c r="A5" s="29">
        <v>2</v>
      </c>
      <c r="B5" s="30"/>
      <c r="C5" s="31" t="s">
        <v>22</v>
      </c>
      <c r="D5" s="31" t="s">
        <v>14</v>
      </c>
      <c r="E5" s="32"/>
      <c r="F5" s="31">
        <v>62</v>
      </c>
      <c r="G5" s="29"/>
      <c r="H5" s="29"/>
      <c r="I5" s="29"/>
      <c r="J5" s="23"/>
      <c r="K5" s="33">
        <v>0</v>
      </c>
      <c r="L5" s="34"/>
      <c r="M5" s="35">
        <v>0</v>
      </c>
      <c r="N5" s="36">
        <f t="shared" si="0"/>
        <v>0</v>
      </c>
      <c r="O5" s="35">
        <f t="shared" si="1"/>
        <v>0</v>
      </c>
      <c r="P5" s="10"/>
    </row>
    <row r="6" spans="1:16" s="13" customFormat="1" ht="38.25">
      <c r="A6" s="29">
        <v>3</v>
      </c>
      <c r="B6" s="31" t="s">
        <v>23</v>
      </c>
      <c r="C6" s="31" t="s">
        <v>19</v>
      </c>
      <c r="D6" s="31" t="s">
        <v>14</v>
      </c>
      <c r="E6" s="29">
        <v>648000</v>
      </c>
      <c r="F6" s="31">
        <v>648</v>
      </c>
      <c r="G6" s="29"/>
      <c r="H6" s="29"/>
      <c r="I6" s="29"/>
      <c r="J6" s="23"/>
      <c r="K6" s="33">
        <v>0</v>
      </c>
      <c r="L6" s="34"/>
      <c r="M6" s="35">
        <v>0</v>
      </c>
      <c r="N6" s="36">
        <f t="shared" si="0"/>
        <v>0</v>
      </c>
      <c r="O6" s="35">
        <f t="shared" si="1"/>
        <v>0</v>
      </c>
      <c r="P6" s="10"/>
    </row>
    <row r="7" spans="1:16" s="13" customFormat="1" ht="12.75">
      <c r="A7" s="29">
        <v>4</v>
      </c>
      <c r="B7" s="31" t="s">
        <v>24</v>
      </c>
      <c r="C7" s="31" t="s">
        <v>18</v>
      </c>
      <c r="D7" s="31" t="s">
        <v>25</v>
      </c>
      <c r="E7" s="29">
        <f>F7*50*50</f>
        <v>20000</v>
      </c>
      <c r="F7" s="31">
        <v>8</v>
      </c>
      <c r="G7" s="29"/>
      <c r="H7" s="29"/>
      <c r="I7" s="29"/>
      <c r="J7" s="23"/>
      <c r="K7" s="33">
        <v>0</v>
      </c>
      <c r="L7" s="34"/>
      <c r="M7" s="35">
        <v>0</v>
      </c>
      <c r="N7" s="36">
        <f t="shared" si="0"/>
        <v>0</v>
      </c>
      <c r="O7" s="35">
        <f t="shared" si="1"/>
        <v>0</v>
      </c>
      <c r="P7" s="10"/>
    </row>
    <row r="8" spans="1:16" s="13" customFormat="1" ht="25.5">
      <c r="A8" s="29">
        <v>5</v>
      </c>
      <c r="B8" s="31" t="s">
        <v>26</v>
      </c>
      <c r="C8" s="31" t="s">
        <v>27</v>
      </c>
      <c r="D8" s="31" t="s">
        <v>28</v>
      </c>
      <c r="E8" s="29">
        <f>F8*400*15</f>
        <v>300000</v>
      </c>
      <c r="F8" s="31">
        <v>50</v>
      </c>
      <c r="G8" s="29"/>
      <c r="H8" s="29"/>
      <c r="I8" s="29"/>
      <c r="J8" s="23"/>
      <c r="K8" s="33">
        <v>0</v>
      </c>
      <c r="L8" s="34"/>
      <c r="M8" s="35">
        <v>0</v>
      </c>
      <c r="N8" s="36">
        <f t="shared" si="0"/>
        <v>0</v>
      </c>
      <c r="O8" s="35">
        <f t="shared" si="1"/>
        <v>0</v>
      </c>
      <c r="P8" s="10"/>
    </row>
    <row r="9" spans="1:16" s="13" customFormat="1" ht="48">
      <c r="A9" s="29">
        <v>6</v>
      </c>
      <c r="B9" s="37" t="s">
        <v>29</v>
      </c>
      <c r="C9" s="31" t="s">
        <v>30</v>
      </c>
      <c r="D9" s="31" t="s">
        <v>14</v>
      </c>
      <c r="E9" s="29">
        <f>F9*20*1</f>
        <v>200</v>
      </c>
      <c r="F9" s="29">
        <v>10</v>
      </c>
      <c r="G9" s="29"/>
      <c r="H9" s="29"/>
      <c r="I9" s="29"/>
      <c r="J9" s="23"/>
      <c r="K9" s="33">
        <v>0</v>
      </c>
      <c r="L9" s="34"/>
      <c r="M9" s="35">
        <v>0</v>
      </c>
      <c r="N9" s="36">
        <f t="shared" si="0"/>
        <v>0</v>
      </c>
      <c r="O9" s="33">
        <f t="shared" si="1"/>
        <v>0</v>
      </c>
      <c r="P9" s="10"/>
    </row>
    <row r="10" spans="1:16" s="13" customFormat="1" ht="12.7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5">
        <f>SUM(N4:N9)</f>
        <v>0</v>
      </c>
      <c r="O10" s="35">
        <f>SUM(O4:O9)</f>
        <v>0</v>
      </c>
      <c r="P10" s="10"/>
    </row>
    <row r="11" spans="1:16" s="13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2"/>
      <c r="N11" s="12"/>
      <c r="O11" s="11"/>
      <c r="P11" s="10"/>
    </row>
    <row r="12" spans="1:16" s="13" customFormat="1" ht="12.75">
      <c r="A12" s="14"/>
      <c r="B12" s="16"/>
      <c r="C12" s="16"/>
      <c r="D12" s="16"/>
      <c r="E12" s="15"/>
      <c r="F12" s="16"/>
      <c r="G12" s="14"/>
      <c r="H12" s="14"/>
      <c r="I12" s="14"/>
      <c r="J12" s="18"/>
      <c r="K12" s="6"/>
      <c r="L12" s="7"/>
      <c r="M12" s="17"/>
      <c r="N12" s="8"/>
      <c r="O12" s="17"/>
      <c r="P12" s="10"/>
    </row>
    <row r="13" spans="1:16" s="13" customFormat="1" ht="12.75">
      <c r="A13" s="14"/>
      <c r="B13" s="16"/>
      <c r="C13" s="16"/>
      <c r="D13" s="16"/>
      <c r="E13" s="15"/>
      <c r="F13" s="16"/>
      <c r="G13" s="14"/>
      <c r="H13" s="14"/>
      <c r="I13" s="14"/>
      <c r="J13" s="18"/>
      <c r="K13" s="6"/>
      <c r="L13" s="7"/>
      <c r="M13" s="17"/>
      <c r="N13" s="8"/>
      <c r="O13" s="17"/>
      <c r="P13" s="10"/>
    </row>
    <row r="14" s="13" customFormat="1" ht="12.75"/>
    <row r="15" s="13" customFormat="1" ht="12.75">
      <c r="A15" s="9" t="s">
        <v>32</v>
      </c>
    </row>
    <row r="16" spans="1:16" s="13" customFormat="1" ht="85.5">
      <c r="A16" s="37" t="s">
        <v>0</v>
      </c>
      <c r="B16" s="31" t="s">
        <v>1</v>
      </c>
      <c r="C16" s="31" t="s">
        <v>2</v>
      </c>
      <c r="D16" s="31" t="s">
        <v>3</v>
      </c>
      <c r="E16" s="31" t="s">
        <v>16</v>
      </c>
      <c r="F16" s="31" t="s">
        <v>4</v>
      </c>
      <c r="G16" s="31" t="s">
        <v>5</v>
      </c>
      <c r="H16" s="37" t="s">
        <v>6</v>
      </c>
      <c r="I16" s="38" t="s">
        <v>7</v>
      </c>
      <c r="J16" s="38" t="s">
        <v>8</v>
      </c>
      <c r="K16" s="39" t="s">
        <v>9</v>
      </c>
      <c r="L16" s="31" t="s">
        <v>10</v>
      </c>
      <c r="M16" s="40" t="s">
        <v>11</v>
      </c>
      <c r="N16" s="41" t="s">
        <v>12</v>
      </c>
      <c r="O16" s="39" t="s">
        <v>13</v>
      </c>
      <c r="P16" s="10"/>
    </row>
    <row r="17" spans="1:16" s="13" customFormat="1" ht="12.75">
      <c r="A17" s="29">
        <v>1</v>
      </c>
      <c r="B17" s="31" t="s">
        <v>33</v>
      </c>
      <c r="C17" s="29" t="s">
        <v>17</v>
      </c>
      <c r="D17" s="29" t="s">
        <v>31</v>
      </c>
      <c r="E17" s="29">
        <f>F17*40*112</f>
        <v>573440</v>
      </c>
      <c r="F17" s="29">
        <v>128</v>
      </c>
      <c r="G17" s="29"/>
      <c r="H17" s="29"/>
      <c r="I17" s="29"/>
      <c r="J17" s="23"/>
      <c r="K17" s="33">
        <v>0</v>
      </c>
      <c r="L17" s="34"/>
      <c r="M17" s="35">
        <v>0</v>
      </c>
      <c r="N17" s="36">
        <f>K17*F17</f>
        <v>0</v>
      </c>
      <c r="O17" s="35">
        <f>ROUND(F17*M17,2)</f>
        <v>0</v>
      </c>
      <c r="P17" s="10"/>
    </row>
    <row r="18" spans="1:16" s="13" customFormat="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9"/>
      <c r="N18" s="19"/>
      <c r="O18" s="17"/>
      <c r="P18" s="10"/>
    </row>
    <row r="19" spans="1:16" s="13" customFormat="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7"/>
      <c r="P19" s="10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" s="13" customFormat="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7"/>
      <c r="P21" s="10"/>
    </row>
    <row r="22" spans="1:16" s="13" customFormat="1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7"/>
      <c r="P22" s="10"/>
    </row>
    <row r="23" spans="1:2" ht="12.75">
      <c r="A23" s="20"/>
      <c r="B23" s="5" t="s">
        <v>34</v>
      </c>
    </row>
    <row r="24" spans="1:15" ht="12.75" customHeight="1">
      <c r="A24" s="20"/>
      <c r="B24" s="21" t="s">
        <v>35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27" customHeight="1">
      <c r="A25" s="20"/>
      <c r="B25" s="21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25.5" customHeight="1">
      <c r="A26" s="20"/>
      <c r="B26" s="21" t="s">
        <v>37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27.75" customHeight="1">
      <c r="A27" s="20"/>
      <c r="B27" s="21" t="s">
        <v>38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 customHeight="1">
      <c r="A28" s="20"/>
      <c r="B28" s="21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sheetProtection selectLockedCells="1" selectUnlockedCells="1"/>
  <mergeCells count="8">
    <mergeCell ref="B4:B5"/>
    <mergeCell ref="E4:E5"/>
    <mergeCell ref="B25:O25"/>
    <mergeCell ref="B26:O26"/>
    <mergeCell ref="B27:O27"/>
    <mergeCell ref="B28:O28"/>
    <mergeCell ref="B24:O24"/>
    <mergeCell ref="A10:M10"/>
  </mergeCells>
  <printOptions/>
  <pageMargins left="0.39375" right="0.39375" top="0.7875" bottom="0.5902777777777778" header="0.5118055555555555" footer="0.5118055555555555"/>
  <pageSetup fitToHeight="0" fitToWidth="1" horizontalDpi="300" verticalDpi="300" orientation="landscape" paperSize="9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2023-07-03T09:00:50Z</dcterms:created>
  <dcterms:modified xsi:type="dcterms:W3CDTF">2023-07-07T08:06:18Z</dcterms:modified>
  <cp:category/>
  <cp:version/>
  <cp:contentType/>
  <cp:contentStatus/>
</cp:coreProperties>
</file>