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a\Desktop\Pulpit\2023\ZP_247_055_D_23 Dostawa energii elektrycznej\"/>
    </mc:Choice>
  </mc:AlternateContent>
  <xr:revisionPtr revIDLastSave="0" documentId="13_ncr:1_{9A824125-C950-4DC2-8E47-F134F19CEBED}" xr6:coauthVersionLast="36" xr6:coauthVersionMax="47" xr10:uidLastSave="{00000000-0000-0000-0000-000000000000}"/>
  <bookViews>
    <workbookView xWindow="0" yWindow="0" windowWidth="11760" windowHeight="3996" xr2:uid="{011229FB-31DA-484C-8A16-0605D6CF9412}"/>
  </bookViews>
  <sheets>
    <sheet name="Arkusz1" sheetId="1" r:id="rId1"/>
  </sheets>
  <definedNames>
    <definedName name="_xlnm.Print_Area" localSheetId="0">Arkusz1!$A$1:$AI$30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6" i="1" l="1"/>
  <c r="R27" i="1"/>
  <c r="R25" i="1"/>
  <c r="R28" i="1"/>
  <c r="R29" i="1"/>
  <c r="R4" i="1" l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30" i="1" l="1"/>
</calcChain>
</file>

<file path=xl/sharedStrings.xml><?xml version="1.0" encoding="utf-8"?>
<sst xmlns="http://schemas.openxmlformats.org/spreadsheetml/2006/main" count="636" uniqueCount="203">
  <si>
    <t>Dane Płatnika</t>
  </si>
  <si>
    <t>Adres Płatnika</t>
  </si>
  <si>
    <t>Dane PPE</t>
  </si>
  <si>
    <t>Umowa</t>
  </si>
  <si>
    <t>OSD</t>
  </si>
  <si>
    <t>Płatnik</t>
  </si>
  <si>
    <t>NIP</t>
  </si>
  <si>
    <t>REGON</t>
  </si>
  <si>
    <t>Ulica</t>
  </si>
  <si>
    <t>Nr budynku</t>
  </si>
  <si>
    <t>Kod</t>
  </si>
  <si>
    <t>Miejscowość (Poczta)</t>
  </si>
  <si>
    <t>Adres email</t>
  </si>
  <si>
    <t>Dane osoby odpowiedzialnej za dane po stronie Zamawiającego ( Imię , Nazwisko, nr telefonu, mail)</t>
  </si>
  <si>
    <t>Nazwa punktu poboru</t>
  </si>
  <si>
    <t>Nr  budynku</t>
  </si>
  <si>
    <t xml:space="preserve">Miejscowość </t>
  </si>
  <si>
    <t>Numer licznika</t>
  </si>
  <si>
    <t>Moc umowna 
kW</t>
  </si>
  <si>
    <t>szczyt przedpołudniowy                     MWh</t>
  </si>
  <si>
    <t>szczyt popołudniowy                   MWh</t>
  </si>
  <si>
    <t>pozostałe godziny                    MWh</t>
  </si>
  <si>
    <t>szczyt                                    MWh</t>
  </si>
  <si>
    <t>pozaszczyt                    MWh</t>
  </si>
  <si>
    <t>dzień                                   MWh</t>
  </si>
  <si>
    <t>noc                                MWh</t>
  </si>
  <si>
    <t>całodobowo
MWh</t>
  </si>
  <si>
    <t>Taryfa zakupowa
(dystrybucji)</t>
  </si>
  <si>
    <t>Grupa teryfowa</t>
  </si>
  <si>
    <t>Okres obowiazywania dotychczasowej umowy
(data do)</t>
  </si>
  <si>
    <t>Okres wypowiedzenia dotychczasowej umowy
(miesiące)</t>
  </si>
  <si>
    <t>Rodzaj umowy 
(kompleksowa /sprzedaży-dystrybucji)</t>
  </si>
  <si>
    <t>Operator systemu dystrybucyjnego</t>
  </si>
  <si>
    <t>Uwagi</t>
  </si>
  <si>
    <t>Okres rozliczeniowy</t>
  </si>
  <si>
    <t>Czy okres rozliczeniowy jest zgodny z miesiącem kalendarzowym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</si>
  <si>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</si>
  <si>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</si>
  <si>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</si>
  <si>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</si>
  <si>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</si>
  <si>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</si>
  <si>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</si>
  <si>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</si>
  <si>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</si>
  <si>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</si>
  <si>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</si>
  <si>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</si>
  <si>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</si>
  <si>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</si>
  <si>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</si>
  <si>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</si>
  <si>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</si>
  <si>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</si>
  <si>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</si>
  <si>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</si>
  <si>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</si>
  <si>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</si>
  <si>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</si>
  <si>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</si>
  <si>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</si>
  <si>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</si>
  <si>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</si>
  <si>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</si>
  <si>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</si>
  <si>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</si>
  <si>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</si>
  <si>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</si>
  <si>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</si>
  <si>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</si>
  <si>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</si>
  <si>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Gdańsk</t>
  </si>
  <si>
    <t>C</t>
  </si>
  <si>
    <t>sprzedaży-dystrybucji</t>
  </si>
  <si>
    <t>Energa-Operator S.A.</t>
  </si>
  <si>
    <t>różne moce w ciągu roku</t>
  </si>
  <si>
    <t>1 miesiąc</t>
  </si>
  <si>
    <t>TAK</t>
  </si>
  <si>
    <t>G</t>
  </si>
  <si>
    <t>Suma</t>
  </si>
  <si>
    <t>C23</t>
  </si>
  <si>
    <t>B</t>
  </si>
  <si>
    <t>C11</t>
  </si>
  <si>
    <t/>
  </si>
  <si>
    <t>NIE</t>
  </si>
  <si>
    <t>B23</t>
  </si>
  <si>
    <t>G11</t>
  </si>
  <si>
    <t>Fiszera</t>
  </si>
  <si>
    <t>80-231</t>
  </si>
  <si>
    <t>Politechnika Gdańska</t>
  </si>
  <si>
    <t>000001620</t>
  </si>
  <si>
    <t>Narutowicza</t>
  </si>
  <si>
    <t>11/12</t>
  </si>
  <si>
    <t>80-233</t>
  </si>
  <si>
    <t>kanclerz@pg.edu.pl</t>
  </si>
  <si>
    <t>Przemysław Nadwodny
583486581; 608040414
przemyslaw.nadwodny@pg.edu.pl</t>
  </si>
  <si>
    <t>Budynek Wydziału Elektrotechniki</t>
  </si>
  <si>
    <t>Sobieskiego</t>
  </si>
  <si>
    <t>80-216</t>
  </si>
  <si>
    <t>590243831008327764</t>
  </si>
  <si>
    <t>różne moce w ciągu roku; sumator</t>
  </si>
  <si>
    <t>Politechnika Gdańska Basen</t>
  </si>
  <si>
    <t>Zwycięstwa</t>
  </si>
  <si>
    <t>80-207</t>
  </si>
  <si>
    <t>590243831008315525</t>
  </si>
  <si>
    <t>Ośrodek Wypoczynkowy Politechniki Gdańskiej</t>
  </si>
  <si>
    <t>Wąglikowice</t>
  </si>
  <si>
    <t>83-406</t>
  </si>
  <si>
    <t>590243835014978842</t>
  </si>
  <si>
    <t>Osiedle Studenckie T-16145 Traugutta DA-II</t>
  </si>
  <si>
    <t>Traugutta</t>
  </si>
  <si>
    <t>115</t>
  </si>
  <si>
    <t>80-221</t>
  </si>
  <si>
    <t>590243831008315808</t>
  </si>
  <si>
    <t>Osiedle Studenckie Wyspiańskiego-Leczkowa</t>
  </si>
  <si>
    <t>Wyspiańskiego</t>
  </si>
  <si>
    <t>80-434</t>
  </si>
  <si>
    <t>590243831008322486</t>
  </si>
  <si>
    <t>590243831008310391</t>
  </si>
  <si>
    <t>Biuro</t>
  </si>
  <si>
    <t>590243831008700086</t>
  </si>
  <si>
    <t>Labolatorium</t>
  </si>
  <si>
    <t>Własna Strzecha</t>
  </si>
  <si>
    <t>80-234</t>
  </si>
  <si>
    <t>590243831008708587</t>
  </si>
  <si>
    <t>Laboratorium</t>
  </si>
  <si>
    <t>590243831008718029</t>
  </si>
  <si>
    <t>Poligon</t>
  </si>
  <si>
    <t>21A</t>
  </si>
  <si>
    <t>590243831007159618</t>
  </si>
  <si>
    <t>590243831006653278</t>
  </si>
  <si>
    <t>Stacja Badań Hydroakust.</t>
  </si>
  <si>
    <t>Joniny Małe</t>
  </si>
  <si>
    <t>83-441</t>
  </si>
  <si>
    <t>590243835014769846</t>
  </si>
  <si>
    <t>Politechnika Gdańska Wydział Oceanotechniki i Okrętownictwa</t>
  </si>
  <si>
    <t>Chodkiewicza</t>
  </si>
  <si>
    <t>Iława</t>
  </si>
  <si>
    <t>590243866005775423</t>
  </si>
  <si>
    <t>Politechnika Gdańska 
Centrum Szkoleniowo-Rehabilitacyjne Eureka</t>
  </si>
  <si>
    <t>Emilii Plater</t>
  </si>
  <si>
    <t>7/9/11</t>
  </si>
  <si>
    <t>81-777</t>
  </si>
  <si>
    <t>Sopot</t>
  </si>
  <si>
    <t>590243832011467218</t>
  </si>
  <si>
    <t>Dom Studencki nr 13</t>
  </si>
  <si>
    <t>Do Studzienki</t>
  </si>
  <si>
    <t>80-227</t>
  </si>
  <si>
    <t>590243831008117372</t>
  </si>
  <si>
    <t>03218726</t>
  </si>
  <si>
    <t>Dom Studencki nr 11</t>
  </si>
  <si>
    <t>590243831008316997</t>
  </si>
  <si>
    <t>G12r</t>
  </si>
  <si>
    <t>Dom Studencki nr 4</t>
  </si>
  <si>
    <t>61</t>
  </si>
  <si>
    <t>590243831008333482</t>
  </si>
  <si>
    <t>Osiedle Studenckie Wyspiańskiego-Poprzeczna</t>
  </si>
  <si>
    <t>590243831008315785</t>
  </si>
  <si>
    <t>Dom Studencki nr 3</t>
  </si>
  <si>
    <t>590243831008329409</t>
  </si>
  <si>
    <t>Labol.Ryczalt 720</t>
  </si>
  <si>
    <t>18A</t>
  </si>
  <si>
    <t>590243831008609037</t>
  </si>
  <si>
    <t>brak</t>
  </si>
  <si>
    <t>R</t>
  </si>
  <si>
    <t>Łączne szacunkowe zużycie w okresie  1.01.2022 r. – 31.12.2022 r. 
MWh</t>
  </si>
  <si>
    <t>80-219</t>
  </si>
  <si>
    <t>14-202</t>
  </si>
  <si>
    <t>80-506</t>
  </si>
  <si>
    <t>Numer PPE</t>
  </si>
  <si>
    <t>Adres PPE</t>
  </si>
  <si>
    <t>Politechnika Gdańska Sumator-Przyłącze 1,
Politechnika Gdańska Sumator-Przyłącze 2</t>
  </si>
  <si>
    <t>590243831008327801, 590243831040082775</t>
  </si>
  <si>
    <t>42993488, 43135080</t>
  </si>
  <si>
    <t>000001621</t>
  </si>
  <si>
    <t>11/13</t>
  </si>
  <si>
    <t>000001622</t>
  </si>
  <si>
    <t>11/14</t>
  </si>
  <si>
    <t>80-235</t>
  </si>
  <si>
    <t>000001623</t>
  </si>
  <si>
    <t>11/15</t>
  </si>
  <si>
    <t>80-236</t>
  </si>
  <si>
    <t>000001624</t>
  </si>
  <si>
    <t>11/16</t>
  </si>
  <si>
    <t>80-237</t>
  </si>
  <si>
    <t>000001625</t>
  </si>
  <si>
    <t>11/17</t>
  </si>
  <si>
    <t>80-238</t>
  </si>
  <si>
    <t>Budynek Wydział Chemii</t>
  </si>
  <si>
    <t xml:space="preserve">Jana Sobiskeigo </t>
  </si>
  <si>
    <t>590243831008322240</t>
  </si>
  <si>
    <t>Budynek Wydział Chemii A</t>
  </si>
  <si>
    <t>80-217</t>
  </si>
  <si>
    <t>590243831009011396</t>
  </si>
  <si>
    <t>Budynek Wydział Chemii B</t>
  </si>
  <si>
    <t>80-218</t>
  </si>
  <si>
    <t>590243831008276604</t>
  </si>
  <si>
    <t>Budynek Wydział Chemii C</t>
  </si>
  <si>
    <t>590243831008277144</t>
  </si>
  <si>
    <t>Budynek Wydział Chemii Biblioteka</t>
  </si>
  <si>
    <t>80-220</t>
  </si>
  <si>
    <t>590243831007552914</t>
  </si>
  <si>
    <t>wygasa 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</si>
</sst>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31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22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/>
    <xf numFmtId="0" fontId="3" fillId="0" borderId="0"/>
    <xf numFmtId="0" fontId="6" fillId="0" borderId="0"/>
  </cellStyleXfs>
  <cellXfs count="38">
    <xf numFmtId="0" fontId="0" fillId="0" borderId="0" xfId="0"/>
    <xf numFmtId="0" fontId="1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2" applyFont="1" applyFill="1" applyBorder="1" applyAlignment="1">
      <alignment horizontal="center" vertical="center" wrapText="1"/>
    </xf>
    <xf numFmtId="49" fontId="2" fillId="3" borderId="1" xfId="2" applyNumberFormat="1" applyFont="1" applyFill="1" applyBorder="1" applyAlignment="1">
      <alignment horizontal="center" vertical="center" wrapText="1"/>
    </xf>
    <xf numFmtId="3" fontId="2" fillId="4" borderId="1" xfId="3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0" fontId="2" fillId="5" borderId="1" xfId="2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8" xfId="2" applyFont="1" applyFill="1" applyBorder="1" applyAlignment="1">
      <alignment horizontal="center" vertical="center" wrapText="1"/>
    </xf>
    <xf numFmtId="0" fontId="2" fillId="3" borderId="9" xfId="2" applyFont="1" applyFill="1" applyBorder="1" applyAlignment="1">
      <alignment horizontal="center" vertical="center" wrapText="1"/>
    </xf>
    <xf numFmtId="0" fontId="2" fillId="3" borderId="10" xfId="2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7" fillId="6" borderId="7" xfId="0" applyFont="1" applyFill="1" applyBorder="1" applyAlignment="1">
      <alignment vertical="center" wrapText="1"/>
    </xf>
    <xf numFmtId="164" fontId="7" fillId="0" borderId="7" xfId="0" applyNumberFormat="1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</cellXfs>
  <cellStyles count="4">
    <cellStyle name="Excel Built-in Normal" xfId="2" xr:uid="{00000000-0005-0000-0000-000000000000}"/>
    <cellStyle name="Hiperłącze" xfId="1" builtinId="8" customBuiltin="1"/>
    <cellStyle name="Normalny" xfId="0" builtinId="0"/>
    <cellStyle name="Normalny 7" xfId="3" xr:uid="{00000000-0005-0000-0000-000003000000}"/>
  </cellStyles>
  <dxfs count="7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164" formatCode="#,##0.0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164" formatCode="#,##0.0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164" formatCode="#,##0.0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164" formatCode="#,##0.0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164" formatCode="#,##0.0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164" formatCode="#,##0.0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164" formatCode="#,##0.0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164" formatCode="#,##0.0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4" formatCode="#,##0.000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164" formatCode="#,##0.0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theme="10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31"/>
          <bgColor theme="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FF8F8F"/>
        </patternFill>
      </fill>
    </dxf>
    <dxf>
      <fill>
        <patternFill>
          <bgColor rgb="FFFF818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3:AI30" totalsRowCount="1" headerRowDxfId="74" dataDxfId="72" headerRowBorderDxfId="73" tableBorderDxfId="71" totalsRowBorderDxfId="70" headerRowCellStyle="Excel Built-in Normal">
  <autoFilter ref="A3:AI29" xr:uid="{00000000-0009-0000-0100-000001000000}"/>
  <tableColumns count="35">
    <tableColumn id="1" xr3:uid="{00000000-0010-0000-0000-000001000000}" name="1" totalsRowLabel="Suma" dataDxfId="69" totalsRowDxfId="68"/>
    <tableColumn id="2" xr3:uid="{00000000-0010-0000-0000-000002000000}" name="2" dataDxfId="67" totalsRowDxfId="66"/>
    <tableColumn id="3" xr3:uid="{00000000-0010-0000-0000-000003000000}" name="3" dataDxfId="65" totalsRowDxfId="64"/>
    <tableColumn id="4" xr3:uid="{00000000-0010-0000-0000-000004000000}" name="4" dataDxfId="63" totalsRowDxfId="62"/>
    <tableColumn id="5" xr3:uid="{00000000-0010-0000-0000-000005000000}" name="5" dataDxfId="61" totalsRowDxfId="60"/>
    <tableColumn id="6" xr3:uid="{00000000-0010-0000-0000-000006000000}" name="6" dataDxfId="59" totalsRowDxfId="58"/>
    <tableColumn id="7" xr3:uid="{00000000-0010-0000-0000-000007000000}" name="7" dataDxfId="57" totalsRowDxfId="56"/>
    <tableColumn id="8" xr3:uid="{00000000-0010-0000-0000-000008000000}" name="8" dataDxfId="55" totalsRowDxfId="54" dataCellStyle="Hiperłącze"/>
    <tableColumn id="9" xr3:uid="{00000000-0010-0000-0000-000009000000}" name="9" dataDxfId="53" totalsRowDxfId="52"/>
    <tableColumn id="10" xr3:uid="{00000000-0010-0000-0000-00000A000000}" name="10" dataDxfId="51" totalsRowDxfId="50"/>
    <tableColumn id="11" xr3:uid="{00000000-0010-0000-0000-00000B000000}" name="11" dataDxfId="49" totalsRowDxfId="48"/>
    <tableColumn id="12" xr3:uid="{00000000-0010-0000-0000-00000C000000}" name="12" dataDxfId="47" totalsRowDxfId="46"/>
    <tableColumn id="13" xr3:uid="{00000000-0010-0000-0000-00000D000000}" name="13" dataDxfId="45" totalsRowDxfId="44"/>
    <tableColumn id="14" xr3:uid="{00000000-0010-0000-0000-00000E000000}" name="14" dataDxfId="43" totalsRowDxfId="42"/>
    <tableColumn id="15" xr3:uid="{00000000-0010-0000-0000-00000F000000}" name="15" dataDxfId="41" totalsRowDxfId="40"/>
    <tableColumn id="16" xr3:uid="{00000000-0010-0000-0000-000010000000}" name="16" dataDxfId="39" totalsRowDxfId="38"/>
    <tableColumn id="17" xr3:uid="{00000000-0010-0000-0000-000011000000}" name="17" dataDxfId="37" totalsRowDxfId="36"/>
    <tableColumn id="18" xr3:uid="{00000000-0010-0000-0000-000012000000}" name="18" totalsRowFunction="sum" dataDxfId="35" totalsRowDxfId="34">
      <calculatedColumnFormula>SUM(Tabela1[[#This Row],[19]:[26]])</calculatedColumnFormula>
    </tableColumn>
    <tableColumn id="19" xr3:uid="{00000000-0010-0000-0000-000013000000}" name="19" dataDxfId="33" totalsRowDxfId="32"/>
    <tableColumn id="20" xr3:uid="{00000000-0010-0000-0000-000014000000}" name="20" dataDxfId="31" totalsRowDxfId="30"/>
    <tableColumn id="21" xr3:uid="{00000000-0010-0000-0000-000015000000}" name="21" dataDxfId="29" totalsRowDxfId="28"/>
    <tableColumn id="22" xr3:uid="{00000000-0010-0000-0000-000016000000}" name="22" dataDxfId="27" totalsRowDxfId="26"/>
    <tableColumn id="23" xr3:uid="{00000000-0010-0000-0000-000017000000}" name="23" dataDxfId="25" totalsRowDxfId="24"/>
    <tableColumn id="24" xr3:uid="{00000000-0010-0000-0000-000018000000}" name="24" dataDxfId="23" totalsRowDxfId="22"/>
    <tableColumn id="25" xr3:uid="{00000000-0010-0000-0000-000019000000}" name="25" dataDxfId="21" totalsRowDxfId="20"/>
    <tableColumn id="26" xr3:uid="{00000000-0010-0000-0000-00001A000000}" name="26" dataDxfId="19" totalsRowDxfId="18"/>
    <tableColumn id="27" xr3:uid="{00000000-0010-0000-0000-00001B000000}" name="27" dataDxfId="17" totalsRowDxfId="16"/>
    <tableColumn id="28" xr3:uid="{00000000-0010-0000-0000-00001C000000}" name="28" dataDxfId="15" totalsRowDxfId="14"/>
    <tableColumn id="29" xr3:uid="{00000000-0010-0000-0000-00001D000000}" name="29" dataDxfId="13" totalsRowDxfId="12"/>
    <tableColumn id="30" xr3:uid="{00000000-0010-0000-0000-00001E000000}" name="30" dataDxfId="11" totalsRowDxfId="10"/>
    <tableColumn id="31" xr3:uid="{00000000-0010-0000-0000-00001F000000}" name="31" dataDxfId="9" totalsRowDxfId="8"/>
    <tableColumn id="32" xr3:uid="{00000000-0010-0000-0000-000020000000}" name="32" dataDxfId="7" totalsRowDxfId="6"/>
    <tableColumn id="33" xr3:uid="{00000000-0010-0000-0000-000021000000}" name="33" dataDxfId="5" totalsRowDxfId="4"/>
    <tableColumn id="34" xr3:uid="{00000000-0010-0000-0000-000022000000}" name="34" dataDxfId="3" totalsRowDxfId="2"/>
    <tableColumn id="35" xr3:uid="{00000000-0010-0000-0000-000023000000}" name="35" dataDxfId="1" totalsRow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0"/>
  <sheetViews>
    <sheetView tabSelected="1" topLeftCell="H20" zoomScale="85" zoomScaleNormal="85" workbookViewId="0">
      <selection activeCell="S9" sqref="S9"/>
    </sheetView>
  </sheetViews>
  <sheetFormatPr defaultRowHeight="14.4" x14ac:dyDescent="0.3"/>
  <cols>
    <col min="1" max="1" width="28.5546875" customWidth="1"/>
    <col min="2" max="2" width="11.44140625" customWidth="1"/>
    <col min="3" max="3" width="11.33203125" customWidth="1"/>
    <col min="4" max="4" width="19.44140625" customWidth="1"/>
    <col min="5" max="6" width="7.88671875" customWidth="1"/>
    <col min="7" max="7" width="13.5546875" customWidth="1"/>
    <col min="8" max="8" width="28.5546875" customWidth="1"/>
    <col min="9" max="9" width="33.6640625" customWidth="1"/>
    <col min="10" max="10" width="28.5546875" customWidth="1"/>
    <col min="11" max="11" width="22.109375" customWidth="1"/>
    <col min="12" max="13" width="7.88671875" customWidth="1"/>
    <col min="14" max="14" width="13.5546875" customWidth="1"/>
    <col min="15" max="15" width="23.109375" bestFit="1" customWidth="1"/>
    <col min="16" max="17" width="14.33203125" customWidth="1"/>
    <col min="18" max="18" width="17.109375" customWidth="1"/>
    <col min="19" max="26" width="15" customWidth="1"/>
    <col min="27" max="28" width="12.109375" customWidth="1"/>
    <col min="29" max="29" width="14.88671875" customWidth="1"/>
    <col min="30" max="32" width="15" customWidth="1"/>
    <col min="33" max="33" width="17.88671875" customWidth="1"/>
    <col min="34" max="34" width="13.6640625" customWidth="1"/>
    <col min="35" max="35" width="13.5546875" customWidth="1"/>
  </cols>
  <sheetData>
    <row r="1" spans="1:35" x14ac:dyDescent="0.3">
      <c r="A1" s="35" t="s">
        <v>0</v>
      </c>
      <c r="B1" s="36"/>
      <c r="C1" s="36"/>
      <c r="D1" s="37"/>
      <c r="E1" s="35" t="s">
        <v>1</v>
      </c>
      <c r="F1" s="36"/>
      <c r="G1" s="36"/>
      <c r="H1" s="36"/>
      <c r="I1" s="37"/>
      <c r="J1" s="35" t="s">
        <v>170</v>
      </c>
      <c r="K1" s="36"/>
      <c r="L1" s="36"/>
      <c r="M1" s="36"/>
      <c r="N1" s="37"/>
      <c r="O1" s="35" t="s">
        <v>2</v>
      </c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7"/>
      <c r="AB1" s="1"/>
      <c r="AC1" s="35" t="s">
        <v>3</v>
      </c>
      <c r="AD1" s="36"/>
      <c r="AE1" s="37"/>
      <c r="AF1" s="2" t="s">
        <v>4</v>
      </c>
      <c r="AG1" s="3"/>
      <c r="AH1" s="4"/>
      <c r="AI1" s="4"/>
    </row>
    <row r="2" spans="1:35" ht="69" x14ac:dyDescent="0.3">
      <c r="A2" s="5" t="s">
        <v>5</v>
      </c>
      <c r="B2" s="5" t="s">
        <v>6</v>
      </c>
      <c r="C2" s="6" t="s">
        <v>7</v>
      </c>
      <c r="D2" s="5" t="s">
        <v>8</v>
      </c>
      <c r="E2" s="5" t="s">
        <v>9</v>
      </c>
      <c r="F2" s="5" t="s">
        <v>10</v>
      </c>
      <c r="G2" s="5" t="s">
        <v>11</v>
      </c>
      <c r="H2" s="7" t="s">
        <v>12</v>
      </c>
      <c r="I2" s="8" t="s">
        <v>13</v>
      </c>
      <c r="J2" s="9" t="s">
        <v>14</v>
      </c>
      <c r="K2" s="9" t="s">
        <v>8</v>
      </c>
      <c r="L2" s="9" t="s">
        <v>15</v>
      </c>
      <c r="M2" s="10" t="s">
        <v>10</v>
      </c>
      <c r="N2" s="9" t="s">
        <v>16</v>
      </c>
      <c r="O2" s="9" t="s">
        <v>169</v>
      </c>
      <c r="P2" s="9" t="s">
        <v>17</v>
      </c>
      <c r="Q2" s="9" t="s">
        <v>18</v>
      </c>
      <c r="R2" s="11" t="s">
        <v>165</v>
      </c>
      <c r="S2" s="12" t="s">
        <v>19</v>
      </c>
      <c r="T2" s="12" t="s">
        <v>20</v>
      </c>
      <c r="U2" s="12" t="s">
        <v>21</v>
      </c>
      <c r="V2" s="12" t="s">
        <v>22</v>
      </c>
      <c r="W2" s="12" t="s">
        <v>23</v>
      </c>
      <c r="X2" s="12" t="s">
        <v>24</v>
      </c>
      <c r="Y2" s="12" t="s">
        <v>25</v>
      </c>
      <c r="Z2" s="12" t="s">
        <v>26</v>
      </c>
      <c r="AA2" s="13" t="s">
        <v>27</v>
      </c>
      <c r="AB2" s="13" t="s">
        <v>28</v>
      </c>
      <c r="AC2" s="14" t="s">
        <v>29</v>
      </c>
      <c r="AD2" s="14" t="s">
        <v>30</v>
      </c>
      <c r="AE2" s="14" t="s">
        <v>31</v>
      </c>
      <c r="AF2" s="14" t="s">
        <v>32</v>
      </c>
      <c r="AG2" s="14" t="s">
        <v>33</v>
      </c>
      <c r="AH2" s="14" t="s">
        <v>34</v>
      </c>
      <c r="AI2" s="14" t="s">
        <v>35</v>
      </c>
    </row>
    <row r="3" spans="1:35" x14ac:dyDescent="0.3">
      <c r="A3" s="15" t="s">
        <v>36</v>
      </c>
      <c r="B3" s="16" t="s">
        <v>37</v>
      </c>
      <c r="C3" s="16" t="s">
        <v>38</v>
      </c>
      <c r="D3" s="16" t="s">
        <v>39</v>
      </c>
      <c r="E3" s="16" t="s">
        <v>40</v>
      </c>
      <c r="F3" s="16" t="s">
        <v>41</v>
      </c>
      <c r="G3" s="16" t="s">
        <v>42</v>
      </c>
      <c r="H3" s="16" t="s">
        <v>43</v>
      </c>
      <c r="I3" s="16" t="s">
        <v>44</v>
      </c>
      <c r="J3" s="16" t="s">
        <v>45</v>
      </c>
      <c r="K3" s="16" t="s">
        <v>46</v>
      </c>
      <c r="L3" s="16" t="s">
        <v>47</v>
      </c>
      <c r="M3" s="16" t="s">
        <v>48</v>
      </c>
      <c r="N3" s="16" t="s">
        <v>49</v>
      </c>
      <c r="O3" s="16" t="s">
        <v>50</v>
      </c>
      <c r="P3" s="16" t="s">
        <v>51</v>
      </c>
      <c r="Q3" s="16" t="s">
        <v>52</v>
      </c>
      <c r="R3" s="16" t="s">
        <v>53</v>
      </c>
      <c r="S3" s="16" t="s">
        <v>54</v>
      </c>
      <c r="T3" s="16" t="s">
        <v>55</v>
      </c>
      <c r="U3" s="16" t="s">
        <v>56</v>
      </c>
      <c r="V3" s="16" t="s">
        <v>57</v>
      </c>
      <c r="W3" s="16" t="s">
        <v>58</v>
      </c>
      <c r="X3" s="16" t="s">
        <v>59</v>
      </c>
      <c r="Y3" s="16" t="s">
        <v>60</v>
      </c>
      <c r="Z3" s="16" t="s">
        <v>61</v>
      </c>
      <c r="AA3" s="16" t="s">
        <v>62</v>
      </c>
      <c r="AB3" s="16" t="s">
        <v>63</v>
      </c>
      <c r="AC3" s="16" t="s">
        <v>64</v>
      </c>
      <c r="AD3" s="16" t="s">
        <v>65</v>
      </c>
      <c r="AE3" s="16" t="s">
        <v>66</v>
      </c>
      <c r="AF3" s="16" t="s">
        <v>67</v>
      </c>
      <c r="AG3" s="16" t="s">
        <v>68</v>
      </c>
      <c r="AH3" s="16" t="s">
        <v>69</v>
      </c>
      <c r="AI3" s="17" t="s">
        <v>70</v>
      </c>
    </row>
    <row r="4" spans="1:35" ht="41.4" x14ac:dyDescent="0.3">
      <c r="A4" s="25" t="s">
        <v>89</v>
      </c>
      <c r="B4" s="26">
        <v>5840203593</v>
      </c>
      <c r="C4" s="26" t="s">
        <v>90</v>
      </c>
      <c r="D4" s="26" t="s">
        <v>91</v>
      </c>
      <c r="E4" s="26" t="s">
        <v>92</v>
      </c>
      <c r="F4" s="26" t="s">
        <v>93</v>
      </c>
      <c r="G4" s="26" t="s">
        <v>71</v>
      </c>
      <c r="H4" s="27" t="s">
        <v>94</v>
      </c>
      <c r="I4" s="28" t="s">
        <v>95</v>
      </c>
      <c r="J4" s="28" t="s">
        <v>96</v>
      </c>
      <c r="K4" s="28" t="s">
        <v>97</v>
      </c>
      <c r="L4" s="28">
        <v>7</v>
      </c>
      <c r="M4" s="28" t="s">
        <v>98</v>
      </c>
      <c r="N4" s="28" t="s">
        <v>71</v>
      </c>
      <c r="O4" s="29" t="s">
        <v>99</v>
      </c>
      <c r="P4" s="28">
        <v>42993479</v>
      </c>
      <c r="Q4" s="34">
        <v>70</v>
      </c>
      <c r="R4" s="31">
        <f>SUM(Tabela1[[#This Row],[19]:[26]])</f>
        <v>182</v>
      </c>
      <c r="S4" s="31">
        <v>49</v>
      </c>
      <c r="T4" s="31">
        <v>20</v>
      </c>
      <c r="U4" s="31">
        <v>113</v>
      </c>
      <c r="V4" s="31"/>
      <c r="W4" s="31"/>
      <c r="X4" s="31"/>
      <c r="Y4" s="31"/>
      <c r="Z4" s="31"/>
      <c r="AA4" s="28" t="s">
        <v>85</v>
      </c>
      <c r="AB4" s="28" t="s">
        <v>81</v>
      </c>
      <c r="AC4" s="30">
        <v>45291</v>
      </c>
      <c r="AD4" s="28" t="s">
        <v>202</v>
      </c>
      <c r="AE4" s="28" t="s">
        <v>73</v>
      </c>
      <c r="AF4" s="28" t="s">
        <v>74</v>
      </c>
      <c r="AG4" s="28" t="s">
        <v>75</v>
      </c>
      <c r="AH4" s="28" t="s">
        <v>76</v>
      </c>
      <c r="AI4" s="32" t="s">
        <v>77</v>
      </c>
    </row>
    <row r="5" spans="1:35" ht="55.2" x14ac:dyDescent="0.3">
      <c r="A5" s="25" t="s">
        <v>89</v>
      </c>
      <c r="B5" s="26">
        <v>5840203593</v>
      </c>
      <c r="C5" s="26" t="s">
        <v>90</v>
      </c>
      <c r="D5" s="26" t="s">
        <v>91</v>
      </c>
      <c r="E5" s="26" t="s">
        <v>92</v>
      </c>
      <c r="F5" s="26" t="s">
        <v>93</v>
      </c>
      <c r="G5" s="26" t="s">
        <v>71</v>
      </c>
      <c r="H5" s="27" t="s">
        <v>94</v>
      </c>
      <c r="I5" s="28" t="s">
        <v>95</v>
      </c>
      <c r="J5" s="28" t="s">
        <v>171</v>
      </c>
      <c r="K5" s="28" t="s">
        <v>91</v>
      </c>
      <c r="L5" s="28" t="s">
        <v>92</v>
      </c>
      <c r="M5" s="28" t="s">
        <v>93</v>
      </c>
      <c r="N5" s="28" t="s">
        <v>71</v>
      </c>
      <c r="O5" s="29" t="s">
        <v>172</v>
      </c>
      <c r="P5" s="28" t="s">
        <v>173</v>
      </c>
      <c r="Q5" s="34">
        <v>4040</v>
      </c>
      <c r="R5" s="31">
        <f>SUM(Tabela1[[#This Row],[19]:[26]])</f>
        <v>23450</v>
      </c>
      <c r="S5" s="31">
        <v>5021</v>
      </c>
      <c r="T5" s="31">
        <v>2702</v>
      </c>
      <c r="U5" s="31">
        <v>15727</v>
      </c>
      <c r="V5" s="31"/>
      <c r="W5" s="31"/>
      <c r="X5" s="31"/>
      <c r="Y5" s="31"/>
      <c r="Z5" s="31"/>
      <c r="AA5" s="28" t="s">
        <v>85</v>
      </c>
      <c r="AB5" s="28" t="s">
        <v>81</v>
      </c>
      <c r="AC5" s="30">
        <v>45291</v>
      </c>
      <c r="AD5" s="28" t="s">
        <v>202</v>
      </c>
      <c r="AE5" s="28" t="s">
        <v>73</v>
      </c>
      <c r="AF5" s="28" t="s">
        <v>74</v>
      </c>
      <c r="AG5" s="28" t="s">
        <v>100</v>
      </c>
      <c r="AH5" s="28" t="s">
        <v>76</v>
      </c>
      <c r="AI5" s="32" t="s">
        <v>77</v>
      </c>
    </row>
    <row r="6" spans="1:35" ht="41.4" x14ac:dyDescent="0.3">
      <c r="A6" s="25" t="s">
        <v>89</v>
      </c>
      <c r="B6" s="26">
        <v>5840203593</v>
      </c>
      <c r="C6" s="26" t="s">
        <v>90</v>
      </c>
      <c r="D6" s="26" t="s">
        <v>91</v>
      </c>
      <c r="E6" s="26" t="s">
        <v>92</v>
      </c>
      <c r="F6" s="26" t="s">
        <v>93</v>
      </c>
      <c r="G6" s="26" t="s">
        <v>71</v>
      </c>
      <c r="H6" s="27" t="s">
        <v>94</v>
      </c>
      <c r="I6" s="28" t="s">
        <v>95</v>
      </c>
      <c r="J6" s="28" t="s">
        <v>101</v>
      </c>
      <c r="K6" s="28" t="s">
        <v>102</v>
      </c>
      <c r="L6" s="28">
        <v>12</v>
      </c>
      <c r="M6" s="28" t="s">
        <v>103</v>
      </c>
      <c r="N6" s="28" t="s">
        <v>71</v>
      </c>
      <c r="O6" s="29" t="s">
        <v>104</v>
      </c>
      <c r="P6" s="28">
        <v>42881093</v>
      </c>
      <c r="Q6" s="34">
        <v>170</v>
      </c>
      <c r="R6" s="31">
        <f>SUM(Tabela1[[#This Row],[19]:[26]])</f>
        <v>1018</v>
      </c>
      <c r="S6" s="31">
        <v>174</v>
      </c>
      <c r="T6" s="31">
        <v>158</v>
      </c>
      <c r="U6" s="31">
        <v>686</v>
      </c>
      <c r="V6" s="31"/>
      <c r="W6" s="31"/>
      <c r="X6" s="31"/>
      <c r="Y6" s="31"/>
      <c r="Z6" s="31"/>
      <c r="AA6" s="28" t="s">
        <v>85</v>
      </c>
      <c r="AB6" s="28" t="s">
        <v>81</v>
      </c>
      <c r="AC6" s="30">
        <v>45291</v>
      </c>
      <c r="AD6" s="28" t="s">
        <v>202</v>
      </c>
      <c r="AE6" s="28" t="s">
        <v>73</v>
      </c>
      <c r="AF6" s="28" t="s">
        <v>74</v>
      </c>
      <c r="AG6" s="28" t="s">
        <v>75</v>
      </c>
      <c r="AH6" s="28" t="s">
        <v>76</v>
      </c>
      <c r="AI6" s="32" t="s">
        <v>77</v>
      </c>
    </row>
    <row r="7" spans="1:35" ht="41.4" x14ac:dyDescent="0.3">
      <c r="A7" s="25" t="s">
        <v>89</v>
      </c>
      <c r="B7" s="26">
        <v>5840203593</v>
      </c>
      <c r="C7" s="26" t="s">
        <v>90</v>
      </c>
      <c r="D7" s="26" t="s">
        <v>91</v>
      </c>
      <c r="E7" s="26" t="s">
        <v>92</v>
      </c>
      <c r="F7" s="26" t="s">
        <v>93</v>
      </c>
      <c r="G7" s="26" t="s">
        <v>71</v>
      </c>
      <c r="H7" s="27" t="s">
        <v>94</v>
      </c>
      <c r="I7" s="28" t="s">
        <v>95</v>
      </c>
      <c r="J7" s="28" t="s">
        <v>105</v>
      </c>
      <c r="K7" s="28" t="s">
        <v>106</v>
      </c>
      <c r="L7" s="28" t="s">
        <v>83</v>
      </c>
      <c r="M7" s="28" t="s">
        <v>107</v>
      </c>
      <c r="N7" s="28" t="s">
        <v>106</v>
      </c>
      <c r="O7" s="29" t="s">
        <v>108</v>
      </c>
      <c r="P7" s="28">
        <v>53998254</v>
      </c>
      <c r="Q7" s="34">
        <v>135</v>
      </c>
      <c r="R7" s="31">
        <f>SUM(Tabela1[[#This Row],[19]:[26]])</f>
        <v>208</v>
      </c>
      <c r="S7" s="31">
        <v>36</v>
      </c>
      <c r="T7" s="31">
        <v>22</v>
      </c>
      <c r="U7" s="31">
        <v>150</v>
      </c>
      <c r="V7" s="31"/>
      <c r="W7" s="31"/>
      <c r="X7" s="31"/>
      <c r="Y7" s="31"/>
      <c r="Z7" s="31"/>
      <c r="AA7" s="28" t="s">
        <v>85</v>
      </c>
      <c r="AB7" s="28" t="s">
        <v>81</v>
      </c>
      <c r="AC7" s="30">
        <v>45291</v>
      </c>
      <c r="AD7" s="28" t="s">
        <v>202</v>
      </c>
      <c r="AE7" s="28" t="s">
        <v>73</v>
      </c>
      <c r="AF7" s="28" t="s">
        <v>74</v>
      </c>
      <c r="AG7" s="28" t="s">
        <v>75</v>
      </c>
      <c r="AH7" s="28" t="s">
        <v>76</v>
      </c>
      <c r="AI7" s="32" t="s">
        <v>77</v>
      </c>
    </row>
    <row r="8" spans="1:35" ht="41.4" x14ac:dyDescent="0.3">
      <c r="A8" s="25" t="s">
        <v>89</v>
      </c>
      <c r="B8" s="26">
        <v>5840203593</v>
      </c>
      <c r="C8" s="26" t="s">
        <v>90</v>
      </c>
      <c r="D8" s="26" t="s">
        <v>91</v>
      </c>
      <c r="E8" s="26" t="s">
        <v>92</v>
      </c>
      <c r="F8" s="26" t="s">
        <v>93</v>
      </c>
      <c r="G8" s="26" t="s">
        <v>71</v>
      </c>
      <c r="H8" s="27" t="s">
        <v>94</v>
      </c>
      <c r="I8" s="28" t="s">
        <v>95</v>
      </c>
      <c r="J8" s="28" t="s">
        <v>109</v>
      </c>
      <c r="K8" s="28" t="s">
        <v>110</v>
      </c>
      <c r="L8" s="28" t="s">
        <v>111</v>
      </c>
      <c r="M8" s="28" t="s">
        <v>112</v>
      </c>
      <c r="N8" s="28" t="s">
        <v>71</v>
      </c>
      <c r="O8" s="29" t="s">
        <v>113</v>
      </c>
      <c r="P8" s="28">
        <v>42482795</v>
      </c>
      <c r="Q8" s="34">
        <v>150</v>
      </c>
      <c r="R8" s="31">
        <f>SUM(Tabela1[[#This Row],[19]:[26]])</f>
        <v>892</v>
      </c>
      <c r="S8" s="31">
        <v>147</v>
      </c>
      <c r="T8" s="31">
        <v>135</v>
      </c>
      <c r="U8" s="31">
        <v>610</v>
      </c>
      <c r="V8" s="31"/>
      <c r="W8" s="31"/>
      <c r="X8" s="31"/>
      <c r="Y8" s="31"/>
      <c r="Z8" s="31"/>
      <c r="AA8" s="28" t="s">
        <v>85</v>
      </c>
      <c r="AB8" s="28" t="s">
        <v>81</v>
      </c>
      <c r="AC8" s="30">
        <v>45291</v>
      </c>
      <c r="AD8" s="28" t="s">
        <v>202</v>
      </c>
      <c r="AE8" s="28" t="s">
        <v>73</v>
      </c>
      <c r="AF8" s="28" t="s">
        <v>74</v>
      </c>
      <c r="AG8" s="28" t="s">
        <v>75</v>
      </c>
      <c r="AH8" s="28" t="s">
        <v>76</v>
      </c>
      <c r="AI8" s="32" t="s">
        <v>77</v>
      </c>
    </row>
    <row r="9" spans="1:35" ht="41.4" x14ac:dyDescent="0.3">
      <c r="A9" s="25" t="s">
        <v>89</v>
      </c>
      <c r="B9" s="26">
        <v>5840203593</v>
      </c>
      <c r="C9" s="26" t="s">
        <v>90</v>
      </c>
      <c r="D9" s="26" t="s">
        <v>91</v>
      </c>
      <c r="E9" s="26" t="s">
        <v>92</v>
      </c>
      <c r="F9" s="26" t="s">
        <v>93</v>
      </c>
      <c r="G9" s="26" t="s">
        <v>71</v>
      </c>
      <c r="H9" s="27" t="s">
        <v>94</v>
      </c>
      <c r="I9" s="28" t="s">
        <v>95</v>
      </c>
      <c r="J9" s="28" t="s">
        <v>114</v>
      </c>
      <c r="K9" s="28" t="s">
        <v>115</v>
      </c>
      <c r="L9" s="28" t="s">
        <v>42</v>
      </c>
      <c r="M9" s="28" t="s">
        <v>116</v>
      </c>
      <c r="N9" s="28" t="s">
        <v>71</v>
      </c>
      <c r="O9" s="29" t="s">
        <v>117</v>
      </c>
      <c r="P9" s="28">
        <v>42881109</v>
      </c>
      <c r="Q9" s="34">
        <v>205</v>
      </c>
      <c r="R9" s="31">
        <f>SUM(Tabela1[[#This Row],[19]:[26]])</f>
        <v>1367</v>
      </c>
      <c r="S9" s="31">
        <v>245</v>
      </c>
      <c r="T9" s="31">
        <v>189</v>
      </c>
      <c r="U9" s="31">
        <v>933</v>
      </c>
      <c r="V9" s="31"/>
      <c r="W9" s="31"/>
      <c r="X9" s="31"/>
      <c r="Y9" s="31"/>
      <c r="Z9" s="31"/>
      <c r="AA9" s="28" t="s">
        <v>85</v>
      </c>
      <c r="AB9" s="28" t="s">
        <v>81</v>
      </c>
      <c r="AC9" s="30">
        <v>45291</v>
      </c>
      <c r="AD9" s="28" t="s">
        <v>202</v>
      </c>
      <c r="AE9" s="28" t="s">
        <v>73</v>
      </c>
      <c r="AF9" s="28" t="s">
        <v>74</v>
      </c>
      <c r="AG9" s="28" t="s">
        <v>75</v>
      </c>
      <c r="AH9" s="28" t="s">
        <v>76</v>
      </c>
      <c r="AI9" s="32" t="s">
        <v>77</v>
      </c>
    </row>
    <row r="10" spans="1:35" ht="41.4" x14ac:dyDescent="0.3">
      <c r="A10" s="25" t="s">
        <v>89</v>
      </c>
      <c r="B10" s="26">
        <v>5840203593</v>
      </c>
      <c r="C10" s="26" t="s">
        <v>90</v>
      </c>
      <c r="D10" s="26" t="s">
        <v>91</v>
      </c>
      <c r="E10" s="26" t="s">
        <v>92</v>
      </c>
      <c r="F10" s="26" t="s">
        <v>93</v>
      </c>
      <c r="G10" s="26" t="s">
        <v>71</v>
      </c>
      <c r="H10" s="27" t="s">
        <v>94</v>
      </c>
      <c r="I10" s="28" t="s">
        <v>95</v>
      </c>
      <c r="J10" s="28" t="s">
        <v>89</v>
      </c>
      <c r="K10" s="28" t="s">
        <v>87</v>
      </c>
      <c r="L10" s="28" t="s">
        <v>37</v>
      </c>
      <c r="M10" s="28" t="s">
        <v>88</v>
      </c>
      <c r="N10" s="28" t="s">
        <v>71</v>
      </c>
      <c r="O10" s="29" t="s">
        <v>118</v>
      </c>
      <c r="P10" s="28">
        <v>11569716</v>
      </c>
      <c r="Q10" s="34">
        <v>8</v>
      </c>
      <c r="R10" s="31">
        <f>SUM(Tabela1[[#This Row],[19]:[26]])</f>
        <v>5</v>
      </c>
      <c r="S10" s="31"/>
      <c r="T10" s="31"/>
      <c r="U10" s="31"/>
      <c r="V10" s="31"/>
      <c r="W10" s="31"/>
      <c r="X10" s="31"/>
      <c r="Y10" s="31"/>
      <c r="Z10" s="31">
        <v>5</v>
      </c>
      <c r="AA10" s="28" t="s">
        <v>82</v>
      </c>
      <c r="AB10" s="28" t="s">
        <v>72</v>
      </c>
      <c r="AC10" s="30">
        <v>45291</v>
      </c>
      <c r="AD10" s="28" t="s">
        <v>202</v>
      </c>
      <c r="AE10" s="28" t="s">
        <v>73</v>
      </c>
      <c r="AF10" s="28" t="s">
        <v>74</v>
      </c>
      <c r="AG10" s="28" t="s">
        <v>83</v>
      </c>
      <c r="AH10" s="28" t="s">
        <v>76</v>
      </c>
      <c r="AI10" s="32" t="s">
        <v>77</v>
      </c>
    </row>
    <row r="11" spans="1:35" ht="41.4" x14ac:dyDescent="0.3">
      <c r="A11" s="25" t="s">
        <v>89</v>
      </c>
      <c r="B11" s="26">
        <v>5840203593</v>
      </c>
      <c r="C11" s="26" t="s">
        <v>90</v>
      </c>
      <c r="D11" s="26" t="s">
        <v>91</v>
      </c>
      <c r="E11" s="26" t="s">
        <v>92</v>
      </c>
      <c r="F11" s="26" t="s">
        <v>93</v>
      </c>
      <c r="G11" s="26" t="s">
        <v>71</v>
      </c>
      <c r="H11" s="27" t="s">
        <v>94</v>
      </c>
      <c r="I11" s="28" t="s">
        <v>95</v>
      </c>
      <c r="J11" s="28" t="s">
        <v>119</v>
      </c>
      <c r="K11" s="28" t="s">
        <v>102</v>
      </c>
      <c r="L11" s="28" t="s">
        <v>60</v>
      </c>
      <c r="M11" s="28" t="s">
        <v>166</v>
      </c>
      <c r="N11" s="28" t="s">
        <v>71</v>
      </c>
      <c r="O11" s="29" t="s">
        <v>120</v>
      </c>
      <c r="P11" s="28">
        <v>30077658</v>
      </c>
      <c r="Q11" s="34">
        <v>29</v>
      </c>
      <c r="R11" s="31">
        <f>SUM(Tabela1[[#This Row],[19]:[26]])</f>
        <v>19</v>
      </c>
      <c r="S11" s="31"/>
      <c r="T11" s="31"/>
      <c r="U11" s="31"/>
      <c r="V11" s="31"/>
      <c r="W11" s="31"/>
      <c r="X11" s="31"/>
      <c r="Y11" s="31"/>
      <c r="Z11" s="31">
        <v>19</v>
      </c>
      <c r="AA11" s="28" t="s">
        <v>82</v>
      </c>
      <c r="AB11" s="28" t="s">
        <v>72</v>
      </c>
      <c r="AC11" s="30">
        <v>45291</v>
      </c>
      <c r="AD11" s="28" t="s">
        <v>202</v>
      </c>
      <c r="AE11" s="28" t="s">
        <v>73</v>
      </c>
      <c r="AF11" s="28" t="s">
        <v>74</v>
      </c>
      <c r="AG11" s="28" t="s">
        <v>83</v>
      </c>
      <c r="AH11" s="28" t="s">
        <v>76</v>
      </c>
      <c r="AI11" s="32" t="s">
        <v>84</v>
      </c>
    </row>
    <row r="12" spans="1:35" ht="41.4" x14ac:dyDescent="0.3">
      <c r="A12" s="25" t="s">
        <v>89</v>
      </c>
      <c r="B12" s="26">
        <v>5840203593</v>
      </c>
      <c r="C12" s="26" t="s">
        <v>90</v>
      </c>
      <c r="D12" s="26" t="s">
        <v>91</v>
      </c>
      <c r="E12" s="26" t="s">
        <v>92</v>
      </c>
      <c r="F12" s="26" t="s">
        <v>93</v>
      </c>
      <c r="G12" s="26" t="s">
        <v>71</v>
      </c>
      <c r="H12" s="27" t="s">
        <v>94</v>
      </c>
      <c r="I12" s="28" t="s">
        <v>95</v>
      </c>
      <c r="J12" s="28" t="s">
        <v>121</v>
      </c>
      <c r="K12" s="28" t="s">
        <v>122</v>
      </c>
      <c r="L12" s="28">
        <v>18</v>
      </c>
      <c r="M12" s="28" t="s">
        <v>123</v>
      </c>
      <c r="N12" s="28" t="s">
        <v>71</v>
      </c>
      <c r="O12" s="29" t="s">
        <v>124</v>
      </c>
      <c r="P12" s="28">
        <v>54390734</v>
      </c>
      <c r="Q12" s="34">
        <v>5</v>
      </c>
      <c r="R12" s="31">
        <f>SUM(Tabela1[[#This Row],[19]:[26]])</f>
        <v>22</v>
      </c>
      <c r="S12" s="31"/>
      <c r="T12" s="31"/>
      <c r="U12" s="31"/>
      <c r="V12" s="31"/>
      <c r="W12" s="31"/>
      <c r="X12" s="31"/>
      <c r="Y12" s="31"/>
      <c r="Z12" s="31">
        <v>22</v>
      </c>
      <c r="AA12" s="28" t="s">
        <v>82</v>
      </c>
      <c r="AB12" s="28" t="s">
        <v>72</v>
      </c>
      <c r="AC12" s="30">
        <v>45291</v>
      </c>
      <c r="AD12" s="28" t="s">
        <v>202</v>
      </c>
      <c r="AE12" s="28" t="s">
        <v>73</v>
      </c>
      <c r="AF12" s="28" t="s">
        <v>74</v>
      </c>
      <c r="AG12" s="28" t="s">
        <v>83</v>
      </c>
      <c r="AH12" s="28" t="s">
        <v>76</v>
      </c>
      <c r="AI12" s="32" t="s">
        <v>77</v>
      </c>
    </row>
    <row r="13" spans="1:35" ht="41.4" x14ac:dyDescent="0.3">
      <c r="A13" s="25" t="s">
        <v>89</v>
      </c>
      <c r="B13" s="26">
        <v>5840203593</v>
      </c>
      <c r="C13" s="26" t="s">
        <v>90</v>
      </c>
      <c r="D13" s="26" t="s">
        <v>91</v>
      </c>
      <c r="E13" s="26" t="s">
        <v>92</v>
      </c>
      <c r="F13" s="26" t="s">
        <v>93</v>
      </c>
      <c r="G13" s="26" t="s">
        <v>71</v>
      </c>
      <c r="H13" s="27" t="s">
        <v>94</v>
      </c>
      <c r="I13" s="28" t="s">
        <v>95</v>
      </c>
      <c r="J13" s="28" t="s">
        <v>125</v>
      </c>
      <c r="K13" s="28" t="s">
        <v>122</v>
      </c>
      <c r="L13" s="28">
        <v>18</v>
      </c>
      <c r="M13" s="28" t="s">
        <v>123</v>
      </c>
      <c r="N13" s="28" t="s">
        <v>71</v>
      </c>
      <c r="O13" s="29" t="s">
        <v>126</v>
      </c>
      <c r="P13" s="28">
        <v>54049174</v>
      </c>
      <c r="Q13" s="34">
        <v>32.1</v>
      </c>
      <c r="R13" s="31">
        <f>SUM(Tabela1[[#This Row],[19]:[26]])</f>
        <v>21</v>
      </c>
      <c r="S13" s="31"/>
      <c r="T13" s="31"/>
      <c r="U13" s="31"/>
      <c r="V13" s="31"/>
      <c r="W13" s="31"/>
      <c r="X13" s="31"/>
      <c r="Y13" s="31"/>
      <c r="Z13" s="31">
        <v>21</v>
      </c>
      <c r="AA13" s="28" t="s">
        <v>82</v>
      </c>
      <c r="AB13" s="28" t="s">
        <v>72</v>
      </c>
      <c r="AC13" s="30">
        <v>45291</v>
      </c>
      <c r="AD13" s="28" t="s">
        <v>202</v>
      </c>
      <c r="AE13" s="28" t="s">
        <v>73</v>
      </c>
      <c r="AF13" s="28" t="s">
        <v>74</v>
      </c>
      <c r="AG13" s="28" t="s">
        <v>83</v>
      </c>
      <c r="AH13" s="28" t="s">
        <v>76</v>
      </c>
      <c r="AI13" s="32" t="s">
        <v>77</v>
      </c>
    </row>
    <row r="14" spans="1:35" ht="41.4" x14ac:dyDescent="0.3">
      <c r="A14" s="25" t="s">
        <v>89</v>
      </c>
      <c r="B14" s="26">
        <v>5840203593</v>
      </c>
      <c r="C14" s="26" t="s">
        <v>90</v>
      </c>
      <c r="D14" s="26" t="s">
        <v>91</v>
      </c>
      <c r="E14" s="26" t="s">
        <v>92</v>
      </c>
      <c r="F14" s="26" t="s">
        <v>93</v>
      </c>
      <c r="G14" s="26" t="s">
        <v>71</v>
      </c>
      <c r="H14" s="27" t="s">
        <v>94</v>
      </c>
      <c r="I14" s="28" t="s">
        <v>95</v>
      </c>
      <c r="J14" s="28" t="s">
        <v>127</v>
      </c>
      <c r="K14" s="28" t="s">
        <v>97</v>
      </c>
      <c r="L14" s="28" t="s">
        <v>128</v>
      </c>
      <c r="M14" s="28" t="s">
        <v>98</v>
      </c>
      <c r="N14" s="28" t="s">
        <v>71</v>
      </c>
      <c r="O14" s="29" t="s">
        <v>129</v>
      </c>
      <c r="P14" s="28">
        <v>54390757</v>
      </c>
      <c r="Q14" s="34">
        <v>32.1</v>
      </c>
      <c r="R14" s="31">
        <f>SUM(Tabela1[[#This Row],[19]:[26]])</f>
        <v>29</v>
      </c>
      <c r="S14" s="31"/>
      <c r="T14" s="31"/>
      <c r="U14" s="31"/>
      <c r="V14" s="31"/>
      <c r="W14" s="31"/>
      <c r="X14" s="31"/>
      <c r="Y14" s="31"/>
      <c r="Z14" s="31">
        <v>29</v>
      </c>
      <c r="AA14" s="28" t="s">
        <v>82</v>
      </c>
      <c r="AB14" s="28" t="s">
        <v>72</v>
      </c>
      <c r="AC14" s="30">
        <v>45291</v>
      </c>
      <c r="AD14" s="28" t="s">
        <v>202</v>
      </c>
      <c r="AE14" s="28" t="s">
        <v>73</v>
      </c>
      <c r="AF14" s="28" t="s">
        <v>74</v>
      </c>
      <c r="AG14" s="28" t="s">
        <v>83</v>
      </c>
      <c r="AH14" s="28" t="s">
        <v>76</v>
      </c>
      <c r="AI14" s="32" t="s">
        <v>77</v>
      </c>
    </row>
    <row r="15" spans="1:35" ht="41.4" x14ac:dyDescent="0.3">
      <c r="A15" s="25" t="s">
        <v>89</v>
      </c>
      <c r="B15" s="26">
        <v>5840203593</v>
      </c>
      <c r="C15" s="26" t="s">
        <v>90</v>
      </c>
      <c r="D15" s="26" t="s">
        <v>91</v>
      </c>
      <c r="E15" s="26" t="s">
        <v>92</v>
      </c>
      <c r="F15" s="26" t="s">
        <v>93</v>
      </c>
      <c r="G15" s="26" t="s">
        <v>71</v>
      </c>
      <c r="H15" s="27" t="s">
        <v>94</v>
      </c>
      <c r="I15" s="28" t="s">
        <v>95</v>
      </c>
      <c r="J15" s="28" t="s">
        <v>89</v>
      </c>
      <c r="K15" s="28" t="s">
        <v>102</v>
      </c>
      <c r="L15" s="28" t="s">
        <v>62</v>
      </c>
      <c r="M15" s="28" t="s">
        <v>166</v>
      </c>
      <c r="N15" s="28" t="s">
        <v>71</v>
      </c>
      <c r="O15" s="29" t="s">
        <v>130</v>
      </c>
      <c r="P15" s="28">
        <v>30078438</v>
      </c>
      <c r="Q15" s="34">
        <v>23</v>
      </c>
      <c r="R15" s="31">
        <f>SUM(Tabela1[[#This Row],[19]:[26]])</f>
        <v>19</v>
      </c>
      <c r="S15" s="31"/>
      <c r="T15" s="31"/>
      <c r="U15" s="31"/>
      <c r="V15" s="31"/>
      <c r="W15" s="31"/>
      <c r="X15" s="31"/>
      <c r="Y15" s="31"/>
      <c r="Z15" s="31">
        <v>19</v>
      </c>
      <c r="AA15" s="28" t="s">
        <v>82</v>
      </c>
      <c r="AB15" s="28" t="s">
        <v>72</v>
      </c>
      <c r="AC15" s="30">
        <v>45291</v>
      </c>
      <c r="AD15" s="28" t="s">
        <v>202</v>
      </c>
      <c r="AE15" s="28" t="s">
        <v>73</v>
      </c>
      <c r="AF15" s="28" t="s">
        <v>74</v>
      </c>
      <c r="AG15" s="28" t="s">
        <v>83</v>
      </c>
      <c r="AH15" s="28" t="s">
        <v>76</v>
      </c>
      <c r="AI15" s="32" t="s">
        <v>84</v>
      </c>
    </row>
    <row r="16" spans="1:35" ht="41.4" x14ac:dyDescent="0.3">
      <c r="A16" s="25" t="s">
        <v>89</v>
      </c>
      <c r="B16" s="26">
        <v>5840203593</v>
      </c>
      <c r="C16" s="26" t="s">
        <v>90</v>
      </c>
      <c r="D16" s="26" t="s">
        <v>91</v>
      </c>
      <c r="E16" s="26" t="s">
        <v>92</v>
      </c>
      <c r="F16" s="26" t="s">
        <v>93</v>
      </c>
      <c r="G16" s="26" t="s">
        <v>71</v>
      </c>
      <c r="H16" s="27" t="s">
        <v>94</v>
      </c>
      <c r="I16" s="28" t="s">
        <v>95</v>
      </c>
      <c r="J16" s="28" t="s">
        <v>131</v>
      </c>
      <c r="K16" s="28" t="s">
        <v>132</v>
      </c>
      <c r="L16" s="28" t="s">
        <v>83</v>
      </c>
      <c r="M16" s="28" t="s">
        <v>133</v>
      </c>
      <c r="N16" s="28" t="s">
        <v>132</v>
      </c>
      <c r="O16" s="29" t="s">
        <v>134</v>
      </c>
      <c r="P16" s="28">
        <v>30134544</v>
      </c>
      <c r="Q16" s="34">
        <v>10</v>
      </c>
      <c r="R16" s="31">
        <f>SUM(Tabela1[[#This Row],[19]:[26]])</f>
        <v>1</v>
      </c>
      <c r="S16" s="31"/>
      <c r="T16" s="31"/>
      <c r="U16" s="31"/>
      <c r="V16" s="31"/>
      <c r="W16" s="31"/>
      <c r="X16" s="31"/>
      <c r="Y16" s="31"/>
      <c r="Z16" s="31">
        <v>1</v>
      </c>
      <c r="AA16" s="28" t="s">
        <v>82</v>
      </c>
      <c r="AB16" s="28" t="s">
        <v>72</v>
      </c>
      <c r="AC16" s="30">
        <v>45291</v>
      </c>
      <c r="AD16" s="28" t="s">
        <v>202</v>
      </c>
      <c r="AE16" s="28" t="s">
        <v>73</v>
      </c>
      <c r="AF16" s="28" t="s">
        <v>74</v>
      </c>
      <c r="AG16" s="28" t="s">
        <v>83</v>
      </c>
      <c r="AH16" s="28" t="s">
        <v>76</v>
      </c>
      <c r="AI16" s="32" t="s">
        <v>84</v>
      </c>
    </row>
    <row r="17" spans="1:35" ht="41.4" x14ac:dyDescent="0.3">
      <c r="A17" s="25" t="s">
        <v>89</v>
      </c>
      <c r="B17" s="26">
        <v>5840203593</v>
      </c>
      <c r="C17" s="26" t="s">
        <v>90</v>
      </c>
      <c r="D17" s="26" t="s">
        <v>91</v>
      </c>
      <c r="E17" s="26" t="s">
        <v>92</v>
      </c>
      <c r="F17" s="26" t="s">
        <v>93</v>
      </c>
      <c r="G17" s="26" t="s">
        <v>71</v>
      </c>
      <c r="H17" s="27" t="s">
        <v>94</v>
      </c>
      <c r="I17" s="28" t="s">
        <v>95</v>
      </c>
      <c r="J17" s="28" t="s">
        <v>135</v>
      </c>
      <c r="K17" s="28" t="s">
        <v>136</v>
      </c>
      <c r="L17" s="28">
        <v>1</v>
      </c>
      <c r="M17" s="28" t="s">
        <v>167</v>
      </c>
      <c r="N17" s="28" t="s">
        <v>137</v>
      </c>
      <c r="O17" s="29" t="s">
        <v>138</v>
      </c>
      <c r="P17" s="28">
        <v>30046786</v>
      </c>
      <c r="Q17" s="34">
        <v>25</v>
      </c>
      <c r="R17" s="31">
        <f>SUM(Tabela1[[#This Row],[19]:[26]])</f>
        <v>6</v>
      </c>
      <c r="S17" s="31"/>
      <c r="T17" s="31"/>
      <c r="U17" s="31"/>
      <c r="V17" s="31"/>
      <c r="W17" s="31"/>
      <c r="X17" s="31"/>
      <c r="Y17" s="31"/>
      <c r="Z17" s="31">
        <v>6</v>
      </c>
      <c r="AA17" s="28" t="s">
        <v>82</v>
      </c>
      <c r="AB17" s="28" t="s">
        <v>72</v>
      </c>
      <c r="AC17" s="30">
        <v>45291</v>
      </c>
      <c r="AD17" s="28" t="s">
        <v>202</v>
      </c>
      <c r="AE17" s="28" t="s">
        <v>73</v>
      </c>
      <c r="AF17" s="28" t="s">
        <v>74</v>
      </c>
      <c r="AG17" s="28" t="s">
        <v>83</v>
      </c>
      <c r="AH17" s="28" t="s">
        <v>76</v>
      </c>
      <c r="AI17" s="32" t="s">
        <v>84</v>
      </c>
    </row>
    <row r="18" spans="1:35" ht="41.4" x14ac:dyDescent="0.3">
      <c r="A18" s="25" t="s">
        <v>89</v>
      </c>
      <c r="B18" s="26">
        <v>5840203593</v>
      </c>
      <c r="C18" s="26" t="s">
        <v>90</v>
      </c>
      <c r="D18" s="26" t="s">
        <v>91</v>
      </c>
      <c r="E18" s="26" t="s">
        <v>92</v>
      </c>
      <c r="F18" s="26" t="s">
        <v>93</v>
      </c>
      <c r="G18" s="26" t="s">
        <v>71</v>
      </c>
      <c r="H18" s="27" t="s">
        <v>94</v>
      </c>
      <c r="I18" s="28" t="s">
        <v>95</v>
      </c>
      <c r="J18" s="28" t="s">
        <v>139</v>
      </c>
      <c r="K18" s="28" t="s">
        <v>140</v>
      </c>
      <c r="L18" s="28" t="s">
        <v>141</v>
      </c>
      <c r="M18" s="28" t="s">
        <v>142</v>
      </c>
      <c r="N18" s="28" t="s">
        <v>143</v>
      </c>
      <c r="O18" s="29" t="s">
        <v>144</v>
      </c>
      <c r="P18" s="28">
        <v>58008844</v>
      </c>
      <c r="Q18" s="34">
        <v>80</v>
      </c>
      <c r="R18" s="31">
        <f>SUM(Tabela1[[#This Row],[19]:[26]])</f>
        <v>345</v>
      </c>
      <c r="S18" s="31">
        <v>62</v>
      </c>
      <c r="T18" s="31">
        <v>50</v>
      </c>
      <c r="U18" s="31">
        <v>233</v>
      </c>
      <c r="V18" s="31"/>
      <c r="W18" s="31"/>
      <c r="X18" s="31"/>
      <c r="Y18" s="31"/>
      <c r="Z18" s="31"/>
      <c r="AA18" s="28" t="s">
        <v>80</v>
      </c>
      <c r="AB18" s="28" t="s">
        <v>72</v>
      </c>
      <c r="AC18" s="30">
        <v>45291</v>
      </c>
      <c r="AD18" s="28" t="s">
        <v>202</v>
      </c>
      <c r="AE18" s="28" t="s">
        <v>73</v>
      </c>
      <c r="AF18" s="28" t="s">
        <v>74</v>
      </c>
      <c r="AG18" s="28" t="s">
        <v>75</v>
      </c>
      <c r="AH18" s="28" t="s">
        <v>76</v>
      </c>
      <c r="AI18" s="32" t="s">
        <v>77</v>
      </c>
    </row>
    <row r="19" spans="1:35" ht="41.4" x14ac:dyDescent="0.3">
      <c r="A19" s="25" t="s">
        <v>89</v>
      </c>
      <c r="B19" s="26">
        <v>5840203593</v>
      </c>
      <c r="C19" s="26" t="s">
        <v>90</v>
      </c>
      <c r="D19" s="26" t="s">
        <v>91</v>
      </c>
      <c r="E19" s="26" t="s">
        <v>92</v>
      </c>
      <c r="F19" s="26" t="s">
        <v>93</v>
      </c>
      <c r="G19" s="26" t="s">
        <v>71</v>
      </c>
      <c r="H19" s="27" t="s">
        <v>94</v>
      </c>
      <c r="I19" s="28" t="s">
        <v>95</v>
      </c>
      <c r="J19" s="28" t="s">
        <v>145</v>
      </c>
      <c r="K19" s="28" t="s">
        <v>146</v>
      </c>
      <c r="L19" s="28">
        <v>34</v>
      </c>
      <c r="M19" s="28" t="s">
        <v>147</v>
      </c>
      <c r="N19" s="28" t="s">
        <v>71</v>
      </c>
      <c r="O19" s="29" t="s">
        <v>148</v>
      </c>
      <c r="P19" s="33" t="s">
        <v>149</v>
      </c>
      <c r="Q19" s="34">
        <v>110</v>
      </c>
      <c r="R19" s="31">
        <f>SUM(Tabela1[[#This Row],[19]:[26]])</f>
        <v>57</v>
      </c>
      <c r="S19" s="31"/>
      <c r="T19" s="31"/>
      <c r="U19" s="31"/>
      <c r="V19" s="31"/>
      <c r="W19" s="31"/>
      <c r="X19" s="31"/>
      <c r="Y19" s="31"/>
      <c r="Z19" s="31">
        <v>57</v>
      </c>
      <c r="AA19" s="28" t="s">
        <v>86</v>
      </c>
      <c r="AB19" s="28" t="s">
        <v>78</v>
      </c>
      <c r="AC19" s="30">
        <v>45291</v>
      </c>
      <c r="AD19" s="28" t="s">
        <v>202</v>
      </c>
      <c r="AE19" s="28" t="s">
        <v>73</v>
      </c>
      <c r="AF19" s="28" t="s">
        <v>74</v>
      </c>
      <c r="AG19" s="28" t="s">
        <v>83</v>
      </c>
      <c r="AH19" s="28" t="s">
        <v>76</v>
      </c>
      <c r="AI19" s="32" t="s">
        <v>77</v>
      </c>
    </row>
    <row r="20" spans="1:35" ht="41.4" x14ac:dyDescent="0.3">
      <c r="A20" s="25" t="s">
        <v>89</v>
      </c>
      <c r="B20" s="26">
        <v>5840203593</v>
      </c>
      <c r="C20" s="26" t="s">
        <v>90</v>
      </c>
      <c r="D20" s="26" t="s">
        <v>91</v>
      </c>
      <c r="E20" s="26" t="s">
        <v>92</v>
      </c>
      <c r="F20" s="26" t="s">
        <v>93</v>
      </c>
      <c r="G20" s="26" t="s">
        <v>71</v>
      </c>
      <c r="H20" s="27" t="s">
        <v>94</v>
      </c>
      <c r="I20" s="28" t="s">
        <v>95</v>
      </c>
      <c r="J20" s="28" t="s">
        <v>150</v>
      </c>
      <c r="K20" s="28" t="s">
        <v>136</v>
      </c>
      <c r="L20" s="28" t="s">
        <v>50</v>
      </c>
      <c r="M20" s="28" t="s">
        <v>168</v>
      </c>
      <c r="N20" s="28" t="s">
        <v>71</v>
      </c>
      <c r="O20" s="29" t="s">
        <v>151</v>
      </c>
      <c r="P20" s="28">
        <v>54391734</v>
      </c>
      <c r="Q20" s="34">
        <v>110</v>
      </c>
      <c r="R20" s="31">
        <f>SUM(Tabela1[[#This Row],[19]:[26]])</f>
        <v>127</v>
      </c>
      <c r="S20" s="31"/>
      <c r="T20" s="31"/>
      <c r="U20" s="31"/>
      <c r="V20" s="31"/>
      <c r="W20" s="31"/>
      <c r="X20" s="31">
        <v>68</v>
      </c>
      <c r="Y20" s="31">
        <v>59</v>
      </c>
      <c r="Z20" s="31"/>
      <c r="AA20" s="28" t="s">
        <v>152</v>
      </c>
      <c r="AB20" s="28" t="s">
        <v>78</v>
      </c>
      <c r="AC20" s="30">
        <v>45291</v>
      </c>
      <c r="AD20" s="28" t="s">
        <v>202</v>
      </c>
      <c r="AE20" s="28" t="s">
        <v>73</v>
      </c>
      <c r="AF20" s="28" t="s">
        <v>74</v>
      </c>
      <c r="AG20" s="28" t="s">
        <v>83</v>
      </c>
      <c r="AH20" s="28" t="s">
        <v>76</v>
      </c>
      <c r="AI20" s="32" t="s">
        <v>77</v>
      </c>
    </row>
    <row r="21" spans="1:35" ht="41.4" x14ac:dyDescent="0.3">
      <c r="A21" s="25" t="s">
        <v>89</v>
      </c>
      <c r="B21" s="26">
        <v>5840203593</v>
      </c>
      <c r="C21" s="26" t="s">
        <v>90</v>
      </c>
      <c r="D21" s="26" t="s">
        <v>91</v>
      </c>
      <c r="E21" s="26" t="s">
        <v>92</v>
      </c>
      <c r="F21" s="26" t="s">
        <v>93</v>
      </c>
      <c r="G21" s="26" t="s">
        <v>71</v>
      </c>
      <c r="H21" s="27" t="s">
        <v>94</v>
      </c>
      <c r="I21" s="28" t="s">
        <v>95</v>
      </c>
      <c r="J21" s="28" t="s">
        <v>153</v>
      </c>
      <c r="K21" s="28" t="s">
        <v>146</v>
      </c>
      <c r="L21" s="28" t="s">
        <v>154</v>
      </c>
      <c r="M21" s="28" t="s">
        <v>147</v>
      </c>
      <c r="N21" s="28" t="s">
        <v>71</v>
      </c>
      <c r="O21" s="29" t="s">
        <v>155</v>
      </c>
      <c r="P21" s="28">
        <v>54391944</v>
      </c>
      <c r="Q21" s="34">
        <v>80</v>
      </c>
      <c r="R21" s="31">
        <f>SUM(Tabela1[[#This Row],[19]:[26]])</f>
        <v>134</v>
      </c>
      <c r="S21" s="31"/>
      <c r="T21" s="31"/>
      <c r="U21" s="31"/>
      <c r="V21" s="31"/>
      <c r="W21" s="31"/>
      <c r="X21" s="31">
        <v>71</v>
      </c>
      <c r="Y21" s="31">
        <v>63</v>
      </c>
      <c r="Z21" s="31"/>
      <c r="AA21" s="28" t="s">
        <v>152</v>
      </c>
      <c r="AB21" s="28" t="s">
        <v>78</v>
      </c>
      <c r="AC21" s="30">
        <v>45291</v>
      </c>
      <c r="AD21" s="28" t="s">
        <v>202</v>
      </c>
      <c r="AE21" s="28" t="s">
        <v>73</v>
      </c>
      <c r="AF21" s="28" t="s">
        <v>74</v>
      </c>
      <c r="AG21" s="28" t="s">
        <v>83</v>
      </c>
      <c r="AH21" s="28" t="s">
        <v>76</v>
      </c>
      <c r="AI21" s="32" t="s">
        <v>77</v>
      </c>
    </row>
    <row r="22" spans="1:35" ht="41.4" x14ac:dyDescent="0.3">
      <c r="A22" s="25" t="s">
        <v>89</v>
      </c>
      <c r="B22" s="26">
        <v>5840203593</v>
      </c>
      <c r="C22" s="26" t="s">
        <v>90</v>
      </c>
      <c r="D22" s="26" t="s">
        <v>91</v>
      </c>
      <c r="E22" s="26" t="s">
        <v>92</v>
      </c>
      <c r="F22" s="26" t="s">
        <v>93</v>
      </c>
      <c r="G22" s="26" t="s">
        <v>71</v>
      </c>
      <c r="H22" s="27" t="s">
        <v>94</v>
      </c>
      <c r="I22" s="28" t="s">
        <v>95</v>
      </c>
      <c r="J22" s="28" t="s">
        <v>156</v>
      </c>
      <c r="K22" s="28" t="s">
        <v>115</v>
      </c>
      <c r="L22" s="28" t="s">
        <v>42</v>
      </c>
      <c r="M22" s="28" t="s">
        <v>116</v>
      </c>
      <c r="N22" s="28" t="s">
        <v>71</v>
      </c>
      <c r="O22" s="29" t="s">
        <v>157</v>
      </c>
      <c r="P22" s="28">
        <v>43135279</v>
      </c>
      <c r="Q22" s="34">
        <v>150</v>
      </c>
      <c r="R22" s="31">
        <f>SUM(Tabela1[[#This Row],[19]:[26]])</f>
        <v>659</v>
      </c>
      <c r="S22" s="31"/>
      <c r="T22" s="31"/>
      <c r="U22" s="31"/>
      <c r="V22" s="31"/>
      <c r="W22" s="31"/>
      <c r="X22" s="31">
        <v>356</v>
      </c>
      <c r="Y22" s="31">
        <v>303</v>
      </c>
      <c r="Z22" s="31"/>
      <c r="AA22" s="28" t="s">
        <v>152</v>
      </c>
      <c r="AB22" s="28" t="s">
        <v>78</v>
      </c>
      <c r="AC22" s="30">
        <v>45291</v>
      </c>
      <c r="AD22" s="28" t="s">
        <v>202</v>
      </c>
      <c r="AE22" s="28" t="s">
        <v>73</v>
      </c>
      <c r="AF22" s="28" t="s">
        <v>74</v>
      </c>
      <c r="AG22" s="28" t="s">
        <v>83</v>
      </c>
      <c r="AH22" s="28" t="s">
        <v>76</v>
      </c>
      <c r="AI22" s="32" t="s">
        <v>77</v>
      </c>
    </row>
    <row r="23" spans="1:35" ht="41.4" x14ac:dyDescent="0.3">
      <c r="A23" s="25" t="s">
        <v>89</v>
      </c>
      <c r="B23" s="26">
        <v>5840203593</v>
      </c>
      <c r="C23" s="26" t="s">
        <v>90</v>
      </c>
      <c r="D23" s="26" t="s">
        <v>91</v>
      </c>
      <c r="E23" s="26" t="s">
        <v>92</v>
      </c>
      <c r="F23" s="26" t="s">
        <v>93</v>
      </c>
      <c r="G23" s="26" t="s">
        <v>71</v>
      </c>
      <c r="H23" s="27" t="s">
        <v>94</v>
      </c>
      <c r="I23" s="28" t="s">
        <v>95</v>
      </c>
      <c r="J23" s="28" t="s">
        <v>158</v>
      </c>
      <c r="K23" s="28" t="s">
        <v>146</v>
      </c>
      <c r="L23" s="28" t="s">
        <v>67</v>
      </c>
      <c r="M23" s="28" t="s">
        <v>147</v>
      </c>
      <c r="N23" s="28" t="s">
        <v>71</v>
      </c>
      <c r="O23" s="29" t="s">
        <v>159</v>
      </c>
      <c r="P23" s="28">
        <v>96341150</v>
      </c>
      <c r="Q23" s="34">
        <v>60</v>
      </c>
      <c r="R23" s="31">
        <f>SUM(Tabela1[[#This Row],[19]:[26]])</f>
        <v>251</v>
      </c>
      <c r="S23" s="31"/>
      <c r="T23" s="31"/>
      <c r="U23" s="31"/>
      <c r="V23" s="31"/>
      <c r="W23" s="31"/>
      <c r="X23" s="31">
        <v>135</v>
      </c>
      <c r="Y23" s="31">
        <v>116</v>
      </c>
      <c r="Z23" s="31"/>
      <c r="AA23" s="28" t="s">
        <v>152</v>
      </c>
      <c r="AB23" s="28" t="s">
        <v>78</v>
      </c>
      <c r="AC23" s="30">
        <v>45291</v>
      </c>
      <c r="AD23" s="28" t="s">
        <v>202</v>
      </c>
      <c r="AE23" s="28" t="s">
        <v>73</v>
      </c>
      <c r="AF23" s="28" t="s">
        <v>74</v>
      </c>
      <c r="AG23" s="28" t="s">
        <v>83</v>
      </c>
      <c r="AH23" s="28" t="s">
        <v>76</v>
      </c>
      <c r="AI23" s="32" t="s">
        <v>77</v>
      </c>
    </row>
    <row r="24" spans="1:35" ht="41.4" x14ac:dyDescent="0.3">
      <c r="A24" s="25" t="s">
        <v>89</v>
      </c>
      <c r="B24" s="26">
        <v>5840203593</v>
      </c>
      <c r="C24" s="26" t="s">
        <v>90</v>
      </c>
      <c r="D24" s="26" t="s">
        <v>91</v>
      </c>
      <c r="E24" s="26" t="s">
        <v>92</v>
      </c>
      <c r="F24" s="26" t="s">
        <v>93</v>
      </c>
      <c r="G24" s="26" t="s">
        <v>71</v>
      </c>
      <c r="H24" s="27" t="s">
        <v>94</v>
      </c>
      <c r="I24" s="28" t="s">
        <v>95</v>
      </c>
      <c r="J24" s="28" t="s">
        <v>160</v>
      </c>
      <c r="K24" s="28" t="s">
        <v>122</v>
      </c>
      <c r="L24" s="28" t="s">
        <v>161</v>
      </c>
      <c r="M24" s="28" t="s">
        <v>123</v>
      </c>
      <c r="N24" s="28" t="s">
        <v>71</v>
      </c>
      <c r="O24" s="29" t="s">
        <v>162</v>
      </c>
      <c r="P24" s="28" t="s">
        <v>163</v>
      </c>
      <c r="Q24" s="34">
        <v>5</v>
      </c>
      <c r="R24" s="31">
        <f>SUM(Tabela1[[#This Row],[19]:[26]])</f>
        <v>4.32</v>
      </c>
      <c r="S24" s="31"/>
      <c r="T24" s="31"/>
      <c r="U24" s="31"/>
      <c r="V24" s="31"/>
      <c r="W24" s="31"/>
      <c r="X24" s="31"/>
      <c r="Y24" s="31"/>
      <c r="Z24" s="31">
        <v>4.32</v>
      </c>
      <c r="AA24" s="28" t="s">
        <v>164</v>
      </c>
      <c r="AB24" s="28" t="s">
        <v>164</v>
      </c>
      <c r="AC24" s="30">
        <v>45291</v>
      </c>
      <c r="AD24" s="28" t="s">
        <v>202</v>
      </c>
      <c r="AE24" s="28" t="s">
        <v>73</v>
      </c>
      <c r="AF24" s="28" t="s">
        <v>74</v>
      </c>
      <c r="AG24" s="28" t="s">
        <v>83</v>
      </c>
      <c r="AH24" s="28" t="s">
        <v>76</v>
      </c>
      <c r="AI24" s="32" t="s">
        <v>77</v>
      </c>
    </row>
    <row r="25" spans="1:35" ht="41.4" x14ac:dyDescent="0.3">
      <c r="A25" s="25" t="s">
        <v>89</v>
      </c>
      <c r="B25" s="26">
        <v>5840203594</v>
      </c>
      <c r="C25" s="26" t="s">
        <v>174</v>
      </c>
      <c r="D25" s="26" t="s">
        <v>91</v>
      </c>
      <c r="E25" s="26" t="s">
        <v>175</v>
      </c>
      <c r="F25" s="26" t="s">
        <v>123</v>
      </c>
      <c r="G25" s="26" t="s">
        <v>71</v>
      </c>
      <c r="H25" s="27" t="s">
        <v>94</v>
      </c>
      <c r="I25" s="28" t="s">
        <v>95</v>
      </c>
      <c r="J25" s="28" t="s">
        <v>188</v>
      </c>
      <c r="K25" s="28" t="s">
        <v>189</v>
      </c>
      <c r="L25" s="28">
        <v>18</v>
      </c>
      <c r="M25" s="28" t="s">
        <v>98</v>
      </c>
      <c r="N25" s="28" t="s">
        <v>71</v>
      </c>
      <c r="O25" s="29" t="s">
        <v>190</v>
      </c>
      <c r="P25" s="28">
        <v>50643265</v>
      </c>
      <c r="Q25" s="34">
        <v>19</v>
      </c>
      <c r="R25" s="31">
        <f>SUM(Tabela1[[#This Row],[19]:[26]])</f>
        <v>16</v>
      </c>
      <c r="S25" s="31"/>
      <c r="T25" s="31"/>
      <c r="U25" s="31"/>
      <c r="V25" s="31"/>
      <c r="W25" s="31"/>
      <c r="X25" s="31"/>
      <c r="Y25" s="31"/>
      <c r="Z25" s="31">
        <v>16</v>
      </c>
      <c r="AA25" s="28" t="s">
        <v>82</v>
      </c>
      <c r="AB25" s="28" t="s">
        <v>72</v>
      </c>
      <c r="AC25" s="30">
        <v>45291</v>
      </c>
      <c r="AD25" s="28" t="s">
        <v>202</v>
      </c>
      <c r="AE25" s="28" t="s">
        <v>73</v>
      </c>
      <c r="AF25" s="28" t="s">
        <v>74</v>
      </c>
      <c r="AG25" s="28"/>
      <c r="AH25" s="28" t="s">
        <v>76</v>
      </c>
      <c r="AI25" s="32" t="s">
        <v>84</v>
      </c>
    </row>
    <row r="26" spans="1:35" ht="41.4" x14ac:dyDescent="0.3">
      <c r="A26" s="25" t="s">
        <v>89</v>
      </c>
      <c r="B26" s="26">
        <v>5840203595</v>
      </c>
      <c r="C26" s="26" t="s">
        <v>176</v>
      </c>
      <c r="D26" s="26" t="s">
        <v>91</v>
      </c>
      <c r="E26" s="26" t="s">
        <v>177</v>
      </c>
      <c r="F26" s="26" t="s">
        <v>178</v>
      </c>
      <c r="G26" s="26" t="s">
        <v>71</v>
      </c>
      <c r="H26" s="27" t="s">
        <v>94</v>
      </c>
      <c r="I26" s="28" t="s">
        <v>95</v>
      </c>
      <c r="J26" s="28" t="s">
        <v>191</v>
      </c>
      <c r="K26" s="28" t="s">
        <v>189</v>
      </c>
      <c r="L26" s="28">
        <v>19</v>
      </c>
      <c r="M26" s="28" t="s">
        <v>192</v>
      </c>
      <c r="N26" s="28" t="s">
        <v>71</v>
      </c>
      <c r="O26" s="29" t="s">
        <v>193</v>
      </c>
      <c r="P26" s="28">
        <v>56191882</v>
      </c>
      <c r="Q26" s="34">
        <v>35</v>
      </c>
      <c r="R26" s="31">
        <f>SUM(Tabela1[[#This Row],[19]:[26]])</f>
        <v>1</v>
      </c>
      <c r="S26" s="31"/>
      <c r="T26" s="31"/>
      <c r="U26" s="31"/>
      <c r="V26" s="31"/>
      <c r="W26" s="31"/>
      <c r="X26" s="31"/>
      <c r="Y26" s="31"/>
      <c r="Z26" s="31">
        <v>1</v>
      </c>
      <c r="AA26" s="28" t="s">
        <v>82</v>
      </c>
      <c r="AB26" s="28" t="s">
        <v>72</v>
      </c>
      <c r="AC26" s="30">
        <v>45291</v>
      </c>
      <c r="AD26" s="28" t="s">
        <v>202</v>
      </c>
      <c r="AE26" s="28" t="s">
        <v>73</v>
      </c>
      <c r="AF26" s="28" t="s">
        <v>74</v>
      </c>
      <c r="AG26" s="28"/>
      <c r="AH26" s="28" t="s">
        <v>76</v>
      </c>
      <c r="AI26" s="32" t="s">
        <v>84</v>
      </c>
    </row>
    <row r="27" spans="1:35" ht="41.4" x14ac:dyDescent="0.3">
      <c r="A27" s="25" t="s">
        <v>89</v>
      </c>
      <c r="B27" s="26">
        <v>5840203596</v>
      </c>
      <c r="C27" s="26" t="s">
        <v>179</v>
      </c>
      <c r="D27" s="26" t="s">
        <v>91</v>
      </c>
      <c r="E27" s="26" t="s">
        <v>180</v>
      </c>
      <c r="F27" s="26" t="s">
        <v>181</v>
      </c>
      <c r="G27" s="26" t="s">
        <v>71</v>
      </c>
      <c r="H27" s="27" t="s">
        <v>94</v>
      </c>
      <c r="I27" s="28" t="s">
        <v>95</v>
      </c>
      <c r="J27" s="28" t="s">
        <v>194</v>
      </c>
      <c r="K27" s="28" t="s">
        <v>189</v>
      </c>
      <c r="L27" s="28">
        <v>20</v>
      </c>
      <c r="M27" s="28" t="s">
        <v>195</v>
      </c>
      <c r="N27" s="28" t="s">
        <v>71</v>
      </c>
      <c r="O27" s="29" t="s">
        <v>196</v>
      </c>
      <c r="P27" s="28">
        <v>56191894</v>
      </c>
      <c r="Q27" s="34">
        <v>51.5</v>
      </c>
      <c r="R27" s="31">
        <f>SUM(Tabela1[[#This Row],[19]:[26]])</f>
        <v>1</v>
      </c>
      <c r="S27" s="31"/>
      <c r="T27" s="31"/>
      <c r="U27" s="31"/>
      <c r="V27" s="31"/>
      <c r="W27" s="31"/>
      <c r="X27" s="31"/>
      <c r="Y27" s="31"/>
      <c r="Z27" s="31">
        <v>1</v>
      </c>
      <c r="AA27" s="28" t="s">
        <v>82</v>
      </c>
      <c r="AB27" s="28" t="s">
        <v>72</v>
      </c>
      <c r="AC27" s="30">
        <v>45291</v>
      </c>
      <c r="AD27" s="28" t="s">
        <v>202</v>
      </c>
      <c r="AE27" s="28" t="s">
        <v>73</v>
      </c>
      <c r="AF27" s="28" t="s">
        <v>74</v>
      </c>
      <c r="AG27" s="28"/>
      <c r="AH27" s="28" t="s">
        <v>76</v>
      </c>
      <c r="AI27" s="32" t="s">
        <v>84</v>
      </c>
    </row>
    <row r="28" spans="1:35" ht="41.4" x14ac:dyDescent="0.3">
      <c r="A28" s="25" t="s">
        <v>89</v>
      </c>
      <c r="B28" s="26">
        <v>5840203597</v>
      </c>
      <c r="C28" s="26" t="s">
        <v>182</v>
      </c>
      <c r="D28" s="26" t="s">
        <v>91</v>
      </c>
      <c r="E28" s="26" t="s">
        <v>183</v>
      </c>
      <c r="F28" s="26" t="s">
        <v>184</v>
      </c>
      <c r="G28" s="26" t="s">
        <v>71</v>
      </c>
      <c r="H28" s="27" t="s">
        <v>94</v>
      </c>
      <c r="I28" s="28" t="s">
        <v>95</v>
      </c>
      <c r="J28" s="28" t="s">
        <v>197</v>
      </c>
      <c r="K28" s="28" t="s">
        <v>189</v>
      </c>
      <c r="L28" s="28">
        <v>21</v>
      </c>
      <c r="M28" s="28" t="s">
        <v>166</v>
      </c>
      <c r="N28" s="28" t="s">
        <v>71</v>
      </c>
      <c r="O28" s="29" t="s">
        <v>198</v>
      </c>
      <c r="P28" s="28">
        <v>56191866</v>
      </c>
      <c r="Q28" s="34">
        <v>32.1</v>
      </c>
      <c r="R28" s="31">
        <f>SUM(Tabela1[[#This Row],[19]:[26]])</f>
        <v>15</v>
      </c>
      <c r="S28" s="31"/>
      <c r="T28" s="31"/>
      <c r="U28" s="31"/>
      <c r="V28" s="31"/>
      <c r="W28" s="31"/>
      <c r="X28" s="31"/>
      <c r="Y28" s="31"/>
      <c r="Z28" s="31">
        <v>15</v>
      </c>
      <c r="AA28" s="28" t="s">
        <v>82</v>
      </c>
      <c r="AB28" s="28" t="s">
        <v>72</v>
      </c>
      <c r="AC28" s="30">
        <v>45291</v>
      </c>
      <c r="AD28" s="28" t="s">
        <v>202</v>
      </c>
      <c r="AE28" s="28" t="s">
        <v>73</v>
      </c>
      <c r="AF28" s="28" t="s">
        <v>74</v>
      </c>
      <c r="AG28" s="28"/>
      <c r="AH28" s="28" t="s">
        <v>76</v>
      </c>
      <c r="AI28" s="32" t="s">
        <v>84</v>
      </c>
    </row>
    <row r="29" spans="1:35" ht="41.4" x14ac:dyDescent="0.3">
      <c r="A29" s="25" t="s">
        <v>89</v>
      </c>
      <c r="B29" s="26">
        <v>5840203598</v>
      </c>
      <c r="C29" s="26" t="s">
        <v>185</v>
      </c>
      <c r="D29" s="26" t="s">
        <v>91</v>
      </c>
      <c r="E29" s="26" t="s">
        <v>186</v>
      </c>
      <c r="F29" s="26" t="s">
        <v>187</v>
      </c>
      <c r="G29" s="26" t="s">
        <v>71</v>
      </c>
      <c r="H29" s="27" t="s">
        <v>94</v>
      </c>
      <c r="I29" s="28" t="s">
        <v>95</v>
      </c>
      <c r="J29" s="28" t="s">
        <v>199</v>
      </c>
      <c r="K29" s="28" t="s">
        <v>189</v>
      </c>
      <c r="L29" s="28">
        <v>22</v>
      </c>
      <c r="M29" s="28" t="s">
        <v>200</v>
      </c>
      <c r="N29" s="28" t="s">
        <v>71</v>
      </c>
      <c r="O29" s="29" t="s">
        <v>201</v>
      </c>
      <c r="P29" s="28">
        <v>30078498</v>
      </c>
      <c r="Q29" s="34">
        <v>51.5</v>
      </c>
      <c r="R29" s="31">
        <f>SUM(Tabela1[[#This Row],[19]:[26]])</f>
        <v>2</v>
      </c>
      <c r="S29" s="31"/>
      <c r="T29" s="31"/>
      <c r="U29" s="31"/>
      <c r="V29" s="31"/>
      <c r="W29" s="31"/>
      <c r="X29" s="31"/>
      <c r="Y29" s="31"/>
      <c r="Z29" s="31">
        <v>2</v>
      </c>
      <c r="AA29" s="28" t="s">
        <v>82</v>
      </c>
      <c r="AB29" s="28" t="s">
        <v>72</v>
      </c>
      <c r="AC29" s="30">
        <v>45291</v>
      </c>
      <c r="AD29" s="28" t="s">
        <v>202</v>
      </c>
      <c r="AE29" s="28" t="s">
        <v>73</v>
      </c>
      <c r="AF29" s="28" t="s">
        <v>74</v>
      </c>
      <c r="AG29" s="28"/>
      <c r="AH29" s="28" t="s">
        <v>76</v>
      </c>
      <c r="AI29" s="32" t="s">
        <v>84</v>
      </c>
    </row>
    <row r="30" spans="1:35" x14ac:dyDescent="0.3">
      <c r="A30" s="18" t="s">
        <v>79</v>
      </c>
      <c r="B30" s="19"/>
      <c r="C30" s="19"/>
      <c r="D30" s="19"/>
      <c r="E30" s="19"/>
      <c r="F30" s="19"/>
      <c r="G30" s="19"/>
      <c r="H30" s="21"/>
      <c r="I30" s="19"/>
      <c r="J30" s="19"/>
      <c r="K30" s="19"/>
      <c r="L30" s="19"/>
      <c r="M30" s="19"/>
      <c r="N30" s="19"/>
      <c r="O30" s="19"/>
      <c r="P30" s="19"/>
      <c r="Q30" s="19"/>
      <c r="R30" s="24">
        <f>SUBTOTAL(109,Tabela1[18])</f>
        <v>28851.32</v>
      </c>
      <c r="S30" s="22"/>
      <c r="T30" s="22"/>
      <c r="U30" s="22"/>
      <c r="V30" s="22"/>
      <c r="W30" s="22"/>
      <c r="X30" s="23"/>
      <c r="Y30" s="23"/>
      <c r="Z30" s="23"/>
      <c r="AA30" s="19"/>
      <c r="AB30" s="19"/>
      <c r="AC30" s="19"/>
      <c r="AD30" s="19"/>
      <c r="AE30" s="19"/>
      <c r="AF30" s="19"/>
      <c r="AG30" s="19"/>
      <c r="AH30" s="19"/>
      <c r="AI30" s="20"/>
    </row>
  </sheetData>
  <mergeCells count="5">
    <mergeCell ref="A1:D1"/>
    <mergeCell ref="E1:I1"/>
    <mergeCell ref="J1:N1"/>
    <mergeCell ref="O1:AA1"/>
    <mergeCell ref="AC1:AE1"/>
  </mergeCells>
  <phoneticPr fontId="9" type="noConversion"/>
  <conditionalFormatting sqref="O1:O2">
    <cfRule type="duplicateValues" dxfId="76" priority="1" stopIfTrue="1"/>
  </conditionalFormatting>
  <conditionalFormatting sqref="P1:P2">
    <cfRule type="duplicateValues" dxfId="75" priority="2" stopIfTrue="1"/>
  </conditionalFormatting>
  <pageMargins left="0.70866141732283472" right="0.70866141732283472" top="0.74803149606299213" bottom="0.74803149606299213" header="0.31496062992125984" footer="0.31496062992125984"/>
  <pageSetup paperSize="293" orientation="landscape" r:id="rId1"/>
  <ignoredErrors>
    <ignoredError sqref="O4:O29 L10 C4:C29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Przemysław Nadwodny</dc:creator>
  <cp:lastModifiedBy>Renata</cp:lastModifiedBy>
  <cp:lastPrinted>2022-10-14T06:08:39Z</cp:lastPrinted>
  <dcterms:created xsi:type="dcterms:W3CDTF">2019-08-20T12:28:07Z</dcterms:created>
  <dcterms:modified xsi:type="dcterms:W3CDTF">2023-10-09T08:24:11Z</dcterms:modified>
</cp:coreProperties>
</file>