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5_ZP_2022 Dostawa części zużywalnych i chromatograficznych\3-SWZ i załączniki\"/>
    </mc:Choice>
  </mc:AlternateContent>
  <xr:revisionPtr revIDLastSave="0" documentId="13_ncr:1_{99806D2E-FC7A-41BC-B59F-5F7044A2B93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ularz ofertowy" sheetId="6" r:id="rId1"/>
    <sheet name="Arkusz2" sheetId="8" r:id="rId2"/>
  </sheets>
  <calcPr calcId="191029"/>
</workbook>
</file>

<file path=xl/calcChain.xml><?xml version="1.0" encoding="utf-8"?>
<calcChain xmlns="http://schemas.openxmlformats.org/spreadsheetml/2006/main">
  <c r="J41" i="6" l="1"/>
  <c r="J42" i="6" s="1"/>
  <c r="J33" i="6"/>
  <c r="M33" i="6" s="1"/>
  <c r="J17" i="6"/>
  <c r="M17" i="6" s="1"/>
  <c r="J18" i="6"/>
  <c r="M18" i="6" s="1"/>
  <c r="J19" i="6"/>
  <c r="M19" i="6" s="1"/>
  <c r="L33" i="6" l="1"/>
  <c r="L41" i="6"/>
  <c r="L42" i="6" s="1"/>
  <c r="L19" i="6"/>
  <c r="L18" i="6"/>
  <c r="L17" i="6"/>
  <c r="M41" i="6"/>
  <c r="M42" i="6" s="1"/>
  <c r="J50" i="6" l="1"/>
  <c r="L50" i="6" s="1"/>
  <c r="L51" i="6" s="1"/>
  <c r="J46" i="6"/>
  <c r="J45" i="6"/>
  <c r="J16" i="6"/>
  <c r="J15" i="6"/>
  <c r="J14" i="6"/>
  <c r="J13" i="6"/>
  <c r="J32" i="6"/>
  <c r="J31" i="6"/>
  <c r="J30" i="6"/>
  <c r="J29" i="6"/>
  <c r="J28" i="6"/>
  <c r="J27" i="6"/>
  <c r="J26" i="6"/>
  <c r="J25" i="6"/>
  <c r="J24" i="6"/>
  <c r="J23" i="6"/>
  <c r="L23" i="6" s="1"/>
  <c r="J37" i="6"/>
  <c r="L37" i="6" s="1"/>
  <c r="L38" i="6" s="1"/>
  <c r="J12" i="6"/>
  <c r="J11" i="6"/>
  <c r="J10" i="6"/>
  <c r="J9" i="6"/>
  <c r="J8" i="6"/>
  <c r="M27" i="6" l="1"/>
  <c r="L27" i="6"/>
  <c r="M46" i="6"/>
  <c r="L46" i="6"/>
  <c r="M31" i="6"/>
  <c r="L31" i="6"/>
  <c r="M29" i="6"/>
  <c r="L29" i="6"/>
  <c r="M32" i="6"/>
  <c r="L32" i="6"/>
  <c r="M28" i="6"/>
  <c r="L28" i="6"/>
  <c r="M26" i="6"/>
  <c r="L26" i="6"/>
  <c r="M30" i="6"/>
  <c r="L30" i="6"/>
  <c r="M24" i="6"/>
  <c r="L24" i="6"/>
  <c r="M25" i="6"/>
  <c r="L25" i="6"/>
  <c r="J47" i="6"/>
  <c r="L45" i="6"/>
  <c r="M13" i="6"/>
  <c r="L13" i="6"/>
  <c r="M14" i="6"/>
  <c r="L14" i="6"/>
  <c r="J20" i="6"/>
  <c r="L8" i="6"/>
  <c r="M10" i="6"/>
  <c r="L10" i="6"/>
  <c r="M15" i="6"/>
  <c r="L15" i="6"/>
  <c r="M9" i="6"/>
  <c r="L9" i="6"/>
  <c r="M11" i="6"/>
  <c r="L11" i="6"/>
  <c r="M12" i="6"/>
  <c r="L12" i="6"/>
  <c r="M16" i="6"/>
  <c r="L16" i="6"/>
  <c r="M37" i="6"/>
  <c r="M38" i="6" s="1"/>
  <c r="J38" i="6"/>
  <c r="M23" i="6"/>
  <c r="J34" i="6"/>
  <c r="M50" i="6"/>
  <c r="M51" i="6" s="1"/>
  <c r="J51" i="6"/>
  <c r="M8" i="6"/>
  <c r="M45" i="6"/>
  <c r="M47" i="6" l="1"/>
  <c r="L47" i="6"/>
  <c r="L34" i="6"/>
  <c r="M34" i="6"/>
  <c r="L20" i="6"/>
  <c r="M20" i="6"/>
</calcChain>
</file>

<file path=xl/sharedStrings.xml><?xml version="1.0" encoding="utf-8"?>
<sst xmlns="http://schemas.openxmlformats.org/spreadsheetml/2006/main" count="136" uniqueCount="102">
  <si>
    <t>Lp.</t>
  </si>
  <si>
    <t>szt.</t>
  </si>
  <si>
    <t>op.</t>
  </si>
  <si>
    <t xml:space="preserve">Ilość </t>
  </si>
  <si>
    <t xml:space="preserve">Wielkość opakowania </t>
  </si>
  <si>
    <t>Razem pakiet nr 1</t>
  </si>
  <si>
    <t>Razem pakiet nr 2</t>
  </si>
  <si>
    <t>Phenomenex</t>
  </si>
  <si>
    <t>Razem pakiet nr 3</t>
  </si>
  <si>
    <t>Thermo Scientific</t>
  </si>
  <si>
    <t>szt</t>
  </si>
  <si>
    <t xml:space="preserve">Termo Scientific </t>
  </si>
  <si>
    <t>Tube-PVCSD-10</t>
  </si>
  <si>
    <t>SpectroLab</t>
  </si>
  <si>
    <t>203050000000074</t>
  </si>
  <si>
    <t>Labidnex</t>
  </si>
  <si>
    <t>Leco</t>
  </si>
  <si>
    <t xml:space="preserve">Leco </t>
  </si>
  <si>
    <t>p/n 842312051591</t>
  </si>
  <si>
    <t>p/n 842312051331</t>
  </si>
  <si>
    <t>p/n 842312051401</t>
  </si>
  <si>
    <t>p/n 842312051841</t>
  </si>
  <si>
    <t>PHX-00G-4424-E0</t>
  </si>
  <si>
    <t>AJ0-7557</t>
  </si>
  <si>
    <t>BIO-RAD</t>
  </si>
  <si>
    <t>125-0140</t>
  </si>
  <si>
    <t>Pakiet nr 1</t>
  </si>
  <si>
    <t>Pakiet nr 2</t>
  </si>
  <si>
    <t>Pakiet nr 3</t>
  </si>
  <si>
    <t>MS0.64OW</t>
  </si>
  <si>
    <t>MSspektrum</t>
  </si>
  <si>
    <t>Thermo</t>
  </si>
  <si>
    <t>1 op.</t>
  </si>
  <si>
    <t>Pakiet nr 4</t>
  </si>
  <si>
    <t>Razem pakiet nr 4</t>
  </si>
  <si>
    <t>Pakiet nr 5</t>
  </si>
  <si>
    <t>Razem pakiet nr 5</t>
  </si>
  <si>
    <t>Pakiet nr 6</t>
  </si>
  <si>
    <t>Razem pakiet nr 6</t>
  </si>
  <si>
    <t>435-024460047</t>
  </si>
  <si>
    <t>Retsch</t>
  </si>
  <si>
    <t xml:space="preserve"> szt.</t>
  </si>
  <si>
    <t>100 g</t>
  </si>
  <si>
    <t>454 g</t>
  </si>
  <si>
    <t>500 g</t>
  </si>
  <si>
    <t>50 g</t>
  </si>
  <si>
    <r>
      <t xml:space="preserve">op.                          </t>
    </r>
    <r>
      <rPr>
        <i/>
        <sz val="11"/>
        <rFont val="Calibri"/>
        <family val="2"/>
        <charset val="238"/>
        <scheme val="minor"/>
      </rPr>
      <t>(10 szt. w op.)</t>
    </r>
  </si>
  <si>
    <r>
      <t xml:space="preserve">op.                          </t>
    </r>
    <r>
      <rPr>
        <i/>
        <sz val="11"/>
        <rFont val="Calibri"/>
        <family val="2"/>
        <charset val="238"/>
        <scheme val="minor"/>
      </rPr>
      <t>(1000 szt. w op.)</t>
    </r>
  </si>
  <si>
    <t>Kwarcowa rurka Centralna (Centre Tube 2.0) do aparatu iCAP 6500 DUO Series, będącego w posiadaniu Zamawiającego.</t>
  </si>
  <si>
    <t>Wężyki do podawania i odbierania próbki ICP-OES: MS0.64OW Orange/With</t>
  </si>
  <si>
    <r>
      <t>Wyposażenie zapasowe do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młynka Grindomix GM 200 (nr produktu: 435-20.254.0001, części zapasowe: nóż ze stali nierdzewnej (H00084956)).</t>
    </r>
  </si>
  <si>
    <t>Prekolumna ochronna do Fusion-RP 4 x 3.0 mm ID, do chromataografu 1200 series, będącego w posiadaniu Zamawiającego.</t>
  </si>
  <si>
    <t>Kolumna do chromataografu 1200 series firmy Agilent Technologies,  będącego w posiadaniu Zamawiającego. Parametry: długość 250 mm, średnica wewnętrzna 4.6 mm, praca w fazie: Fusion-RP, wielkość ziarna: 4 µm, średnica porów 80 A.</t>
  </si>
  <si>
    <t>Kolumna 300 x 7.8 mm do analiz kwasów organicznych do chromatografu 1200 Series firmy Agilent Technologies, będącego w posiadaniu Zamawiającego. Dodatkowe parametry: wielkość ziaren 9µm, usieciowanie 8%, pH 1–3.</t>
  </si>
  <si>
    <r>
      <t xml:space="preserve">op.                          </t>
    </r>
    <r>
      <rPr>
        <i/>
        <sz val="11"/>
        <rFont val="Calibri"/>
        <family val="2"/>
        <charset val="238"/>
        <scheme val="minor"/>
      </rPr>
      <t>(400 szt. w op.)</t>
    </r>
  </si>
  <si>
    <t>Formularz asotrymentowo cenowy</t>
  </si>
  <si>
    <t>Stawka VAT [%]</t>
  </si>
  <si>
    <t>Charakterystyka produktu</t>
  </si>
  <si>
    <t>Przykładowy produkt spełniajacy wymagania</t>
  </si>
  <si>
    <t>Numer katalogowy</t>
  </si>
  <si>
    <t>Nazwa producenta</t>
  </si>
  <si>
    <t>Oferowany podukt</t>
  </si>
  <si>
    <t xml:space="preserve">Cena netto [PLN] za szt./op. </t>
  </si>
  <si>
    <t>Wartość netto [PLN] (kol.  8 x kol. 9)</t>
  </si>
  <si>
    <t>Wartość podatku VAT [PLN]        (kol. 10 x kol. 11)</t>
  </si>
  <si>
    <t>Wartość brutto [PLN]                   (kol. 10 + kol. 12)</t>
  </si>
  <si>
    <t>Załącznik nr 2 do SWZ</t>
  </si>
  <si>
    <t>Uszczelki stożkowe do urządzenia ICP-MS XSeries2, będącego w posiadaniu Zamawiającego. Materiał: grafit.</t>
  </si>
  <si>
    <t>Wężyk z PCV o średnicy wewnętrznej 0.010 cala (0.254 mm) pomarańczowo-niebieski do aparatu iCAP 6500 DUO Series, będącego w posiadaniu Zamawiającego.</t>
  </si>
  <si>
    <t xml:space="preserve">Quartz (elementy szklane) pasujące do aparatu iCAP 6500 DUO Series, będącego w posiadaniu przez Zamawiającego. </t>
  </si>
  <si>
    <t xml:space="preserve">Nebulizer (element szklany) pasujący do aparatu iCAP 6500 DUO Series, będącego w posiadaniu przez Zamawiającego. </t>
  </si>
  <si>
    <t xml:space="preserve">Komplet o-ringów (elementy gumowe) pasujące do aparatu iCAP 6500 DUO Series, będącego w posiadaniu przez Zamawiającego. </t>
  </si>
  <si>
    <t xml:space="preserve">Palnik plazmowy (element szklany) pasujący do  aparatu iCAP 6500 DUO Series, będącego w posiadaniu przez Zamawiającego. </t>
  </si>
  <si>
    <r>
      <t>Duo Adaptor (element szklany) do aparatu ICP-OES iCap 6500, będącego w posiadaniu przez Zamawiającego.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</si>
  <si>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Tuba katalityczna, mamalgamator łącznik amalgamatora - kpl. części do analizatora rtęci AMA 254, będącego w posiadaniu Zamawiającego.</t>
  </si>
  <si>
    <t>USER_KIT/ EV 1312</t>
  </si>
  <si>
    <t xml:space="preserve"> SpektroLab/ EVAL</t>
  </si>
  <si>
    <t>501-171-HAZ / B1161</t>
  </si>
  <si>
    <t>502-174-HAZ/ B1316</t>
  </si>
  <si>
    <t>502-049/ B1061</t>
  </si>
  <si>
    <t>502-397-400/ D9003</t>
  </si>
  <si>
    <t>502-186-100/ D90110a</t>
  </si>
  <si>
    <t>Pałeczki miedziane do stosowania w aparacie do bezpośredniego oznaczania zawartości węgla i azotu producenta Leco, model: Truscpec N, FP528, FP628, będącego w posiadaniu Zamawiającego.</t>
  </si>
  <si>
    <t>502-878/ EV0111</t>
  </si>
  <si>
    <t>614-961-110C4065</t>
  </si>
  <si>
    <t>Lanca szklana Oxygen Lance Long, Lance length 5.25"do stosowania w aparacie do bezpośredniego oznaczania zawartości węgla i azotu producenta Leco, model: Truscpec N, FP528, FP628, będącego w posiadaniu Zamawiającego.</t>
  </si>
  <si>
    <t>616-146/ C4051</t>
  </si>
  <si>
    <t>Wióry miedziane (copper turnings) do stosowania w aparacie do bezpośredniego oznaczania zawartości węgla i azotu producenta Leco, model: Truscpec N, FP528, FP628, będącego w posiadaniu Zamawiającego.</t>
  </si>
  <si>
    <t>502-656/ B1107</t>
  </si>
  <si>
    <t>608-379/ B1192</t>
  </si>
  <si>
    <t>Wata kwarcowa (włna krzemiankowa)do bezpośredniego oznaczania zawartości węgla i azotu stosowana w aparacie producenta Leco, model: Truspec N, FP528, FP628, będącego w posiadaniu Zamawiającego; (1 op. oznacza 10 pasków wełny kwarcowej).</t>
  </si>
  <si>
    <t>Tygle do próbek stałych do stosowania w aparacie do bezpośredniego oznaczania zawartości węgla i azotu producenta Leco, model: Truscpec N, FP528, FP628, będącego w posiadaniu Zamawiającego.</t>
  </si>
  <si>
    <t>Folia cynowa używana do zawijania próbek przy oznazcaniu węgla i azotu do stosowania w aparacie do bezpośredniego oznaczania zawartości węgla i azotu producenta Leco, model: Truscpec N, FP528, FP628, będącego w posiadaniu Zamawiającego.</t>
  </si>
  <si>
    <t xml:space="preserve">Duże folie do próbek stałych - Large Tin Foil Cubs do stosowania w aparacie do bezpośredniego oznaczania zawartości węgla i azotu producenta Leco, model: Truscpec N, FP528, FP628, będącego w posiadaniu Zamawiającego. </t>
  </si>
  <si>
    <t xml:space="preserve">Katalizator pochłaniający wilgoć do stosowania w aparacie do bezpośredniego oznaczania zawartości węgla i azotu producenta Leco, model: Truscpec N, FP528, FP628, będącego w posiadaniu Zamawiającego. </t>
  </si>
  <si>
    <t xml:space="preserve">Lecosorb Sodium Hydroxide do stosowania w aparacie do bezpośredniego oznaczania zawartości węgla i azotu producenta Leco, model: Truscpec N, FP528, FP628, będącego w posiadaniu Zamawiającego. </t>
  </si>
  <si>
    <t xml:space="preserve">Anhydrane (Magnesium Perchlorate) do stosowania w aparacie do bezpośredniego oznaczania zawartości węgla i azotu producenta Leco, model: Truscpec N, FP528, FP628, będącego w posiadaniu Zamawiającego. </t>
  </si>
  <si>
    <t>Stożek niklowy 18mm do aparatu XSeries2 ICP-MS, będącego  w posiadaniu Zamawiającego.</t>
  </si>
  <si>
    <t>Stożek (Ni Sample Cone Part. Termo Scientific Serial No Ni 13967) do aparatu XSeries2 ICP-M-S Thermo P/N, będącego w posiadaniu Zamawiającego.</t>
  </si>
  <si>
    <t>Wężyki do podawania i odbierania próbek ICP_OES White/White 0.2 mm. AOO77331 PK/6</t>
  </si>
  <si>
    <t>Kubki ekstrakcyjne na oznaczanie tłuszczu do aparatu SOX406 Fat Analyzer, będącego w posadaniu Zamawiającego.</t>
  </si>
  <si>
    <t>15/ZP/2022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</si>
</sst>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3">
    <xf numFmtId="0" fontId="0" fillId="0" borderId="0"/>
    <xf numFmtId="16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3" fillId="0" borderId="0" applyBorder="0" applyProtection="0"/>
    <xf numFmtId="0" fontId="7" fillId="0" borderId="0"/>
    <xf numFmtId="0" fontId="8" fillId="0" borderId="0"/>
    <xf numFmtId="0" fontId="8" fillId="0" borderId="0"/>
    <xf numFmtId="0" fontId="8" fillId="0" borderId="0"/>
    <xf numFmtId="165" fontId="14" fillId="0" borderId="0" applyBorder="0" applyProtection="0"/>
    <xf numFmtId="165" fontId="14" fillId="0" borderId="0" applyBorder="0" applyProtection="0"/>
    <xf numFmtId="165" fontId="14" fillId="0" borderId="0" applyBorder="0" applyProtection="0"/>
    <xf numFmtId="165" fontId="14" fillId="0" borderId="0" applyBorder="0" applyProtection="0"/>
    <xf numFmtId="165" fontId="14" fillId="0" borderId="0" applyBorder="0" applyProtection="0"/>
    <xf numFmtId="166" fontId="13" fillId="0" borderId="0" applyBorder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7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</cellStyleXfs>
  <cellXfs count="149">
    <xf numFmtId="0" fontId="0" fillId="0" borderId="0" xfId="0"/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2" borderId="0" xfId="72" applyFont="1" applyFill="1" applyBorder="1" applyAlignment="1" applyProtection="1">
      <alignment horizontal="center" vertical="center"/>
    </xf>
    <xf numFmtId="9" fontId="18" fillId="2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72" applyFont="1" applyFill="1" applyBorder="1" applyAlignment="1" applyProtection="1">
      <alignment horizontal="center" vertical="center" wrapText="1"/>
    </xf>
    <xf numFmtId="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 wrapText="1" shrinkToFit="1"/>
    </xf>
    <xf numFmtId="165" fontId="19" fillId="2" borderId="0" xfId="0" applyNumberFormat="1" applyFont="1" applyFill="1" applyBorder="1" applyAlignment="1">
      <alignment horizontal="right" vertical="center"/>
    </xf>
    <xf numFmtId="165" fontId="19" fillId="2" borderId="0" xfId="185" applyNumberFormat="1" applyFont="1" applyFill="1" applyBorder="1" applyAlignment="1" applyProtection="1">
      <alignment horizontal="right" vertical="center"/>
      <protection locked="0"/>
    </xf>
    <xf numFmtId="0" fontId="18" fillId="0" borderId="8" xfId="72" applyFont="1" applyFill="1" applyBorder="1" applyAlignment="1" applyProtection="1">
      <alignment horizontal="center" vertical="center" wrapText="1"/>
    </xf>
    <xf numFmtId="0" fontId="18" fillId="0" borderId="1" xfId="72" applyFont="1" applyFill="1" applyBorder="1" applyAlignment="1" applyProtection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5" fontId="2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 applyProtection="1">
      <alignment horizontal="right" vertical="center"/>
      <protection locked="0"/>
    </xf>
    <xf numFmtId="165" fontId="19" fillId="0" borderId="0" xfId="185" applyNumberFormat="1" applyFont="1" applyFill="1" applyBorder="1" applyAlignment="1" applyProtection="1">
      <alignment horizontal="right" vertical="center"/>
      <protection locked="0"/>
    </xf>
    <xf numFmtId="0" fontId="18" fillId="0" borderId="8" xfId="72" applyFont="1" applyFill="1" applyBorder="1" applyAlignment="1" applyProtection="1">
      <alignment horizontal="center" vertical="center"/>
    </xf>
    <xf numFmtId="0" fontId="18" fillId="0" borderId="2" xfId="72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6" xfId="72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Border="1" applyAlignment="1" applyProtection="1">
      <alignment horizontal="right" vertical="center"/>
    </xf>
    <xf numFmtId="0" fontId="0" fillId="0" borderId="0" xfId="0" applyFill="1" applyBorder="1"/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44" fontId="18" fillId="0" borderId="8" xfId="0" applyNumberFormat="1" applyFont="1" applyFill="1" applyBorder="1" applyAlignment="1">
      <alignment horizontal="right" vertical="center"/>
    </xf>
    <xf numFmtId="9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 applyProtection="1">
      <alignment horizontal="left" vertical="center" wrapText="1" shrinkToFit="1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4" fontId="18" fillId="0" borderId="4" xfId="289" applyFont="1" applyFill="1" applyBorder="1" applyAlignment="1" applyProtection="1">
      <alignment horizontal="center" vertical="center" wrapText="1"/>
    </xf>
    <xf numFmtId="9" fontId="18" fillId="0" borderId="1" xfId="17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7" xfId="72" applyFont="1" applyFill="1" applyBorder="1" applyAlignment="1" applyProtection="1">
      <alignment horizontal="center" vertical="center" wrapText="1"/>
    </xf>
    <xf numFmtId="0" fontId="18" fillId="0" borderId="10" xfId="72" applyFont="1" applyFill="1" applyBorder="1" applyAlignment="1" applyProtection="1">
      <alignment horizontal="center" vertical="center"/>
    </xf>
    <xf numFmtId="0" fontId="18" fillId="0" borderId="11" xfId="72" applyFont="1" applyFill="1" applyBorder="1" applyAlignment="1" applyProtection="1">
      <alignment horizontal="center" vertical="center" wrapText="1"/>
    </xf>
    <xf numFmtId="9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72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1" xfId="106" applyFont="1" applyFill="1" applyBorder="1" applyAlignment="1" applyProtection="1">
      <alignment horizontal="center" vertical="center" wrapText="1"/>
    </xf>
    <xf numFmtId="0" fontId="18" fillId="0" borderId="1" xfId="72" applyFont="1" applyFill="1" applyBorder="1" applyAlignment="1">
      <alignment horizontal="center" vertical="center"/>
    </xf>
    <xf numFmtId="0" fontId="18" fillId="0" borderId="1" xfId="72" applyFont="1" applyFill="1" applyBorder="1" applyAlignment="1">
      <alignment horizontal="center" vertical="center" wrapText="1"/>
    </xf>
    <xf numFmtId="0" fontId="0" fillId="0" borderId="0" xfId="0" applyFill="1"/>
    <xf numFmtId="0" fontId="23" fillId="0" borderId="0" xfId="0" applyFont="1" applyFill="1"/>
    <xf numFmtId="0" fontId="24" fillId="0" borderId="0" xfId="0" applyFont="1" applyFill="1"/>
    <xf numFmtId="2" fontId="18" fillId="0" borderId="1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/>
    </xf>
    <xf numFmtId="44" fontId="18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44" fontId="18" fillId="0" borderId="1" xfId="0" applyNumberFormat="1" applyFont="1" applyFill="1" applyBorder="1" applyAlignment="1">
      <alignment vertical="center"/>
    </xf>
    <xf numFmtId="44" fontId="18" fillId="0" borderId="1" xfId="185" applyNumberFormat="1" applyFont="1" applyFill="1" applyBorder="1" applyAlignment="1">
      <alignment horizontal="right" vertical="center" wrapText="1"/>
    </xf>
    <xf numFmtId="44" fontId="18" fillId="0" borderId="1" xfId="0" applyNumberFormat="1" applyFont="1" applyFill="1" applyBorder="1" applyAlignment="1">
      <alignment horizontal="right" vertical="center" wrapText="1"/>
    </xf>
    <xf numFmtId="44" fontId="18" fillId="0" borderId="7" xfId="0" applyNumberFormat="1" applyFont="1" applyFill="1" applyBorder="1" applyAlignment="1">
      <alignment horizontal="right" vertical="center" wrapText="1"/>
    </xf>
    <xf numFmtId="44" fontId="18" fillId="0" borderId="1" xfId="185" applyNumberFormat="1" applyFont="1" applyFill="1" applyBorder="1" applyAlignment="1" applyProtection="1">
      <alignment horizontal="right" vertical="center"/>
      <protection locked="0"/>
    </xf>
    <xf numFmtId="44" fontId="18" fillId="0" borderId="1" xfId="185" applyNumberFormat="1" applyFont="1" applyFill="1" applyBorder="1" applyAlignment="1" applyProtection="1">
      <alignment horizontal="right" vertical="center" wrapText="1"/>
      <protection locked="0"/>
    </xf>
    <xf numFmtId="44" fontId="18" fillId="0" borderId="7" xfId="185" applyNumberFormat="1" applyFont="1" applyFill="1" applyBorder="1" applyAlignment="1" applyProtection="1">
      <alignment horizontal="right" vertical="center" wrapText="1"/>
      <protection locked="0"/>
    </xf>
    <xf numFmtId="44" fontId="18" fillId="0" borderId="7" xfId="0" applyNumberFormat="1" applyFont="1" applyFill="1" applyBorder="1" applyAlignment="1">
      <alignment horizontal="right" vertical="center"/>
    </xf>
    <xf numFmtId="44" fontId="18" fillId="0" borderId="7" xfId="185" applyNumberFormat="1" applyFont="1" applyFill="1" applyBorder="1" applyAlignment="1" applyProtection="1">
      <alignment horizontal="right" vertical="center"/>
      <protection locked="0"/>
    </xf>
    <xf numFmtId="44" fontId="18" fillId="0" borderId="8" xfId="185" applyNumberFormat="1" applyFont="1" applyFill="1" applyBorder="1" applyAlignment="1" applyProtection="1">
      <alignment horizontal="right" vertical="center"/>
      <protection locked="0"/>
    </xf>
    <xf numFmtId="44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18" fillId="0" borderId="1" xfId="185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2" borderId="1" xfId="290" applyFont="1" applyFill="1" applyBorder="1" applyAlignment="1">
      <alignment horizontal="center" vertical="center"/>
    </xf>
    <xf numFmtId="0" fontId="18" fillId="2" borderId="1" xfId="29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44" fontId="3" fillId="0" borderId="7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4" fontId="18" fillId="2" borderId="0" xfId="185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18" fillId="2" borderId="1" xfId="290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 applyProtection="1">
      <alignment horizontal="center" vertical="center"/>
      <protection locked="0"/>
    </xf>
    <xf numFmtId="44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1" fontId="2" fillId="0" borderId="4" xfId="83" applyNumberFormat="1" applyFont="1" applyFill="1" applyBorder="1" applyAlignment="1" applyProtection="1">
      <alignment horizontal="center" vertical="center"/>
    </xf>
    <xf numFmtId="0" fontId="21" fillId="0" borderId="1" xfId="106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72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</xf>
    <xf numFmtId="44" fontId="19" fillId="4" borderId="1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 applyProtection="1">
      <alignment horizontal="right" vertical="center"/>
      <protection locked="0"/>
    </xf>
    <xf numFmtId="44" fontId="19" fillId="4" borderId="1" xfId="185" applyNumberFormat="1" applyFont="1" applyFill="1" applyBorder="1" applyAlignment="1" applyProtection="1">
      <alignment horizontal="right" vertical="center"/>
      <protection locked="0"/>
    </xf>
    <xf numFmtId="165" fontId="19" fillId="4" borderId="1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19" fillId="4" borderId="1" xfId="0" applyNumberFormat="1" applyFont="1" applyFill="1" applyBorder="1" applyAlignment="1" applyProtection="1">
      <alignment horizontal="right" vertical="center"/>
      <protection locked="0"/>
    </xf>
    <xf numFmtId="0" fontId="18" fillId="3" borderId="1" xfId="0" applyFont="1" applyFill="1" applyBorder="1" applyAlignment="1">
      <alignment horizontal="center" vertical="center"/>
    </xf>
    <xf numFmtId="0" fontId="18" fillId="3" borderId="1" xfId="106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72" applyFont="1" applyFill="1" applyBorder="1" applyAlignment="1" applyProtection="1">
      <alignment horizontal="center" vertical="center" wrapText="1"/>
    </xf>
    <xf numFmtId="0" fontId="18" fillId="3" borderId="7" xfId="72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>
      <alignment horizontal="center" vertical="center"/>
    </xf>
    <xf numFmtId="0" fontId="18" fillId="3" borderId="8" xfId="72" applyFont="1" applyFill="1" applyBorder="1" applyAlignment="1" applyProtection="1">
      <alignment horizontal="center" vertical="center" wrapText="1"/>
    </xf>
    <xf numFmtId="0" fontId="18" fillId="3" borderId="1" xfId="7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0" fontId="19" fillId="4" borderId="2" xfId="72" applyFont="1" applyFill="1" applyBorder="1" applyAlignment="1" applyProtection="1">
      <alignment horizontal="right" vertical="center"/>
    </xf>
    <xf numFmtId="0" fontId="19" fillId="4" borderId="3" xfId="72" applyFont="1" applyFill="1" applyBorder="1" applyAlignment="1" applyProtection="1">
      <alignment horizontal="right" vertical="center"/>
    </xf>
    <xf numFmtId="0" fontId="19" fillId="4" borderId="4" xfId="72" applyFont="1" applyFill="1" applyBorder="1" applyAlignment="1" applyProtection="1">
      <alignment horizontal="right" vertical="center"/>
    </xf>
    <xf numFmtId="0" fontId="19" fillId="4" borderId="1" xfId="72" applyFont="1" applyFill="1" applyBorder="1" applyAlignment="1" applyProtection="1">
      <alignment horizontal="right" vertical="center"/>
    </xf>
    <xf numFmtId="0" fontId="19" fillId="4" borderId="5" xfId="72" applyFont="1" applyFill="1" applyBorder="1" applyAlignment="1" applyProtection="1">
      <alignment horizontal="right" vertical="center"/>
    </xf>
    <xf numFmtId="0" fontId="19" fillId="4" borderId="1" xfId="72" applyFont="1" applyFill="1" applyBorder="1" applyAlignment="1" applyProtection="1">
      <alignment horizontal="center" vertical="center"/>
    </xf>
    <xf numFmtId="0" fontId="18" fillId="2" borderId="2" xfId="72" applyFont="1" applyFill="1" applyBorder="1" applyAlignment="1" applyProtection="1">
      <alignment horizontal="center" vertical="center"/>
    </xf>
    <xf numFmtId="0" fontId="18" fillId="2" borderId="3" xfId="72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0" fontId="19" fillId="3" borderId="2" xfId="72" applyFont="1" applyFill="1" applyBorder="1" applyAlignment="1" applyProtection="1">
      <alignment horizontal="center" vertical="center"/>
    </xf>
    <xf numFmtId="0" fontId="19" fillId="3" borderId="4" xfId="72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right"/>
    </xf>
    <xf numFmtId="0" fontId="28" fillId="0" borderId="5" xfId="0" applyFont="1" applyBorder="1" applyAlignment="1">
      <alignment horizontal="right"/>
    </xf>
  </cellXfs>
  <cellStyles count="293">
    <cellStyle name="Dziesiętny 2" xfId="1" xr:uid="{00000000-0005-0000-0000-000000000000}"/>
    <cellStyle name="Dziesiętny 2 10" xfId="2" xr:uid="{00000000-0005-0000-0000-000001000000}"/>
    <cellStyle name="Dziesiętny 2 10 2" xfId="227" xr:uid="{00000000-0005-0000-0000-000002000000}"/>
    <cellStyle name="Dziesiętny 2 11" xfId="3" xr:uid="{00000000-0005-0000-0000-000003000000}"/>
    <cellStyle name="Dziesiętny 2 12" xfId="4" xr:uid="{00000000-0005-0000-0000-000004000000}"/>
    <cellStyle name="Dziesiętny 2 13" xfId="5" xr:uid="{00000000-0005-0000-0000-000005000000}"/>
    <cellStyle name="Dziesiętny 2 14" xfId="6" xr:uid="{00000000-0005-0000-0000-000006000000}"/>
    <cellStyle name="Dziesiętny 2 15" xfId="7" xr:uid="{00000000-0005-0000-0000-000007000000}"/>
    <cellStyle name="Dziesiętny 2 2" xfId="8" xr:uid="{00000000-0005-0000-0000-000008000000}"/>
    <cellStyle name="Dziesiętny 2 2 2" xfId="9" xr:uid="{00000000-0005-0000-0000-000009000000}"/>
    <cellStyle name="Dziesiętny 2 2 2 2" xfId="228" xr:uid="{00000000-0005-0000-0000-00000A000000}"/>
    <cellStyle name="Dziesiętny 2 2 3" xfId="10" xr:uid="{00000000-0005-0000-0000-00000B000000}"/>
    <cellStyle name="Dziesiętny 2 2 3 2" xfId="229" xr:uid="{00000000-0005-0000-0000-00000C000000}"/>
    <cellStyle name="Dziesiętny 2 2 4" xfId="11" xr:uid="{00000000-0005-0000-0000-00000D000000}"/>
    <cellStyle name="Dziesiętny 2 2 4 2" xfId="230" xr:uid="{00000000-0005-0000-0000-00000E000000}"/>
    <cellStyle name="Dziesiętny 2 2 5" xfId="12" xr:uid="{00000000-0005-0000-0000-00000F000000}"/>
    <cellStyle name="Dziesiętny 2 2 5 2" xfId="231" xr:uid="{00000000-0005-0000-0000-000010000000}"/>
    <cellStyle name="Dziesiętny 2 2 6" xfId="232" xr:uid="{00000000-0005-0000-0000-000011000000}"/>
    <cellStyle name="Dziesiętny 2 3" xfId="13" xr:uid="{00000000-0005-0000-0000-000012000000}"/>
    <cellStyle name="Dziesiętny 2 3 2" xfId="14" xr:uid="{00000000-0005-0000-0000-000013000000}"/>
    <cellStyle name="Dziesiętny 2 3 2 2" xfId="233" xr:uid="{00000000-0005-0000-0000-000014000000}"/>
    <cellStyle name="Dziesiętny 2 3 3" xfId="234" xr:uid="{00000000-0005-0000-0000-000015000000}"/>
    <cellStyle name="Dziesiętny 2 4" xfId="15" xr:uid="{00000000-0005-0000-0000-000016000000}"/>
    <cellStyle name="Dziesiętny 2 4 2" xfId="235" xr:uid="{00000000-0005-0000-0000-000017000000}"/>
    <cellStyle name="Dziesiętny 2 5" xfId="16" xr:uid="{00000000-0005-0000-0000-000018000000}"/>
    <cellStyle name="Dziesiętny 2 5 2" xfId="236" xr:uid="{00000000-0005-0000-0000-000019000000}"/>
    <cellStyle name="Dziesiętny 2 6" xfId="17" xr:uid="{00000000-0005-0000-0000-00001A000000}"/>
    <cellStyle name="Dziesiętny 2 6 2" xfId="237" xr:uid="{00000000-0005-0000-0000-00001B000000}"/>
    <cellStyle name="Dziesiętny 2 7" xfId="18" xr:uid="{00000000-0005-0000-0000-00001C000000}"/>
    <cellStyle name="Dziesiętny 2 7 2" xfId="238" xr:uid="{00000000-0005-0000-0000-00001D000000}"/>
    <cellStyle name="Dziesiętny 2 8" xfId="19" xr:uid="{00000000-0005-0000-0000-00001E000000}"/>
    <cellStyle name="Dziesiętny 2 8 2" xfId="239" xr:uid="{00000000-0005-0000-0000-00001F000000}"/>
    <cellStyle name="Dziesiętny 2 9" xfId="20" xr:uid="{00000000-0005-0000-0000-000020000000}"/>
    <cellStyle name="Dziesiętny 2 9 2" xfId="240" xr:uid="{00000000-0005-0000-0000-000021000000}"/>
    <cellStyle name="Dziesiętny 3" xfId="21" xr:uid="{00000000-0005-0000-0000-000022000000}"/>
    <cellStyle name="Dziesiętny 4" xfId="22" xr:uid="{00000000-0005-0000-0000-000023000000}"/>
    <cellStyle name="Dziesiętny 5" xfId="23" xr:uid="{00000000-0005-0000-0000-000024000000}"/>
    <cellStyle name="Dziesiętny 6" xfId="24" xr:uid="{00000000-0005-0000-0000-000025000000}"/>
    <cellStyle name="Dziesiętny 7" xfId="25" xr:uid="{00000000-0005-0000-0000-000026000000}"/>
    <cellStyle name="Dziesiętny 8" xfId="26" xr:uid="{00000000-0005-0000-0000-000027000000}"/>
    <cellStyle name="Dziesiętny 9" xfId="241" xr:uid="{00000000-0005-0000-0000-000028000000}"/>
    <cellStyle name="Excel Built-in Normal" xfId="27" xr:uid="{00000000-0005-0000-0000-000029000000}"/>
    <cellStyle name="Excel Built-in Normal 1" xfId="28" xr:uid="{00000000-0005-0000-0000-00002A000000}"/>
    <cellStyle name="Excel Built-in Normal 2" xfId="29" xr:uid="{00000000-0005-0000-0000-00002B000000}"/>
    <cellStyle name="Excel Built-in Normal 3" xfId="30" xr:uid="{00000000-0005-0000-0000-00002C000000}"/>
    <cellStyle name="Excel Built-in Normal 4" xfId="31" xr:uid="{00000000-0005-0000-0000-00002D000000}"/>
    <cellStyle name="Excel Built-in Normal 5" xfId="32" xr:uid="{00000000-0005-0000-0000-00002E000000}"/>
    <cellStyle name="Excel Built-in Normal 6" xfId="33" xr:uid="{00000000-0005-0000-0000-00002F000000}"/>
    <cellStyle name="Excel Built-in Normal 7" xfId="34" xr:uid="{00000000-0005-0000-0000-000030000000}"/>
    <cellStyle name="Excel Built-in Normal 8" xfId="35" xr:uid="{00000000-0005-0000-0000-000031000000}"/>
    <cellStyle name="Excel Built-in Normal 9" xfId="36" xr:uid="{00000000-0005-0000-0000-000032000000}"/>
    <cellStyle name="Excel Built-in Percent" xfId="37" xr:uid="{00000000-0005-0000-0000-000033000000}"/>
    <cellStyle name="Hyperlink 3" xfId="38" xr:uid="{00000000-0005-0000-0000-000034000000}"/>
    <cellStyle name="Normal 2" xfId="39" xr:uid="{00000000-0005-0000-0000-000035000000}"/>
    <cellStyle name="Normal 3" xfId="40" xr:uid="{00000000-0005-0000-0000-000036000000}"/>
    <cellStyle name="Normal 3 2" xfId="41" xr:uid="{00000000-0005-0000-0000-000037000000}"/>
    <cellStyle name="Normal 3 2 2" xfId="42" xr:uid="{00000000-0005-0000-0000-000038000000}"/>
    <cellStyle name="Normal 3 2 3" xfId="43" xr:uid="{00000000-0005-0000-0000-000039000000}"/>
    <cellStyle name="Normal 3 2 4" xfId="44" xr:uid="{00000000-0005-0000-0000-00003A000000}"/>
    <cellStyle name="Normal 3 3" xfId="45" xr:uid="{00000000-0005-0000-0000-00003B000000}"/>
    <cellStyle name="Normal 3 3 2" xfId="46" xr:uid="{00000000-0005-0000-0000-00003C000000}"/>
    <cellStyle name="Normal 3 4" xfId="47" xr:uid="{00000000-0005-0000-0000-00003D000000}"/>
    <cellStyle name="Normal 3 5" xfId="48" xr:uid="{00000000-0005-0000-0000-00003E000000}"/>
    <cellStyle name="Normal 3 6" xfId="49" xr:uid="{00000000-0005-0000-0000-00003F000000}"/>
    <cellStyle name="Normal 3 7" xfId="50" xr:uid="{00000000-0005-0000-0000-000040000000}"/>
    <cellStyle name="Normal 4" xfId="51" xr:uid="{00000000-0005-0000-0000-000041000000}"/>
    <cellStyle name="Normalny" xfId="0" builtinId="0"/>
    <cellStyle name="Normalny 10" xfId="52" xr:uid="{00000000-0005-0000-0000-000043000000}"/>
    <cellStyle name="Normalny 11" xfId="53" xr:uid="{00000000-0005-0000-0000-000044000000}"/>
    <cellStyle name="Normalny 11 2" xfId="54" xr:uid="{00000000-0005-0000-0000-000045000000}"/>
    <cellStyle name="Normalny 11 3" xfId="55" xr:uid="{00000000-0005-0000-0000-000046000000}"/>
    <cellStyle name="Normalny 110" xfId="56" xr:uid="{00000000-0005-0000-0000-000047000000}"/>
    <cellStyle name="Normalny 12" xfId="57" xr:uid="{00000000-0005-0000-0000-000048000000}"/>
    <cellStyle name="Normalny 12 2" xfId="58" xr:uid="{00000000-0005-0000-0000-000049000000}"/>
    <cellStyle name="Normalny 12 3" xfId="59" xr:uid="{00000000-0005-0000-0000-00004A000000}"/>
    <cellStyle name="Normalny 13" xfId="60" xr:uid="{00000000-0005-0000-0000-00004B000000}"/>
    <cellStyle name="Normalny 13 2" xfId="61" xr:uid="{00000000-0005-0000-0000-00004C000000}"/>
    <cellStyle name="Normalny 13 3" xfId="62" xr:uid="{00000000-0005-0000-0000-00004D000000}"/>
    <cellStyle name="Normalny 14" xfId="63" xr:uid="{00000000-0005-0000-0000-00004E000000}"/>
    <cellStyle name="Normalny 14 2" xfId="64" xr:uid="{00000000-0005-0000-0000-00004F000000}"/>
    <cellStyle name="Normalny 14 3" xfId="65" xr:uid="{00000000-0005-0000-0000-000050000000}"/>
    <cellStyle name="Normalny 15" xfId="66" xr:uid="{00000000-0005-0000-0000-000051000000}"/>
    <cellStyle name="Normalny 15 2" xfId="67" xr:uid="{00000000-0005-0000-0000-000052000000}"/>
    <cellStyle name="Normalny 15 3" xfId="68" xr:uid="{00000000-0005-0000-0000-000053000000}"/>
    <cellStyle name="Normalny 16" xfId="69" xr:uid="{00000000-0005-0000-0000-000054000000}"/>
    <cellStyle name="Normalny 16 2" xfId="70" xr:uid="{00000000-0005-0000-0000-000055000000}"/>
    <cellStyle name="Normalny 16 3" xfId="71" xr:uid="{00000000-0005-0000-0000-000056000000}"/>
    <cellStyle name="Normalny 17" xfId="290" xr:uid="{00000000-0005-0000-0000-00004F010000}"/>
    <cellStyle name="Normalny 2" xfId="72" xr:uid="{00000000-0005-0000-0000-000057000000}"/>
    <cellStyle name="Normalny 2 10" xfId="73" xr:uid="{00000000-0005-0000-0000-000058000000}"/>
    <cellStyle name="Normalny 2 11" xfId="74" xr:uid="{00000000-0005-0000-0000-000059000000}"/>
    <cellStyle name="Normalny 2 12" xfId="75" xr:uid="{00000000-0005-0000-0000-00005A000000}"/>
    <cellStyle name="Normalny 2 13" xfId="76" xr:uid="{00000000-0005-0000-0000-00005B000000}"/>
    <cellStyle name="Normalny 2 14" xfId="77" xr:uid="{00000000-0005-0000-0000-00005C000000}"/>
    <cellStyle name="Normalny 2 15" xfId="291" xr:uid="{750BCCAC-AD72-421D-ACF7-889C709F55C5}"/>
    <cellStyle name="Normalny 2 2" xfId="78" xr:uid="{00000000-0005-0000-0000-00005D000000}"/>
    <cellStyle name="Normalny 2 2 10" xfId="79" xr:uid="{00000000-0005-0000-0000-00005E000000}"/>
    <cellStyle name="Normalny 2 2 11" xfId="80" xr:uid="{00000000-0005-0000-0000-00005F000000}"/>
    <cellStyle name="Normalny 2 2 12" xfId="81" xr:uid="{00000000-0005-0000-0000-000060000000}"/>
    <cellStyle name="Normalny 2 2 13" xfId="82" xr:uid="{00000000-0005-0000-0000-000061000000}"/>
    <cellStyle name="Normalny 2 2 2" xfId="83" xr:uid="{00000000-0005-0000-0000-000062000000}"/>
    <cellStyle name="Normalny 2 2 3" xfId="84" xr:uid="{00000000-0005-0000-0000-000063000000}"/>
    <cellStyle name="Normalny 2 2 3 2" xfId="85" xr:uid="{00000000-0005-0000-0000-000064000000}"/>
    <cellStyle name="Normalny 2 2 3 3" xfId="86" xr:uid="{00000000-0005-0000-0000-000065000000}"/>
    <cellStyle name="Normalny 2 2 3 4" xfId="87" xr:uid="{00000000-0005-0000-0000-000066000000}"/>
    <cellStyle name="Normalny 2 2 4" xfId="88" xr:uid="{00000000-0005-0000-0000-000067000000}"/>
    <cellStyle name="Normalny 2 2 4 2" xfId="89" xr:uid="{00000000-0005-0000-0000-000068000000}"/>
    <cellStyle name="Normalny 2 2 5" xfId="90" xr:uid="{00000000-0005-0000-0000-000069000000}"/>
    <cellStyle name="Normalny 2 2 6" xfId="91" xr:uid="{00000000-0005-0000-0000-00006A000000}"/>
    <cellStyle name="Normalny 2 2 7" xfId="92" xr:uid="{00000000-0005-0000-0000-00006B000000}"/>
    <cellStyle name="Normalny 2 2 8" xfId="93" xr:uid="{00000000-0005-0000-0000-00006C000000}"/>
    <cellStyle name="Normalny 2 2 9" xfId="94" xr:uid="{00000000-0005-0000-0000-00006D000000}"/>
    <cellStyle name="Normalny 2 3" xfId="95" xr:uid="{00000000-0005-0000-0000-00006E000000}"/>
    <cellStyle name="Normalny 2 3 2" xfId="96" xr:uid="{00000000-0005-0000-0000-00006F000000}"/>
    <cellStyle name="Normalny 2 4" xfId="97" xr:uid="{00000000-0005-0000-0000-000070000000}"/>
    <cellStyle name="Normalny 2 5" xfId="98" xr:uid="{00000000-0005-0000-0000-000071000000}"/>
    <cellStyle name="Normalny 2 6" xfId="99" xr:uid="{00000000-0005-0000-0000-000072000000}"/>
    <cellStyle name="Normalny 2 7" xfId="100" xr:uid="{00000000-0005-0000-0000-000073000000}"/>
    <cellStyle name="Normalny 2 8" xfId="101" xr:uid="{00000000-0005-0000-0000-000074000000}"/>
    <cellStyle name="Normalny 2 9" xfId="102" xr:uid="{00000000-0005-0000-0000-000075000000}"/>
    <cellStyle name="Normalny 21" xfId="103" xr:uid="{00000000-0005-0000-0000-000076000000}"/>
    <cellStyle name="Normalny 3" xfId="104" xr:uid="{00000000-0005-0000-0000-000077000000}"/>
    <cellStyle name="Normalny 3 2" xfId="105" xr:uid="{00000000-0005-0000-0000-000078000000}"/>
    <cellStyle name="Normalny 4" xfId="106" xr:uid="{00000000-0005-0000-0000-000079000000}"/>
    <cellStyle name="Normalny 5" xfId="107" xr:uid="{00000000-0005-0000-0000-00007A000000}"/>
    <cellStyle name="Normalny 6" xfId="108" xr:uid="{00000000-0005-0000-0000-00007B000000}"/>
    <cellStyle name="Normalny 6 2" xfId="109" xr:uid="{00000000-0005-0000-0000-00007C000000}"/>
    <cellStyle name="Normalny 6 2 2" xfId="110" xr:uid="{00000000-0005-0000-0000-00007D000000}"/>
    <cellStyle name="Normalny 6 3" xfId="111" xr:uid="{00000000-0005-0000-0000-00007E000000}"/>
    <cellStyle name="Normalny 6 4" xfId="112" xr:uid="{00000000-0005-0000-0000-00007F000000}"/>
    <cellStyle name="Normalny 6 5" xfId="113" xr:uid="{00000000-0005-0000-0000-000080000000}"/>
    <cellStyle name="Normalny 6 6" xfId="114" xr:uid="{00000000-0005-0000-0000-000081000000}"/>
    <cellStyle name="Normalny 7" xfId="115" xr:uid="{00000000-0005-0000-0000-000082000000}"/>
    <cellStyle name="Normalny 7 2" xfId="116" xr:uid="{00000000-0005-0000-0000-000083000000}"/>
    <cellStyle name="Normalny 7 2 2" xfId="117" xr:uid="{00000000-0005-0000-0000-000084000000}"/>
    <cellStyle name="Normalny 7 2 3" xfId="118" xr:uid="{00000000-0005-0000-0000-000085000000}"/>
    <cellStyle name="Normalny 7 2 4" xfId="119" xr:uid="{00000000-0005-0000-0000-000086000000}"/>
    <cellStyle name="Normalny 7 3" xfId="120" xr:uid="{00000000-0005-0000-0000-000087000000}"/>
    <cellStyle name="Normalny 7 3 2" xfId="121" xr:uid="{00000000-0005-0000-0000-000088000000}"/>
    <cellStyle name="Normalny 7 4" xfId="122" xr:uid="{00000000-0005-0000-0000-000089000000}"/>
    <cellStyle name="Normalny 7 5" xfId="123" xr:uid="{00000000-0005-0000-0000-00008A000000}"/>
    <cellStyle name="Normalny 7 6" xfId="124" xr:uid="{00000000-0005-0000-0000-00008B000000}"/>
    <cellStyle name="Normalny 7 7" xfId="125" xr:uid="{00000000-0005-0000-0000-00008C000000}"/>
    <cellStyle name="Normalny 70" xfId="126" xr:uid="{00000000-0005-0000-0000-00008D000000}"/>
    <cellStyle name="Normalny 8" xfId="127" xr:uid="{00000000-0005-0000-0000-00008E000000}"/>
    <cellStyle name="Normalny 8 2" xfId="128" xr:uid="{00000000-0005-0000-0000-00008F000000}"/>
    <cellStyle name="Normalny 8 2 2" xfId="129" xr:uid="{00000000-0005-0000-0000-000090000000}"/>
    <cellStyle name="Normalny 8 2 3" xfId="130" xr:uid="{00000000-0005-0000-0000-000091000000}"/>
    <cellStyle name="Normalny 8 2 4" xfId="131" xr:uid="{00000000-0005-0000-0000-000092000000}"/>
    <cellStyle name="Normalny 8 3" xfId="132" xr:uid="{00000000-0005-0000-0000-000093000000}"/>
    <cellStyle name="Normalny 8 3 2" xfId="133" xr:uid="{00000000-0005-0000-0000-000094000000}"/>
    <cellStyle name="Normalny 8 4" xfId="134" xr:uid="{00000000-0005-0000-0000-000095000000}"/>
    <cellStyle name="Normalny 8 5" xfId="135" xr:uid="{00000000-0005-0000-0000-000096000000}"/>
    <cellStyle name="Normalny 8 6" xfId="136" xr:uid="{00000000-0005-0000-0000-000097000000}"/>
    <cellStyle name="Normalny 8 7" xfId="137" xr:uid="{00000000-0005-0000-0000-000098000000}"/>
    <cellStyle name="Normalny 9" xfId="138" xr:uid="{00000000-0005-0000-0000-000099000000}"/>
    <cellStyle name="Procentowy 2" xfId="139" xr:uid="{00000000-0005-0000-0000-00009B000000}"/>
    <cellStyle name="Procentowy 2 2" xfId="140" xr:uid="{00000000-0005-0000-0000-00009C000000}"/>
    <cellStyle name="Procentowy 2 2 2" xfId="141" xr:uid="{00000000-0005-0000-0000-00009D000000}"/>
    <cellStyle name="Procentowy 2 2 3" xfId="142" xr:uid="{00000000-0005-0000-0000-00009E000000}"/>
    <cellStyle name="Procentowy 2 2 3 2" xfId="242" xr:uid="{00000000-0005-0000-0000-00009F000000}"/>
    <cellStyle name="Procentowy 2 2 4" xfId="143" xr:uid="{00000000-0005-0000-0000-0000A0000000}"/>
    <cellStyle name="Procentowy 2 2 4 2" xfId="144" xr:uid="{00000000-0005-0000-0000-0000A1000000}"/>
    <cellStyle name="Procentowy 2 2 5" xfId="145" xr:uid="{00000000-0005-0000-0000-0000A2000000}"/>
    <cellStyle name="Procentowy 2 2 6" xfId="146" xr:uid="{00000000-0005-0000-0000-0000A3000000}"/>
    <cellStyle name="Procentowy 2 2 7" xfId="147" xr:uid="{00000000-0005-0000-0000-0000A4000000}"/>
    <cellStyle name="Procentowy 2 2 8" xfId="148" xr:uid="{00000000-0005-0000-0000-0000A5000000}"/>
    <cellStyle name="Procentowy 2 3" xfId="149" xr:uid="{00000000-0005-0000-0000-0000A6000000}"/>
    <cellStyle name="Procentowy 2 3 2" xfId="150" xr:uid="{00000000-0005-0000-0000-0000A7000000}"/>
    <cellStyle name="Procentowy 2 4" xfId="151" xr:uid="{00000000-0005-0000-0000-0000A8000000}"/>
    <cellStyle name="Procentowy 2 5" xfId="152" xr:uid="{00000000-0005-0000-0000-0000A9000000}"/>
    <cellStyle name="Procentowy 2 6" xfId="153" xr:uid="{00000000-0005-0000-0000-0000AA000000}"/>
    <cellStyle name="Procentowy 2 7" xfId="154" xr:uid="{00000000-0005-0000-0000-0000AB000000}"/>
    <cellStyle name="Procentowy 3" xfId="155" xr:uid="{00000000-0005-0000-0000-0000AC000000}"/>
    <cellStyle name="Procentowy 4" xfId="156" xr:uid="{00000000-0005-0000-0000-0000AD000000}"/>
    <cellStyle name="Procentowy 4 2" xfId="157" xr:uid="{00000000-0005-0000-0000-0000AE000000}"/>
    <cellStyle name="Procentowy 4 2 2" xfId="243" xr:uid="{00000000-0005-0000-0000-0000AF000000}"/>
    <cellStyle name="Procentowy 4 3" xfId="158" xr:uid="{00000000-0005-0000-0000-0000B0000000}"/>
    <cellStyle name="Procentowy 4 3 2" xfId="159" xr:uid="{00000000-0005-0000-0000-0000B1000000}"/>
    <cellStyle name="Procentowy 4 4" xfId="160" xr:uid="{00000000-0005-0000-0000-0000B2000000}"/>
    <cellStyle name="Procentowy 4 5" xfId="161" xr:uid="{00000000-0005-0000-0000-0000B3000000}"/>
    <cellStyle name="Procentowy 4 6" xfId="162" xr:uid="{00000000-0005-0000-0000-0000B4000000}"/>
    <cellStyle name="Procentowy 4 7" xfId="163" xr:uid="{00000000-0005-0000-0000-0000B5000000}"/>
    <cellStyle name="Procentowy 5" xfId="164" xr:uid="{00000000-0005-0000-0000-0000B6000000}"/>
    <cellStyle name="Procentowy 5 2" xfId="165" xr:uid="{00000000-0005-0000-0000-0000B7000000}"/>
    <cellStyle name="Procentowy 5 2 2" xfId="166" xr:uid="{00000000-0005-0000-0000-0000B8000000}"/>
    <cellStyle name="Procentowy 5 3" xfId="167" xr:uid="{00000000-0005-0000-0000-0000B9000000}"/>
    <cellStyle name="Procentowy 5 4" xfId="168" xr:uid="{00000000-0005-0000-0000-0000BA000000}"/>
    <cellStyle name="Procentowy 5 5" xfId="169" xr:uid="{00000000-0005-0000-0000-0000BB000000}"/>
    <cellStyle name="Procentowy 5 6" xfId="170" xr:uid="{00000000-0005-0000-0000-0000BC000000}"/>
    <cellStyle name="Procentowy 6" xfId="171" xr:uid="{00000000-0005-0000-0000-0000BD000000}"/>
    <cellStyle name="Procentowy 6 2" xfId="172" xr:uid="{00000000-0005-0000-0000-0000BE000000}"/>
    <cellStyle name="Procentowy 7" xfId="173" xr:uid="{00000000-0005-0000-0000-0000BF000000}"/>
    <cellStyle name="Procentowy 7 2" xfId="174" xr:uid="{00000000-0005-0000-0000-0000C0000000}"/>
    <cellStyle name="Procentowy 7 2 2" xfId="244" xr:uid="{00000000-0005-0000-0000-0000C1000000}"/>
    <cellStyle name="Procentowy 7 3" xfId="175" xr:uid="{00000000-0005-0000-0000-0000C2000000}"/>
    <cellStyle name="Procentowy 7 3 2" xfId="176" xr:uid="{00000000-0005-0000-0000-0000C3000000}"/>
    <cellStyle name="Procentowy 7 4" xfId="177" xr:uid="{00000000-0005-0000-0000-0000C4000000}"/>
    <cellStyle name="Procentowy 7 5" xfId="178" xr:uid="{00000000-0005-0000-0000-0000C5000000}"/>
    <cellStyle name="Procentowy 7 6" xfId="179" xr:uid="{00000000-0005-0000-0000-0000C6000000}"/>
    <cellStyle name="Procentowy 7 7" xfId="180" xr:uid="{00000000-0005-0000-0000-0000C7000000}"/>
    <cellStyle name="Tekst objaśnienia 2" xfId="181" xr:uid="{00000000-0005-0000-0000-0000C8000000}"/>
    <cellStyle name="Tekst objaśnienia 3" xfId="182" xr:uid="{00000000-0005-0000-0000-0000C9000000}"/>
    <cellStyle name="Walutowy" xfId="289" builtinId="4"/>
    <cellStyle name="Walutowy 2" xfId="183" xr:uid="{00000000-0005-0000-0000-0000CB000000}"/>
    <cellStyle name="Walutowy 2 2" xfId="184" xr:uid="{00000000-0005-0000-0000-0000CC000000}"/>
    <cellStyle name="Walutowy 2 2 2" xfId="185" xr:uid="{00000000-0005-0000-0000-0000CD000000}"/>
    <cellStyle name="Walutowy 2 2 2 2" xfId="186" xr:uid="{00000000-0005-0000-0000-0000CE000000}"/>
    <cellStyle name="Walutowy 2 2 2 2 2" xfId="187" xr:uid="{00000000-0005-0000-0000-0000CF000000}"/>
    <cellStyle name="Walutowy 2 2 2 2 2 2" xfId="245" xr:uid="{00000000-0005-0000-0000-0000D0000000}"/>
    <cellStyle name="Walutowy 2 2 2 2 3" xfId="246" xr:uid="{00000000-0005-0000-0000-0000D1000000}"/>
    <cellStyle name="Walutowy 2 2 2 3" xfId="188" xr:uid="{00000000-0005-0000-0000-0000D2000000}"/>
    <cellStyle name="Walutowy 2 2 2 3 2" xfId="247" xr:uid="{00000000-0005-0000-0000-0000D3000000}"/>
    <cellStyle name="Walutowy 2 2 2 4" xfId="189" xr:uid="{00000000-0005-0000-0000-0000D4000000}"/>
    <cellStyle name="Walutowy 2 2 2 4 2" xfId="248" xr:uid="{00000000-0005-0000-0000-0000D5000000}"/>
    <cellStyle name="Walutowy 2 2 2 5" xfId="190" xr:uid="{00000000-0005-0000-0000-0000D6000000}"/>
    <cellStyle name="Walutowy 2 2 2 5 2" xfId="249" xr:uid="{00000000-0005-0000-0000-0000D7000000}"/>
    <cellStyle name="Walutowy 2 2 2 6" xfId="191" xr:uid="{00000000-0005-0000-0000-0000D8000000}"/>
    <cellStyle name="Walutowy 2 2 2 6 2" xfId="250" xr:uid="{00000000-0005-0000-0000-0000D9000000}"/>
    <cellStyle name="Walutowy 2 2 2 7" xfId="251" xr:uid="{00000000-0005-0000-0000-0000DA000000}"/>
    <cellStyle name="Walutowy 2 2 2 8" xfId="292" xr:uid="{442DE086-760A-40A6-8030-B65511F9F607}"/>
    <cellStyle name="Walutowy 2 2 3" xfId="192" xr:uid="{00000000-0005-0000-0000-0000DB000000}"/>
    <cellStyle name="Walutowy 2 2 3 2" xfId="193" xr:uid="{00000000-0005-0000-0000-0000DC000000}"/>
    <cellStyle name="Walutowy 2 2 3 2 2" xfId="252" xr:uid="{00000000-0005-0000-0000-0000DD000000}"/>
    <cellStyle name="Walutowy 2 2 3 3" xfId="194" xr:uid="{00000000-0005-0000-0000-0000DE000000}"/>
    <cellStyle name="Walutowy 2 2 3 3 2" xfId="253" xr:uid="{00000000-0005-0000-0000-0000DF000000}"/>
    <cellStyle name="Walutowy 2 2 3 4" xfId="195" xr:uid="{00000000-0005-0000-0000-0000E0000000}"/>
    <cellStyle name="Walutowy 2 2 3 4 2" xfId="254" xr:uid="{00000000-0005-0000-0000-0000E1000000}"/>
    <cellStyle name="Walutowy 2 2 3 5" xfId="255" xr:uid="{00000000-0005-0000-0000-0000E2000000}"/>
    <cellStyle name="Walutowy 2 2 4" xfId="196" xr:uid="{00000000-0005-0000-0000-0000E3000000}"/>
    <cellStyle name="Walutowy 2 2 4 2" xfId="197" xr:uid="{00000000-0005-0000-0000-0000E4000000}"/>
    <cellStyle name="Walutowy 2 2 4 2 2" xfId="256" xr:uid="{00000000-0005-0000-0000-0000E5000000}"/>
    <cellStyle name="Walutowy 2 2 4 3" xfId="257" xr:uid="{00000000-0005-0000-0000-0000E6000000}"/>
    <cellStyle name="Walutowy 2 2 5" xfId="198" xr:uid="{00000000-0005-0000-0000-0000E7000000}"/>
    <cellStyle name="Walutowy 2 2 5 2" xfId="258" xr:uid="{00000000-0005-0000-0000-0000E8000000}"/>
    <cellStyle name="Walutowy 2 2 6" xfId="199" xr:uid="{00000000-0005-0000-0000-0000E9000000}"/>
    <cellStyle name="Walutowy 2 2 6 2" xfId="259" xr:uid="{00000000-0005-0000-0000-0000EA000000}"/>
    <cellStyle name="Walutowy 2 2 7" xfId="200" xr:uid="{00000000-0005-0000-0000-0000EB000000}"/>
    <cellStyle name="Walutowy 2 2 7 2" xfId="260" xr:uid="{00000000-0005-0000-0000-0000EC000000}"/>
    <cellStyle name="Walutowy 2 2 8" xfId="201" xr:uid="{00000000-0005-0000-0000-0000ED000000}"/>
    <cellStyle name="Walutowy 2 2 8 2" xfId="261" xr:uid="{00000000-0005-0000-0000-0000EE000000}"/>
    <cellStyle name="Walutowy 2 2 9" xfId="262" xr:uid="{00000000-0005-0000-0000-0000EF000000}"/>
    <cellStyle name="Walutowy 2 3" xfId="202" xr:uid="{00000000-0005-0000-0000-0000F0000000}"/>
    <cellStyle name="Walutowy 2 3 2" xfId="203" xr:uid="{00000000-0005-0000-0000-0000F1000000}"/>
    <cellStyle name="Walutowy 2 3 2 2" xfId="263" xr:uid="{00000000-0005-0000-0000-0000F2000000}"/>
    <cellStyle name="Walutowy 2 3 3" xfId="264" xr:uid="{00000000-0005-0000-0000-0000F3000000}"/>
    <cellStyle name="Walutowy 2 4" xfId="204" xr:uid="{00000000-0005-0000-0000-0000F4000000}"/>
    <cellStyle name="Walutowy 2 4 2" xfId="265" xr:uid="{00000000-0005-0000-0000-0000F5000000}"/>
    <cellStyle name="Walutowy 2 5" xfId="205" xr:uid="{00000000-0005-0000-0000-0000F6000000}"/>
    <cellStyle name="Walutowy 2 5 2" xfId="266" xr:uid="{00000000-0005-0000-0000-0000F7000000}"/>
    <cellStyle name="Walutowy 2 6" xfId="206" xr:uid="{00000000-0005-0000-0000-0000F8000000}"/>
    <cellStyle name="Walutowy 2 6 2" xfId="267" xr:uid="{00000000-0005-0000-0000-0000F9000000}"/>
    <cellStyle name="Walutowy 2 7" xfId="207" xr:uid="{00000000-0005-0000-0000-0000FA000000}"/>
    <cellStyle name="Walutowy 2 7 2" xfId="268" xr:uid="{00000000-0005-0000-0000-0000FB000000}"/>
    <cellStyle name="Walutowy 2 8" xfId="269" xr:uid="{00000000-0005-0000-0000-0000FC000000}"/>
    <cellStyle name="Walutowy 3" xfId="208" xr:uid="{00000000-0005-0000-0000-0000FD000000}"/>
    <cellStyle name="Walutowy 3 2" xfId="209" xr:uid="{00000000-0005-0000-0000-0000FE000000}"/>
    <cellStyle name="Walutowy 3 2 2" xfId="210" xr:uid="{00000000-0005-0000-0000-0000FF000000}"/>
    <cellStyle name="Walutowy 3 2 2 2" xfId="270" xr:uid="{00000000-0005-0000-0000-000000010000}"/>
    <cellStyle name="Walutowy 3 2 3" xfId="211" xr:uid="{00000000-0005-0000-0000-000001010000}"/>
    <cellStyle name="Walutowy 3 2 3 2" xfId="271" xr:uid="{00000000-0005-0000-0000-000002010000}"/>
    <cellStyle name="Walutowy 3 2 4" xfId="212" xr:uid="{00000000-0005-0000-0000-000003010000}"/>
    <cellStyle name="Walutowy 3 2 4 2" xfId="272" xr:uid="{00000000-0005-0000-0000-000004010000}"/>
    <cellStyle name="Walutowy 3 2 5" xfId="273" xr:uid="{00000000-0005-0000-0000-000005010000}"/>
    <cellStyle name="Walutowy 3 3" xfId="213" xr:uid="{00000000-0005-0000-0000-000006010000}"/>
    <cellStyle name="Walutowy 3 3 2" xfId="214" xr:uid="{00000000-0005-0000-0000-000007010000}"/>
    <cellStyle name="Walutowy 3 3 2 2" xfId="274" xr:uid="{00000000-0005-0000-0000-000008010000}"/>
    <cellStyle name="Walutowy 3 3 3" xfId="275" xr:uid="{00000000-0005-0000-0000-000009010000}"/>
    <cellStyle name="Walutowy 3 4" xfId="215" xr:uid="{00000000-0005-0000-0000-00000A010000}"/>
    <cellStyle name="Walutowy 3 4 2" xfId="276" xr:uid="{00000000-0005-0000-0000-00000B010000}"/>
    <cellStyle name="Walutowy 3 5" xfId="216" xr:uid="{00000000-0005-0000-0000-00000C010000}"/>
    <cellStyle name="Walutowy 3 5 2" xfId="277" xr:uid="{00000000-0005-0000-0000-00000D010000}"/>
    <cellStyle name="Walutowy 3 6" xfId="217" xr:uid="{00000000-0005-0000-0000-00000E010000}"/>
    <cellStyle name="Walutowy 3 6 2" xfId="278" xr:uid="{00000000-0005-0000-0000-00000F010000}"/>
    <cellStyle name="Walutowy 3 7" xfId="218" xr:uid="{00000000-0005-0000-0000-000010010000}"/>
    <cellStyle name="Walutowy 3 7 2" xfId="279" xr:uid="{00000000-0005-0000-0000-000011010000}"/>
    <cellStyle name="Walutowy 3 8" xfId="280" xr:uid="{00000000-0005-0000-0000-000012010000}"/>
    <cellStyle name="Walutowy 4" xfId="219" xr:uid="{00000000-0005-0000-0000-000013010000}"/>
    <cellStyle name="Walutowy 4 2" xfId="220" xr:uid="{00000000-0005-0000-0000-000014010000}"/>
    <cellStyle name="Walutowy 4 2 2" xfId="281" xr:uid="{00000000-0005-0000-0000-000015010000}"/>
    <cellStyle name="Walutowy 4 3" xfId="221" xr:uid="{00000000-0005-0000-0000-000016010000}"/>
    <cellStyle name="Walutowy 4 3 2" xfId="282" xr:uid="{00000000-0005-0000-0000-000017010000}"/>
    <cellStyle name="Walutowy 4 4" xfId="222" xr:uid="{00000000-0005-0000-0000-000018010000}"/>
    <cellStyle name="Walutowy 4 4 2" xfId="283" xr:uid="{00000000-0005-0000-0000-000019010000}"/>
    <cellStyle name="Walutowy 4 5" xfId="284" xr:uid="{00000000-0005-0000-0000-00001A010000}"/>
    <cellStyle name="Walutowy 5" xfId="223" xr:uid="{00000000-0005-0000-0000-00001B010000}"/>
    <cellStyle name="Walutowy 5 2" xfId="224" xr:uid="{00000000-0005-0000-0000-00001C010000}"/>
    <cellStyle name="Walutowy 5 2 2" xfId="285" xr:uid="{00000000-0005-0000-0000-00001D010000}"/>
    <cellStyle name="Walutowy 5 3" xfId="286" xr:uid="{00000000-0005-0000-0000-00001E010000}"/>
    <cellStyle name="Walutowy 6" xfId="225" xr:uid="{00000000-0005-0000-0000-00001F010000}"/>
    <cellStyle name="Walutowy 6 2" xfId="287" xr:uid="{00000000-0005-0000-0000-000020010000}"/>
    <cellStyle name="Walutowy 7" xfId="226" xr:uid="{00000000-0005-0000-0000-000021010000}"/>
    <cellStyle name="Walutowy 7 2" xfId="288" xr:uid="{00000000-0005-0000-0000-000022010000}"/>
  </cellStyles>
  <dxfs count="0"/>
  <tableStyles count="0" defaultTableStyle="TableStyleMedium9" defaultPivotStyle="PivotStyleLight16"/>
  <colors>
    <mruColors>
      <color rgb="FFFFFF66"/>
      <color rgb="FFFFFF99"/>
      <color rgb="FFFAA0F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639F-344A-465A-9C6A-AE101232160A}">
  <sheetPr>
    <pageSetUpPr fitToPage="1"/>
  </sheetPr>
  <dimension ref="A1:O54"/>
  <sheetViews>
    <sheetView tabSelected="1" zoomScale="85" zoomScaleNormal="85" workbookViewId="0">
      <selection activeCell="P7" sqref="P7"/>
    </sheetView>
  </sheetViews>
  <sheetFormatPr defaultRowHeight="14.25"/>
  <cols>
    <col min="1" max="1" width="3.125" bestFit="1" customWidth="1"/>
    <col min="2" max="2" width="58.375" bestFit="1" customWidth="1"/>
    <col min="3" max="3" width="16.875" bestFit="1" customWidth="1"/>
    <col min="4" max="4" width="19.125" customWidth="1"/>
    <col min="5" max="5" width="14.875" bestFit="1" customWidth="1"/>
    <col min="6" max="6" width="16" bestFit="1" customWidth="1"/>
    <col min="7" max="7" width="12.25" customWidth="1"/>
    <col min="8" max="8" width="4.375" bestFit="1" customWidth="1"/>
    <col min="9" max="9" width="13.375" customWidth="1"/>
    <col min="10" max="10" width="17" customWidth="1"/>
    <col min="11" max="11" width="7.125" customWidth="1"/>
    <col min="12" max="12" width="14.25" customWidth="1"/>
    <col min="13" max="13" width="14.875" customWidth="1"/>
  </cols>
  <sheetData>
    <row r="1" spans="1:13" ht="15">
      <c r="A1" s="3"/>
      <c r="B1" s="2"/>
      <c r="C1" s="3"/>
      <c r="D1" s="2"/>
      <c r="E1" s="2"/>
      <c r="F1" s="2"/>
      <c r="G1" s="4"/>
      <c r="H1" s="5"/>
      <c r="I1" s="6"/>
      <c r="J1" s="6"/>
      <c r="K1" s="3"/>
      <c r="L1" s="147" t="s">
        <v>66</v>
      </c>
      <c r="M1" s="147"/>
    </row>
    <row r="2" spans="1:13" ht="15">
      <c r="A2" s="3"/>
      <c r="B2" s="2"/>
      <c r="C2" s="3"/>
      <c r="D2" s="2"/>
      <c r="E2" s="2"/>
      <c r="F2" s="2"/>
      <c r="G2" s="4"/>
      <c r="H2" s="5"/>
      <c r="I2" s="6"/>
      <c r="J2" s="6"/>
      <c r="K2" s="3"/>
      <c r="L2" s="148"/>
      <c r="M2" s="148" t="s">
        <v>101</v>
      </c>
    </row>
    <row r="3" spans="1:13" ht="18.75">
      <c r="A3" s="142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">
      <c r="A4" s="140" t="s">
        <v>0</v>
      </c>
      <c r="B4" s="140" t="s">
        <v>57</v>
      </c>
      <c r="C4" s="143" t="s">
        <v>58</v>
      </c>
      <c r="D4" s="144"/>
      <c r="E4" s="143" t="s">
        <v>61</v>
      </c>
      <c r="F4" s="144"/>
      <c r="G4" s="140" t="s">
        <v>4</v>
      </c>
      <c r="H4" s="145" t="s">
        <v>3</v>
      </c>
      <c r="I4" s="140" t="s">
        <v>62</v>
      </c>
      <c r="J4" s="140" t="s">
        <v>63</v>
      </c>
      <c r="K4" s="140" t="s">
        <v>56</v>
      </c>
      <c r="L4" s="140" t="s">
        <v>64</v>
      </c>
      <c r="M4" s="140" t="s">
        <v>65</v>
      </c>
    </row>
    <row r="5" spans="1:13" ht="30">
      <c r="A5" s="141"/>
      <c r="B5" s="141"/>
      <c r="C5" s="104" t="s">
        <v>59</v>
      </c>
      <c r="D5" s="104" t="s">
        <v>60</v>
      </c>
      <c r="E5" s="104" t="s">
        <v>59</v>
      </c>
      <c r="F5" s="104" t="s">
        <v>60</v>
      </c>
      <c r="G5" s="141"/>
      <c r="H5" s="146"/>
      <c r="I5" s="141"/>
      <c r="J5" s="141"/>
      <c r="K5" s="141"/>
      <c r="L5" s="141"/>
      <c r="M5" s="141"/>
    </row>
    <row r="6" spans="1:13" ht="15">
      <c r="A6" s="105">
        <v>1</v>
      </c>
      <c r="B6" s="104">
        <v>2</v>
      </c>
      <c r="C6" s="106">
        <v>3</v>
      </c>
      <c r="D6" s="104">
        <v>4</v>
      </c>
      <c r="E6" s="104">
        <v>5</v>
      </c>
      <c r="F6" s="104">
        <v>6</v>
      </c>
      <c r="G6" s="104">
        <v>7</v>
      </c>
      <c r="H6" s="107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</row>
    <row r="7" spans="1:13" ht="15">
      <c r="A7" s="137" t="s">
        <v>26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30">
      <c r="A8" s="28">
        <v>1</v>
      </c>
      <c r="B8" s="127" t="s">
        <v>67</v>
      </c>
      <c r="C8" s="29">
        <v>1310900</v>
      </c>
      <c r="D8" s="10" t="s">
        <v>9</v>
      </c>
      <c r="E8" s="11"/>
      <c r="F8" s="97"/>
      <c r="G8" s="11" t="s">
        <v>1</v>
      </c>
      <c r="H8" s="115">
        <v>2</v>
      </c>
      <c r="I8" s="40"/>
      <c r="J8" s="40">
        <f t="shared" ref="J8:J19" si="0">I8*H8</f>
        <v>0</v>
      </c>
      <c r="K8" s="41"/>
      <c r="L8" s="95">
        <f>J8*K8</f>
        <v>0</v>
      </c>
      <c r="M8" s="79">
        <f>J8*K8+J8</f>
        <v>0</v>
      </c>
    </row>
    <row r="9" spans="1:13" ht="30">
      <c r="A9" s="28">
        <v>2</v>
      </c>
      <c r="B9" s="127" t="s">
        <v>97</v>
      </c>
      <c r="C9" s="29">
        <v>3600811</v>
      </c>
      <c r="D9" s="10" t="s">
        <v>11</v>
      </c>
      <c r="E9" s="11"/>
      <c r="F9" s="10"/>
      <c r="G9" s="11" t="s">
        <v>1</v>
      </c>
      <c r="H9" s="115">
        <v>1</v>
      </c>
      <c r="I9" s="65"/>
      <c r="J9" s="65">
        <f t="shared" si="0"/>
        <v>0</v>
      </c>
      <c r="K9" s="13"/>
      <c r="L9" s="94">
        <f t="shared" ref="L9:L19" si="1">J9*K9</f>
        <v>0</v>
      </c>
      <c r="M9" s="74">
        <f t="shared" ref="M9:M12" si="2">J9*K9+J9</f>
        <v>0</v>
      </c>
    </row>
    <row r="10" spans="1:13" ht="45">
      <c r="A10" s="28">
        <v>3</v>
      </c>
      <c r="B10" s="30" t="s">
        <v>98</v>
      </c>
      <c r="C10" s="29">
        <v>3600812</v>
      </c>
      <c r="D10" s="10" t="s">
        <v>11</v>
      </c>
      <c r="E10" s="11"/>
      <c r="F10" s="10"/>
      <c r="G10" s="11" t="s">
        <v>1</v>
      </c>
      <c r="H10" s="115">
        <v>1</v>
      </c>
      <c r="I10" s="65"/>
      <c r="J10" s="65">
        <f t="shared" si="0"/>
        <v>0</v>
      </c>
      <c r="K10" s="13"/>
      <c r="L10" s="94">
        <f t="shared" si="1"/>
        <v>0</v>
      </c>
      <c r="M10" s="74">
        <f t="shared" si="2"/>
        <v>0</v>
      </c>
    </row>
    <row r="11" spans="1:13" ht="30">
      <c r="A11" s="28">
        <v>4</v>
      </c>
      <c r="B11" s="30" t="s">
        <v>48</v>
      </c>
      <c r="C11" s="98">
        <v>842312051971</v>
      </c>
      <c r="D11" s="11" t="s">
        <v>9</v>
      </c>
      <c r="E11" s="11"/>
      <c r="F11" s="99"/>
      <c r="G11" s="11" t="s">
        <v>1</v>
      </c>
      <c r="H11" s="116">
        <v>1</v>
      </c>
      <c r="I11" s="65"/>
      <c r="J11" s="65">
        <f t="shared" si="0"/>
        <v>0</v>
      </c>
      <c r="K11" s="13"/>
      <c r="L11" s="94">
        <f t="shared" si="1"/>
        <v>0</v>
      </c>
      <c r="M11" s="74">
        <f t="shared" si="2"/>
        <v>0</v>
      </c>
    </row>
    <row r="12" spans="1:13" ht="45">
      <c r="A12" s="28">
        <v>5</v>
      </c>
      <c r="B12" s="30" t="s">
        <v>68</v>
      </c>
      <c r="C12" s="29" t="s">
        <v>12</v>
      </c>
      <c r="D12" s="10" t="s">
        <v>13</v>
      </c>
      <c r="E12" s="11"/>
      <c r="F12" s="1"/>
      <c r="G12" s="11" t="s">
        <v>1</v>
      </c>
      <c r="H12" s="117">
        <v>3</v>
      </c>
      <c r="I12" s="65"/>
      <c r="J12" s="65">
        <f t="shared" si="0"/>
        <v>0</v>
      </c>
      <c r="K12" s="13"/>
      <c r="L12" s="94">
        <f t="shared" si="1"/>
        <v>0</v>
      </c>
      <c r="M12" s="74">
        <f t="shared" si="2"/>
        <v>0</v>
      </c>
    </row>
    <row r="13" spans="1:13" ht="30">
      <c r="A13" s="28">
        <v>6</v>
      </c>
      <c r="B13" s="30" t="s">
        <v>69</v>
      </c>
      <c r="C13" s="46" t="s">
        <v>18</v>
      </c>
      <c r="D13" s="11" t="s">
        <v>9</v>
      </c>
      <c r="E13" s="11"/>
      <c r="F13" s="100"/>
      <c r="G13" s="11" t="s">
        <v>1</v>
      </c>
      <c r="H13" s="118">
        <v>1</v>
      </c>
      <c r="I13" s="72"/>
      <c r="J13" s="86">
        <f t="shared" si="0"/>
        <v>0</v>
      </c>
      <c r="K13" s="47"/>
      <c r="L13" s="94">
        <f t="shared" si="1"/>
        <v>0</v>
      </c>
      <c r="M13" s="75">
        <f>J13*K13+J13</f>
        <v>0</v>
      </c>
    </row>
    <row r="14" spans="1:13" ht="30">
      <c r="A14" s="28">
        <v>7</v>
      </c>
      <c r="B14" s="30" t="s">
        <v>70</v>
      </c>
      <c r="C14" s="48" t="s">
        <v>19</v>
      </c>
      <c r="D14" s="11" t="s">
        <v>9</v>
      </c>
      <c r="E14" s="11"/>
      <c r="F14" s="12"/>
      <c r="G14" s="11" t="s">
        <v>1</v>
      </c>
      <c r="H14" s="119">
        <v>2</v>
      </c>
      <c r="I14" s="72"/>
      <c r="J14" s="86">
        <f t="shared" si="0"/>
        <v>0</v>
      </c>
      <c r="K14" s="13"/>
      <c r="L14" s="94">
        <f t="shared" si="1"/>
        <v>0</v>
      </c>
      <c r="M14" s="75">
        <f t="shared" ref="M14:M19" si="3">J14*K14+J14</f>
        <v>0</v>
      </c>
    </row>
    <row r="15" spans="1:13" ht="30">
      <c r="A15" s="28">
        <v>8</v>
      </c>
      <c r="B15" s="30" t="s">
        <v>71</v>
      </c>
      <c r="C15" s="49" t="s">
        <v>20</v>
      </c>
      <c r="D15" s="11" t="s">
        <v>9</v>
      </c>
      <c r="E15" s="11"/>
      <c r="F15" s="101"/>
      <c r="G15" s="11" t="s">
        <v>2</v>
      </c>
      <c r="H15" s="119">
        <v>1</v>
      </c>
      <c r="I15" s="72"/>
      <c r="J15" s="86">
        <f t="shared" si="0"/>
        <v>0</v>
      </c>
      <c r="K15" s="13"/>
      <c r="L15" s="94">
        <f t="shared" si="1"/>
        <v>0</v>
      </c>
      <c r="M15" s="75">
        <f t="shared" si="3"/>
        <v>0</v>
      </c>
    </row>
    <row r="16" spans="1:13" ht="30">
      <c r="A16" s="28">
        <v>9</v>
      </c>
      <c r="B16" s="130" t="s">
        <v>72</v>
      </c>
      <c r="C16" s="50" t="s">
        <v>21</v>
      </c>
      <c r="D16" s="34" t="s">
        <v>9</v>
      </c>
      <c r="E16" s="11"/>
      <c r="F16" s="51"/>
      <c r="G16" s="11" t="s">
        <v>1</v>
      </c>
      <c r="H16" s="120">
        <v>1</v>
      </c>
      <c r="I16" s="73"/>
      <c r="J16" s="87">
        <f t="shared" si="0"/>
        <v>0</v>
      </c>
      <c r="K16" s="35"/>
      <c r="L16" s="94">
        <f t="shared" si="1"/>
        <v>0</v>
      </c>
      <c r="M16" s="76">
        <f t="shared" si="3"/>
        <v>0</v>
      </c>
    </row>
    <row r="17" spans="1:15" s="62" customFormat="1" ht="30">
      <c r="A17" s="28">
        <v>10</v>
      </c>
      <c r="B17" s="30" t="s">
        <v>49</v>
      </c>
      <c r="C17" s="63" t="s">
        <v>29</v>
      </c>
      <c r="D17" s="10" t="s">
        <v>30</v>
      </c>
      <c r="E17" s="10"/>
      <c r="F17" s="10"/>
      <c r="G17" s="10" t="s">
        <v>2</v>
      </c>
      <c r="H17" s="115">
        <v>1</v>
      </c>
      <c r="I17" s="64"/>
      <c r="J17" s="87">
        <f t="shared" si="0"/>
        <v>0</v>
      </c>
      <c r="K17" s="13"/>
      <c r="L17" s="94">
        <f t="shared" si="1"/>
        <v>0</v>
      </c>
      <c r="M17" s="76">
        <f t="shared" si="3"/>
        <v>0</v>
      </c>
      <c r="N17" s="61"/>
      <c r="O17" s="61"/>
    </row>
    <row r="18" spans="1:15" s="62" customFormat="1" ht="30">
      <c r="A18" s="28">
        <v>11</v>
      </c>
      <c r="B18" s="30" t="s">
        <v>99</v>
      </c>
      <c r="C18" s="83">
        <v>842312051521</v>
      </c>
      <c r="D18" s="10" t="s">
        <v>31</v>
      </c>
      <c r="E18" s="10"/>
      <c r="F18" s="10"/>
      <c r="G18" s="10" t="s">
        <v>2</v>
      </c>
      <c r="H18" s="115">
        <v>1</v>
      </c>
      <c r="I18" s="64"/>
      <c r="J18" s="87">
        <f t="shared" si="0"/>
        <v>0</v>
      </c>
      <c r="K18" s="13"/>
      <c r="L18" s="94">
        <f t="shared" si="1"/>
        <v>0</v>
      </c>
      <c r="M18" s="76">
        <f t="shared" si="3"/>
        <v>0</v>
      </c>
      <c r="N18" s="61"/>
      <c r="O18" s="61"/>
    </row>
    <row r="19" spans="1:15" s="62" customFormat="1" ht="30">
      <c r="A19" s="28">
        <v>12</v>
      </c>
      <c r="B19" s="30" t="s">
        <v>73</v>
      </c>
      <c r="C19" s="83">
        <v>842312051251</v>
      </c>
      <c r="D19" s="10" t="s">
        <v>31</v>
      </c>
      <c r="E19" s="11"/>
      <c r="F19" s="66"/>
      <c r="G19" s="11" t="s">
        <v>1</v>
      </c>
      <c r="H19" s="115">
        <v>1</v>
      </c>
      <c r="I19" s="67"/>
      <c r="J19" s="87">
        <f t="shared" si="0"/>
        <v>0</v>
      </c>
      <c r="K19" s="13"/>
      <c r="L19" s="94">
        <f t="shared" si="1"/>
        <v>0</v>
      </c>
      <c r="M19" s="76">
        <f t="shared" si="3"/>
        <v>0</v>
      </c>
      <c r="N19" s="61"/>
      <c r="O19" s="61"/>
    </row>
    <row r="20" spans="1:15" ht="15">
      <c r="A20" s="135" t="s">
        <v>5</v>
      </c>
      <c r="B20" s="135"/>
      <c r="C20" s="135"/>
      <c r="D20" s="135"/>
      <c r="E20" s="135"/>
      <c r="F20" s="135"/>
      <c r="G20" s="135"/>
      <c r="H20" s="135"/>
      <c r="I20" s="135"/>
      <c r="J20" s="109">
        <f>SUM(J8:J19)</f>
        <v>0</v>
      </c>
      <c r="K20" s="110"/>
      <c r="L20" s="111">
        <f>SUM(L8:L19)</f>
        <v>0</v>
      </c>
      <c r="M20" s="111">
        <f>SUM(M8:M19)</f>
        <v>0</v>
      </c>
    </row>
    <row r="21" spans="1:15" ht="1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5" ht="15">
      <c r="A22" s="131" t="s">
        <v>27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5" ht="30">
      <c r="A23" s="27">
        <v>1</v>
      </c>
      <c r="B23" s="127" t="s">
        <v>74</v>
      </c>
      <c r="C23" s="38" t="s">
        <v>75</v>
      </c>
      <c r="D23" s="38" t="s">
        <v>76</v>
      </c>
      <c r="E23" s="39"/>
      <c r="F23" s="38"/>
      <c r="G23" s="39" t="s">
        <v>1</v>
      </c>
      <c r="H23" s="121">
        <v>1</v>
      </c>
      <c r="I23" s="40"/>
      <c r="J23" s="40">
        <f>I23*H23</f>
        <v>0</v>
      </c>
      <c r="K23" s="41"/>
      <c r="L23" s="95">
        <f>J23*K23</f>
        <v>0</v>
      </c>
      <c r="M23" s="79">
        <f>J23*K23+J23</f>
        <v>0</v>
      </c>
    </row>
    <row r="24" spans="1:15" ht="60">
      <c r="A24" s="27">
        <v>2</v>
      </c>
      <c r="B24" s="42" t="s">
        <v>96</v>
      </c>
      <c r="C24" s="38" t="s">
        <v>77</v>
      </c>
      <c r="D24" s="38" t="s">
        <v>16</v>
      </c>
      <c r="E24" s="39"/>
      <c r="F24" s="39"/>
      <c r="G24" s="39" t="s">
        <v>43</v>
      </c>
      <c r="H24" s="122">
        <v>1</v>
      </c>
      <c r="I24" s="40"/>
      <c r="J24" s="40">
        <f>I24*H24</f>
        <v>0</v>
      </c>
      <c r="K24" s="41"/>
      <c r="L24" s="94">
        <f t="shared" ref="L24:L33" si="4">J24*K24</f>
        <v>0</v>
      </c>
      <c r="M24" s="79">
        <f t="shared" ref="M24:M33" si="5">J24*K24+J24</f>
        <v>0</v>
      </c>
    </row>
    <row r="25" spans="1:15" ht="60">
      <c r="A25" s="18">
        <v>3</v>
      </c>
      <c r="B25" s="30" t="s">
        <v>95</v>
      </c>
      <c r="C25" s="10" t="s">
        <v>78</v>
      </c>
      <c r="D25" s="10" t="s">
        <v>16</v>
      </c>
      <c r="E25" s="11"/>
      <c r="F25" s="11"/>
      <c r="G25" s="11" t="s">
        <v>44</v>
      </c>
      <c r="H25" s="118">
        <v>1</v>
      </c>
      <c r="I25" s="65"/>
      <c r="J25" s="65">
        <f t="shared" ref="J25:J33" si="6">I25*H25</f>
        <v>0</v>
      </c>
      <c r="K25" s="13"/>
      <c r="L25" s="94">
        <f t="shared" si="4"/>
        <v>0</v>
      </c>
      <c r="M25" s="74">
        <f t="shared" si="5"/>
        <v>0</v>
      </c>
    </row>
    <row r="26" spans="1:15" ht="60">
      <c r="A26" s="18">
        <v>4</v>
      </c>
      <c r="B26" s="43" t="s">
        <v>94</v>
      </c>
      <c r="C26" s="44" t="s">
        <v>79</v>
      </c>
      <c r="D26" s="1" t="s">
        <v>16</v>
      </c>
      <c r="E26" s="1"/>
      <c r="F26" s="97"/>
      <c r="G26" s="1" t="s">
        <v>45</v>
      </c>
      <c r="H26" s="115">
        <v>2</v>
      </c>
      <c r="I26" s="71"/>
      <c r="J26" s="65">
        <f t="shared" si="6"/>
        <v>0</v>
      </c>
      <c r="K26" s="13"/>
      <c r="L26" s="94">
        <f t="shared" si="4"/>
        <v>0</v>
      </c>
      <c r="M26" s="74">
        <f t="shared" si="5"/>
        <v>0</v>
      </c>
    </row>
    <row r="27" spans="1:15" ht="60">
      <c r="A27" s="18">
        <v>5</v>
      </c>
      <c r="B27" s="45" t="s">
        <v>93</v>
      </c>
      <c r="C27" s="11" t="s">
        <v>80</v>
      </c>
      <c r="D27" s="1" t="s">
        <v>16</v>
      </c>
      <c r="E27" s="100"/>
      <c r="F27" s="100"/>
      <c r="G27" s="11" t="s">
        <v>54</v>
      </c>
      <c r="H27" s="118">
        <v>3</v>
      </c>
      <c r="I27" s="72"/>
      <c r="J27" s="65">
        <f t="shared" si="6"/>
        <v>0</v>
      </c>
      <c r="K27" s="13"/>
      <c r="L27" s="94">
        <f t="shared" si="4"/>
        <v>0</v>
      </c>
      <c r="M27" s="74">
        <f t="shared" si="5"/>
        <v>0</v>
      </c>
    </row>
    <row r="28" spans="1:15" ht="60">
      <c r="A28" s="27">
        <v>6</v>
      </c>
      <c r="B28" s="30" t="s">
        <v>92</v>
      </c>
      <c r="C28" s="11" t="s">
        <v>81</v>
      </c>
      <c r="D28" s="11" t="s">
        <v>16</v>
      </c>
      <c r="E28" s="100"/>
      <c r="F28" s="101"/>
      <c r="G28" s="11" t="s">
        <v>47</v>
      </c>
      <c r="H28" s="119">
        <v>3</v>
      </c>
      <c r="I28" s="72"/>
      <c r="J28" s="65">
        <f t="shared" si="6"/>
        <v>0</v>
      </c>
      <c r="K28" s="13"/>
      <c r="L28" s="94">
        <f t="shared" si="4"/>
        <v>0</v>
      </c>
      <c r="M28" s="74">
        <f t="shared" si="5"/>
        <v>0</v>
      </c>
    </row>
    <row r="29" spans="1:15" ht="45">
      <c r="A29" s="27">
        <v>7</v>
      </c>
      <c r="B29" s="43" t="s">
        <v>82</v>
      </c>
      <c r="C29" s="44" t="s">
        <v>83</v>
      </c>
      <c r="D29" s="1" t="s">
        <v>16</v>
      </c>
      <c r="E29" s="1"/>
      <c r="F29" s="97"/>
      <c r="G29" s="1" t="s">
        <v>42</v>
      </c>
      <c r="H29" s="115">
        <v>4</v>
      </c>
      <c r="I29" s="71"/>
      <c r="J29" s="65">
        <f t="shared" si="6"/>
        <v>0</v>
      </c>
      <c r="K29" s="13"/>
      <c r="L29" s="94">
        <f t="shared" si="4"/>
        <v>0</v>
      </c>
      <c r="M29" s="74">
        <f t="shared" si="5"/>
        <v>0</v>
      </c>
    </row>
    <row r="30" spans="1:15" ht="45">
      <c r="A30" s="18">
        <v>8</v>
      </c>
      <c r="B30" s="30" t="s">
        <v>91</v>
      </c>
      <c r="C30" s="11" t="s">
        <v>84</v>
      </c>
      <c r="D30" s="11" t="s">
        <v>16</v>
      </c>
      <c r="E30" s="100"/>
      <c r="F30" s="12"/>
      <c r="G30" s="11" t="s">
        <v>46</v>
      </c>
      <c r="H30" s="119">
        <v>2</v>
      </c>
      <c r="I30" s="72"/>
      <c r="J30" s="65">
        <f t="shared" si="6"/>
        <v>0</v>
      </c>
      <c r="K30" s="13"/>
      <c r="L30" s="94">
        <f t="shared" si="4"/>
        <v>0</v>
      </c>
      <c r="M30" s="74">
        <f t="shared" si="5"/>
        <v>0</v>
      </c>
    </row>
    <row r="31" spans="1:15" ht="60">
      <c r="A31" s="18">
        <v>9</v>
      </c>
      <c r="B31" s="30" t="s">
        <v>85</v>
      </c>
      <c r="C31" s="10" t="s">
        <v>86</v>
      </c>
      <c r="D31" s="10" t="s">
        <v>16</v>
      </c>
      <c r="E31" s="100"/>
      <c r="F31" s="97"/>
      <c r="G31" s="11" t="s">
        <v>1</v>
      </c>
      <c r="H31" s="115">
        <v>1</v>
      </c>
      <c r="I31" s="65"/>
      <c r="J31" s="65">
        <f t="shared" si="6"/>
        <v>0</v>
      </c>
      <c r="K31" s="13"/>
      <c r="L31" s="94">
        <f t="shared" si="4"/>
        <v>0</v>
      </c>
      <c r="M31" s="74">
        <f t="shared" si="5"/>
        <v>0</v>
      </c>
    </row>
    <row r="32" spans="1:15" ht="60">
      <c r="A32" s="18">
        <v>10</v>
      </c>
      <c r="B32" s="129" t="s">
        <v>87</v>
      </c>
      <c r="C32" s="10" t="s">
        <v>88</v>
      </c>
      <c r="D32" s="10" t="s">
        <v>17</v>
      </c>
      <c r="E32" s="11"/>
      <c r="F32" s="97"/>
      <c r="G32" s="11" t="s">
        <v>42</v>
      </c>
      <c r="H32" s="115">
        <v>1</v>
      </c>
      <c r="I32" s="65"/>
      <c r="J32" s="65">
        <f t="shared" si="6"/>
        <v>0</v>
      </c>
      <c r="K32" s="13"/>
      <c r="L32" s="94">
        <f t="shared" si="4"/>
        <v>0</v>
      </c>
      <c r="M32" s="74">
        <f t="shared" si="5"/>
        <v>0</v>
      </c>
    </row>
    <row r="33" spans="1:15" s="60" customFormat="1" ht="60">
      <c r="A33" s="27">
        <v>11</v>
      </c>
      <c r="B33" s="43" t="s">
        <v>90</v>
      </c>
      <c r="C33" s="1" t="s">
        <v>89</v>
      </c>
      <c r="D33" s="1" t="s">
        <v>16</v>
      </c>
      <c r="E33" s="1"/>
      <c r="F33" s="69"/>
      <c r="G33" s="1" t="s">
        <v>32</v>
      </c>
      <c r="H33" s="123">
        <v>1</v>
      </c>
      <c r="I33" s="70"/>
      <c r="J33" s="65">
        <f t="shared" si="6"/>
        <v>0</v>
      </c>
      <c r="K33" s="19"/>
      <c r="L33" s="94">
        <f t="shared" si="4"/>
        <v>0</v>
      </c>
      <c r="M33" s="74">
        <f t="shared" si="5"/>
        <v>0</v>
      </c>
      <c r="N33" s="68"/>
      <c r="O33" s="68"/>
    </row>
    <row r="34" spans="1:15" ht="15">
      <c r="A34" s="132" t="s">
        <v>6</v>
      </c>
      <c r="B34" s="133"/>
      <c r="C34" s="133"/>
      <c r="D34" s="133"/>
      <c r="E34" s="133"/>
      <c r="F34" s="133"/>
      <c r="G34" s="133"/>
      <c r="H34" s="133"/>
      <c r="I34" s="134"/>
      <c r="J34" s="109">
        <f>SUM(J23:J33)</f>
        <v>0</v>
      </c>
      <c r="K34" s="110"/>
      <c r="L34" s="111">
        <f>SUM(L23:L33)</f>
        <v>0</v>
      </c>
      <c r="M34" s="111">
        <f>SUM(M23:M33)</f>
        <v>0</v>
      </c>
    </row>
    <row r="35" spans="1:15" ht="15">
      <c r="A35" s="7"/>
      <c r="B35" s="14"/>
      <c r="C35" s="88"/>
      <c r="D35" s="88"/>
      <c r="E35" s="88"/>
      <c r="F35" s="88"/>
      <c r="G35" s="88"/>
      <c r="H35" s="89"/>
      <c r="I35" s="90"/>
      <c r="J35" s="15"/>
      <c r="K35" s="8"/>
      <c r="L35" s="8"/>
      <c r="M35" s="16"/>
    </row>
    <row r="36" spans="1:15" ht="15">
      <c r="A36" s="131" t="s">
        <v>28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5" ht="30">
      <c r="A37" s="31">
        <v>1</v>
      </c>
      <c r="B37" s="128" t="s">
        <v>100</v>
      </c>
      <c r="C37" s="32" t="s">
        <v>14</v>
      </c>
      <c r="D37" s="33" t="s">
        <v>15</v>
      </c>
      <c r="E37" s="34"/>
      <c r="F37" s="33"/>
      <c r="G37" s="34" t="s">
        <v>10</v>
      </c>
      <c r="H37" s="124">
        <v>6</v>
      </c>
      <c r="I37" s="77"/>
      <c r="J37" s="77">
        <f>I37*H37</f>
        <v>0</v>
      </c>
      <c r="K37" s="35"/>
      <c r="L37" s="94">
        <f>J37*K37</f>
        <v>0</v>
      </c>
      <c r="M37" s="78">
        <f>J37*K37+J37</f>
        <v>0</v>
      </c>
    </row>
    <row r="38" spans="1:15" ht="15">
      <c r="A38" s="135" t="s">
        <v>8</v>
      </c>
      <c r="B38" s="135"/>
      <c r="C38" s="135"/>
      <c r="D38" s="135"/>
      <c r="E38" s="135"/>
      <c r="F38" s="135"/>
      <c r="G38" s="135"/>
      <c r="H38" s="135"/>
      <c r="I38" s="135"/>
      <c r="J38" s="109">
        <f>SUM(J37)</f>
        <v>0</v>
      </c>
      <c r="K38" s="114"/>
      <c r="L38" s="111">
        <f>SUM(L37)</f>
        <v>0</v>
      </c>
      <c r="M38" s="111">
        <f>SUM(M37)</f>
        <v>0</v>
      </c>
    </row>
    <row r="39" spans="1:15" s="37" customFormat="1" ht="15">
      <c r="A39" s="36"/>
      <c r="B39" s="36"/>
      <c r="C39" s="36"/>
      <c r="D39" s="36"/>
      <c r="E39" s="36"/>
      <c r="F39" s="36"/>
      <c r="G39" s="36"/>
      <c r="H39" s="36"/>
      <c r="I39" s="36"/>
      <c r="J39" s="24"/>
      <c r="K39" s="25"/>
      <c r="L39" s="25"/>
      <c r="M39" s="26"/>
    </row>
    <row r="40" spans="1:15" ht="15">
      <c r="A40" s="131" t="s">
        <v>33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5" ht="30">
      <c r="A41" s="31">
        <v>1</v>
      </c>
      <c r="B41" s="93" t="s">
        <v>50</v>
      </c>
      <c r="C41" s="85" t="s">
        <v>39</v>
      </c>
      <c r="D41" s="84" t="s">
        <v>40</v>
      </c>
      <c r="E41" s="85"/>
      <c r="F41" s="102"/>
      <c r="G41" s="85" t="s">
        <v>41</v>
      </c>
      <c r="H41" s="124">
        <v>1</v>
      </c>
      <c r="I41" s="77"/>
      <c r="J41" s="77">
        <f>I41*H41</f>
        <v>0</v>
      </c>
      <c r="K41" s="35"/>
      <c r="L41" s="94">
        <f>J41*K41</f>
        <v>0</v>
      </c>
      <c r="M41" s="78">
        <f>J41*K41+J41</f>
        <v>0</v>
      </c>
    </row>
    <row r="42" spans="1:15" ht="15">
      <c r="A42" s="135" t="s">
        <v>34</v>
      </c>
      <c r="B42" s="135"/>
      <c r="C42" s="135"/>
      <c r="D42" s="135"/>
      <c r="E42" s="135"/>
      <c r="F42" s="135"/>
      <c r="G42" s="135"/>
      <c r="H42" s="135"/>
      <c r="I42" s="135"/>
      <c r="J42" s="109">
        <f>SUM(J41)</f>
        <v>0</v>
      </c>
      <c r="K42" s="114"/>
      <c r="L42" s="111">
        <f>SUM(L41)</f>
        <v>0</v>
      </c>
      <c r="M42" s="111">
        <f>SUM(M41)</f>
        <v>0</v>
      </c>
    </row>
    <row r="43" spans="1:15" s="37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24"/>
      <c r="K43" s="25"/>
      <c r="L43" s="25"/>
      <c r="M43" s="26"/>
    </row>
    <row r="44" spans="1:15" ht="15">
      <c r="A44" s="131" t="s">
        <v>35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5" ht="60">
      <c r="A45" s="52">
        <v>1</v>
      </c>
      <c r="B45" s="103" t="s">
        <v>52</v>
      </c>
      <c r="C45" s="53" t="s">
        <v>22</v>
      </c>
      <c r="D45" s="17" t="s">
        <v>7</v>
      </c>
      <c r="E45" s="17"/>
      <c r="F45" s="17"/>
      <c r="G45" s="17" t="s">
        <v>1</v>
      </c>
      <c r="H45" s="125">
        <v>2</v>
      </c>
      <c r="I45" s="80"/>
      <c r="J45" s="40">
        <f>I45*H45</f>
        <v>0</v>
      </c>
      <c r="K45" s="54"/>
      <c r="L45" s="95">
        <f>J45*K45</f>
        <v>0</v>
      </c>
      <c r="M45" s="79">
        <f>J45*K45+J45</f>
        <v>0</v>
      </c>
    </row>
    <row r="46" spans="1:15" ht="30">
      <c r="A46" s="28">
        <v>2</v>
      </c>
      <c r="B46" s="96" t="s">
        <v>51</v>
      </c>
      <c r="C46" s="55" t="s">
        <v>23</v>
      </c>
      <c r="D46" s="12" t="s">
        <v>7</v>
      </c>
      <c r="E46" s="12"/>
      <c r="F46" s="12"/>
      <c r="G46" s="12" t="s">
        <v>46</v>
      </c>
      <c r="H46" s="119">
        <v>1</v>
      </c>
      <c r="I46" s="81"/>
      <c r="J46" s="65">
        <f>I46*H46</f>
        <v>0</v>
      </c>
      <c r="K46" s="9"/>
      <c r="L46" s="94">
        <f>J46*K46</f>
        <v>0</v>
      </c>
      <c r="M46" s="74">
        <f>J46*K46+J46</f>
        <v>0</v>
      </c>
    </row>
    <row r="47" spans="1:15" ht="15">
      <c r="A47" s="132" t="s">
        <v>36</v>
      </c>
      <c r="B47" s="136"/>
      <c r="C47" s="133"/>
      <c r="D47" s="133"/>
      <c r="E47" s="133"/>
      <c r="F47" s="133"/>
      <c r="G47" s="133"/>
      <c r="H47" s="133"/>
      <c r="I47" s="134"/>
      <c r="J47" s="109">
        <f>SUM(J45:J46)</f>
        <v>0</v>
      </c>
      <c r="K47" s="113"/>
      <c r="L47" s="111">
        <f>SUM(L45:L46)</f>
        <v>0</v>
      </c>
      <c r="M47" s="111">
        <f>SUM(M45:M46)</f>
        <v>0</v>
      </c>
    </row>
    <row r="48" spans="1:15" ht="15">
      <c r="A48" s="91"/>
      <c r="B48" s="91"/>
      <c r="C48" s="91"/>
      <c r="D48" s="91"/>
      <c r="E48" s="91"/>
      <c r="F48" s="91"/>
      <c r="G48" s="91"/>
      <c r="H48" s="91"/>
      <c r="I48" s="92"/>
      <c r="J48" s="92"/>
      <c r="K48" s="91"/>
      <c r="L48" s="91"/>
      <c r="M48" s="92"/>
    </row>
    <row r="49" spans="1:13" ht="15">
      <c r="A49" s="131" t="s">
        <v>37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60">
      <c r="A50" s="28">
        <v>1</v>
      </c>
      <c r="B50" s="96" t="s">
        <v>53</v>
      </c>
      <c r="C50" s="56" t="s">
        <v>25</v>
      </c>
      <c r="D50" s="57" t="s">
        <v>24</v>
      </c>
      <c r="E50" s="58"/>
      <c r="F50" s="59"/>
      <c r="G50" s="58" t="s">
        <v>1</v>
      </c>
      <c r="H50" s="126">
        <v>1</v>
      </c>
      <c r="I50" s="72"/>
      <c r="J50" s="82">
        <f t="shared" ref="J50" si="7">I50*H50</f>
        <v>0</v>
      </c>
      <c r="K50" s="19"/>
      <c r="L50" s="94">
        <f>J50*K50</f>
        <v>0</v>
      </c>
      <c r="M50" s="82">
        <f t="shared" ref="M50" si="8">J50*(1+K50)</f>
        <v>0</v>
      </c>
    </row>
    <row r="51" spans="1:13" ht="15">
      <c r="A51" s="132" t="s">
        <v>38</v>
      </c>
      <c r="B51" s="136"/>
      <c r="C51" s="133"/>
      <c r="D51" s="133"/>
      <c r="E51" s="133"/>
      <c r="F51" s="133"/>
      <c r="G51" s="133"/>
      <c r="H51" s="133"/>
      <c r="I51" s="134"/>
      <c r="J51" s="109">
        <f>SUM(J50)</f>
        <v>0</v>
      </c>
      <c r="K51" s="112"/>
      <c r="L51" s="111">
        <f>SUM(L50)</f>
        <v>0</v>
      </c>
      <c r="M51" s="111">
        <f>SUM(M50)</f>
        <v>0</v>
      </c>
    </row>
    <row r="52" spans="1:13" ht="15">
      <c r="A52" s="3"/>
      <c r="B52" s="2"/>
      <c r="C52" s="3"/>
      <c r="D52" s="2"/>
      <c r="E52" s="2"/>
      <c r="F52" s="2"/>
      <c r="G52" s="4"/>
      <c r="H52" s="5"/>
      <c r="I52" s="6"/>
      <c r="J52" s="6"/>
      <c r="K52" s="2"/>
      <c r="L52" s="2"/>
      <c r="M52" s="6"/>
    </row>
    <row r="53" spans="1:13" ht="15">
      <c r="A53" s="3"/>
      <c r="B53" s="2"/>
      <c r="C53" s="3"/>
      <c r="D53" s="2"/>
      <c r="E53" s="2"/>
      <c r="F53" s="2"/>
      <c r="G53" s="4"/>
      <c r="H53" s="5"/>
      <c r="I53" s="6"/>
      <c r="J53" s="6"/>
      <c r="K53" s="3"/>
      <c r="L53" s="3"/>
      <c r="M53" s="6"/>
    </row>
    <row r="54" spans="1:13" ht="15">
      <c r="A54" s="3"/>
      <c r="B54" s="2"/>
      <c r="C54" s="3"/>
      <c r="D54" s="2"/>
      <c r="E54" s="2"/>
      <c r="F54" s="2"/>
      <c r="G54" s="4"/>
      <c r="H54" s="20"/>
      <c r="I54" s="21"/>
      <c r="J54" s="23"/>
      <c r="K54" s="22"/>
      <c r="L54" s="23"/>
      <c r="M54" s="23"/>
    </row>
  </sheetData>
  <mergeCells count="26">
    <mergeCell ref="L1:M1"/>
    <mergeCell ref="I4:I5"/>
    <mergeCell ref="J4:J5"/>
    <mergeCell ref="K4:K5"/>
    <mergeCell ref="L4:L5"/>
    <mergeCell ref="M4:M5"/>
    <mergeCell ref="A3:M3"/>
    <mergeCell ref="A4:A5"/>
    <mergeCell ref="B4:B5"/>
    <mergeCell ref="C4:D4"/>
    <mergeCell ref="E4:F4"/>
    <mergeCell ref="G4:G5"/>
    <mergeCell ref="H4:H5"/>
    <mergeCell ref="A49:M49"/>
    <mergeCell ref="A51:I51"/>
    <mergeCell ref="A40:M40"/>
    <mergeCell ref="A42:I42"/>
    <mergeCell ref="A44:M44"/>
    <mergeCell ref="A22:M22"/>
    <mergeCell ref="A34:I34"/>
    <mergeCell ref="A20:I20"/>
    <mergeCell ref="A47:I47"/>
    <mergeCell ref="A7:M7"/>
    <mergeCell ref="A21:M21"/>
    <mergeCell ref="A36:M36"/>
    <mergeCell ref="A38:I38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C8DA0-F9E5-4429-B17D-4473CBDDFF65}">
  <dimension ref="A1"/>
  <sheetViews>
    <sheetView workbookViewId="0">
      <selection activeCell="Q25" sqref="Q25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PC</cp:lastModifiedBy>
  <cp:lastPrinted>2022-08-16T09:59:20Z</cp:lastPrinted>
  <dcterms:created xsi:type="dcterms:W3CDTF">2021-04-02T06:42:39Z</dcterms:created>
  <dcterms:modified xsi:type="dcterms:W3CDTF">2022-08-16T10:21:48Z</dcterms:modified>
</cp:coreProperties>
</file>