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6" windowWidth="12036" windowHeight="8340" tabRatio="615" activeTab="6"/>
  </bookViews>
  <sheets>
    <sheet name="Form. asort. -cenowy" sheetId="1" r:id="rId1"/>
    <sheet name="Zał. 2-A" sheetId="2" r:id="rId2"/>
    <sheet name="ZaŁ. 2-B" sheetId="3" r:id="rId3"/>
    <sheet name="Zał. 2-C" sheetId="4" r:id="rId4"/>
    <sheet name="Zał. 2-D" sheetId="5" r:id="rId5"/>
    <sheet name="Zał. 2-E" sheetId="6" r:id="rId6"/>
    <sheet name="Zał. 2-F" sheetId="7" r:id="rId7"/>
    <sheet name="Zał. 2-G" sheetId="8" r:id="rId8"/>
    <sheet name="Zał. 2-H" sheetId="9" r:id="rId9"/>
    <sheet name="2-I" sheetId="10" r:id="rId10"/>
    <sheet name="2-J" sheetId="11" r:id="rId11"/>
    <sheet name="2-K" sheetId="12" r:id="rId12"/>
  </sheets>
  <definedNames/>
  <calcPr fullCalcOnLoad="1"/>
</workbook>
</file>

<file path=xl/sharedStrings.xml><?xml version="1.0" encoding="utf-8"?>
<sst xmlns="http://schemas.openxmlformats.org/spreadsheetml/2006/main" count="885" uniqueCount="248">
  <si>
    <t>Lp.</t>
  </si>
  <si>
    <t>Nazwa części</t>
  </si>
  <si>
    <t>jm</t>
  </si>
  <si>
    <t xml:space="preserve">wartość jednostkowa </t>
  </si>
  <si>
    <t xml:space="preserve">cena jednostkowa </t>
  </si>
  <si>
    <t>wartość podatku</t>
  </si>
  <si>
    <t>cena razem</t>
  </si>
  <si>
    <t>bez VAT</t>
  </si>
  <si>
    <t>z VAT</t>
  </si>
  <si>
    <t>VAT</t>
  </si>
  <si>
    <t>PLN</t>
  </si>
  <si>
    <t>1.</t>
  </si>
  <si>
    <t>Klocki h-ca przód kpl. L+P</t>
  </si>
  <si>
    <t>kpl.</t>
  </si>
  <si>
    <t>2.</t>
  </si>
  <si>
    <t xml:space="preserve">Tarcza h-ca przód </t>
  </si>
  <si>
    <t>szt.</t>
  </si>
  <si>
    <t>3.</t>
  </si>
  <si>
    <t>4.</t>
  </si>
  <si>
    <t>5.</t>
  </si>
  <si>
    <t>Filtr oleju</t>
  </si>
  <si>
    <t>Filtr powietrza</t>
  </si>
  <si>
    <t>Filtr paliwa</t>
  </si>
  <si>
    <t>Filtr przeciwpyłkowy</t>
  </si>
  <si>
    <t>Wózek drzwi przesuwnych dolny</t>
  </si>
  <si>
    <t>Wózek drzwi przesuwnych środkowy</t>
  </si>
  <si>
    <t>Wózek drzwi przesuwnych górny</t>
  </si>
  <si>
    <t>Pasek napędu alternatora</t>
  </si>
  <si>
    <t>Pasek rozrządu</t>
  </si>
  <si>
    <t>Napinacz paska rozrz. kompletny</t>
  </si>
  <si>
    <t>Sprzęgło kpl. - tarcza, docisk, łożysko</t>
  </si>
  <si>
    <t>Podpora wału napędowego z łożyskiem</t>
  </si>
  <si>
    <t>Sworzeń wahacza przedn.</t>
  </si>
  <si>
    <t>Wahacz przedni dolny</t>
  </si>
  <si>
    <t>Amortyzator przedni MC Pherson</t>
  </si>
  <si>
    <t>Amortyzator tylny</t>
  </si>
  <si>
    <t>Tłumik wydechu  środkowy</t>
  </si>
  <si>
    <t>Tłumik wydechu końcowy</t>
  </si>
  <si>
    <t>Pióro wycieraczki szyby czołowej</t>
  </si>
  <si>
    <t>Termostat</t>
  </si>
  <si>
    <t>Świeca żarowa</t>
  </si>
  <si>
    <t>Klamka wewnętrzna drzwi przesuwnych</t>
  </si>
  <si>
    <t>Ogranicznik otwarcia drzwi tylnych kpl.</t>
  </si>
  <si>
    <t>Tarcza h-ca przód 1 szt.</t>
  </si>
  <si>
    <t>Pasek wielorowkowy napędu osprzętu</t>
  </si>
  <si>
    <t>Klamka zew. drzwi bocznych przesuw</t>
  </si>
  <si>
    <t>Klamka zew. drzwi bocznych przesuwnych</t>
  </si>
  <si>
    <t>wartość razem</t>
  </si>
  <si>
    <t>podatek VAT</t>
  </si>
  <si>
    <t>Cena z podatkiem VAT</t>
  </si>
  <si>
    <t>Opaska zaciskowa skręcana stalowa 30-40 mm</t>
  </si>
  <si>
    <t>Amortyzator przedni</t>
  </si>
  <si>
    <t>Klocki h-ca tył kpl.</t>
  </si>
  <si>
    <t xml:space="preserve">Amortyzator przedni </t>
  </si>
  <si>
    <t xml:space="preserve">Płyn do spryskiwaczy szyb (zimowy) (pojemnik 5 l ) </t>
  </si>
  <si>
    <t xml:space="preserve"> VAT</t>
  </si>
  <si>
    <t>rozmiar</t>
  </si>
  <si>
    <t>235 x 65 x R 16 c</t>
  </si>
  <si>
    <t>225 x 70 x R 15 c</t>
  </si>
  <si>
    <t>215 x 75 x R 16 c</t>
  </si>
  <si>
    <t>205 x 65 x R 16 c</t>
  </si>
  <si>
    <t>195 x 70 x R 15 c</t>
  </si>
  <si>
    <t>205 x 55 x R 16</t>
  </si>
  <si>
    <t>OPONY LETNIE</t>
  </si>
  <si>
    <t>OPONY ZIMOWE</t>
  </si>
  <si>
    <t>Klocki hamulca tył</t>
  </si>
  <si>
    <t>Tarcz hamulca tył</t>
  </si>
  <si>
    <t>Świeca zapłonowa</t>
  </si>
  <si>
    <t>Rolka zwrotna paska wielorowkowego</t>
  </si>
  <si>
    <t xml:space="preserve">Sworzeń wahacza przedn. dolny </t>
  </si>
  <si>
    <t>Pompa paliwa</t>
  </si>
  <si>
    <t>Zestaw naprawczy zwrotnicy</t>
  </si>
  <si>
    <t xml:space="preserve">Końcówka drążka L+P </t>
  </si>
  <si>
    <t>Końcówka drążka kierowniczego</t>
  </si>
  <si>
    <t>Drążek kierowniczy osiowy</t>
  </si>
  <si>
    <t>Tłumik środkowy</t>
  </si>
  <si>
    <t>Katalizator</t>
  </si>
  <si>
    <t>Turbina turbosprężarki</t>
  </si>
  <si>
    <t>Felga koła</t>
  </si>
  <si>
    <t>Pompa wody</t>
  </si>
  <si>
    <t xml:space="preserve">Pompa paliwa </t>
  </si>
  <si>
    <t>Elektromagnes rozrusznika</t>
  </si>
  <si>
    <t>Pompa wspomagania - WACUM</t>
  </si>
  <si>
    <t>Ogranicznik drzwi przód</t>
  </si>
  <si>
    <t>Sprzęgło kpl. - tarcza, docisk</t>
  </si>
  <si>
    <t>Filtr kabiny-przeciwpyłkowy</t>
  </si>
  <si>
    <t>Serwo hamulca</t>
  </si>
  <si>
    <t>Łożysko półosi tył</t>
  </si>
  <si>
    <t>Pompa hamulca</t>
  </si>
  <si>
    <t>Klamka zew. drzwi przód</t>
  </si>
  <si>
    <t>Klamka wew. drzwi przód</t>
  </si>
  <si>
    <t>Końcówka drążka kierownicz.L/P</t>
  </si>
  <si>
    <t>Klamka zew. drzwi bocznych</t>
  </si>
  <si>
    <t>AKCESORIA</t>
  </si>
  <si>
    <t>Płyn do mycia silników (pojemnik z atomizerem) 1 L</t>
  </si>
  <si>
    <t>Płyn do wspomagania układu kierowniczego 1L</t>
  </si>
  <si>
    <t xml:space="preserve">Płyn hamulcowy DOT-4 lub równoważny ( pojemnik 0,5 l) </t>
  </si>
  <si>
    <t>Szczotka do mycia nadwozia poj. dost. BUS z kijem teleskopowym</t>
  </si>
  <si>
    <t>Wazelina techniczna - pojemnik 60 ml</t>
  </si>
  <si>
    <t>Żarówka dwuwłóknowa 12V/21/5W</t>
  </si>
  <si>
    <t>Żarówka kontr. całoszklana 12V 5 W</t>
  </si>
  <si>
    <t>Żarówka kulka 12V 5W</t>
  </si>
  <si>
    <t>Żarówka reflektorowa 12V H-7 55W</t>
  </si>
  <si>
    <t>Żarówka rurkowa 12V 5W</t>
  </si>
  <si>
    <t>Bezpiecznik płaski mini 15A</t>
  </si>
  <si>
    <t>Bezpiecznik płaski 10A</t>
  </si>
  <si>
    <t>Ramka tablicy rejestracyjnej</t>
  </si>
  <si>
    <t xml:space="preserve">SUMA CEN RAZEM </t>
  </si>
  <si>
    <t>Części zamówienia odpowiadające                  NR ZAŁĄCZNIKA</t>
  </si>
  <si>
    <t>6.</t>
  </si>
  <si>
    <t>7.</t>
  </si>
  <si>
    <t>8.</t>
  </si>
  <si>
    <t>9.</t>
  </si>
  <si>
    <t>Tulejka gum. drążka stabilizatora przód</t>
  </si>
  <si>
    <t>Ramię wycieraczki tył L/P</t>
  </si>
  <si>
    <t>Pasek napędu pompy wspomagania</t>
  </si>
  <si>
    <t>Sprzęgło komplet</t>
  </si>
  <si>
    <t>Opaska zaciskowa skręcana stalowa 35-50 mm</t>
  </si>
  <si>
    <t>Płyn do układu chłodzenia (pojemnik 5 l)</t>
  </si>
  <si>
    <t>Płyn WD-40 (spray) - pojemnik 450 ml z aplikatorem</t>
  </si>
  <si>
    <t>Konektor (żeński/męski)</t>
  </si>
  <si>
    <t>Bezpiecznik MAXI 60A</t>
  </si>
  <si>
    <t>Sonda LAMBDA</t>
  </si>
  <si>
    <t>Krzyżak wału napędowego</t>
  </si>
  <si>
    <t>Przegub napędowy zew.</t>
  </si>
  <si>
    <t>Ogranicznik drzwi tylnych</t>
  </si>
  <si>
    <t>Sonda lambda</t>
  </si>
  <si>
    <t>Cylinderek hamulca przód</t>
  </si>
  <si>
    <t>Cylinderek hamulca tył</t>
  </si>
  <si>
    <t>Smar grafitowy -pojemnik 0,8kg</t>
  </si>
  <si>
    <t>Smar łożyskowy -pojemnik 0,8kg</t>
  </si>
  <si>
    <t>Preparat do czyszcz.złącz elektrycznych (spray) - poj. 200 ml</t>
  </si>
  <si>
    <t>Czujnik ABS przód</t>
  </si>
  <si>
    <t>Zestaw naprawczy zacisku tył</t>
  </si>
  <si>
    <t>Poduszka stabilizatora przód</t>
  </si>
  <si>
    <t>Felga koła stalowa</t>
  </si>
  <si>
    <t>Opaska zaciskowa PCV (3,6x200 mm - 100PCS)</t>
  </si>
  <si>
    <t>Opaska zaciskowa PCV (4,8x300 mm - 100PCS)</t>
  </si>
  <si>
    <t xml:space="preserve">cena                           razem </t>
  </si>
  <si>
    <t xml:space="preserve">ilość </t>
  </si>
  <si>
    <t>Wartość bez podatku VAT*</t>
  </si>
  <si>
    <t>bez VAT *</t>
  </si>
  <si>
    <t>* - po wpisaniu cen jednostkowych w kolumnie nr 5 formularz uzupełni się automatycznie</t>
  </si>
  <si>
    <t>* - po wpisaniu wartości w kolumnie nr 3 formularz uzupełni się automatycznie</t>
  </si>
  <si>
    <t xml:space="preserve">FORMULARZ  ASORTYMENTOWO - CENOWY </t>
  </si>
  <si>
    <t>RAZEM**</t>
  </si>
  <si>
    <r>
      <t xml:space="preserve">** - </t>
    </r>
    <r>
      <rPr>
        <i/>
        <sz val="8"/>
        <rFont val="Arial"/>
        <family val="2"/>
      </rPr>
      <t xml:space="preserve">cenę </t>
    </r>
    <r>
      <rPr>
        <i/>
        <sz val="9"/>
        <rFont val="Arial"/>
        <family val="2"/>
      </rPr>
      <t>RAZEM</t>
    </r>
    <r>
      <rPr>
        <i/>
        <sz val="8"/>
        <rFont val="Arial"/>
        <family val="2"/>
      </rPr>
      <t xml:space="preserve"> (netto i brutto) należy odpowiednio przenieść do Formularza oferty</t>
    </r>
  </si>
  <si>
    <t xml:space="preserve">cena razem </t>
  </si>
  <si>
    <t>2 - A</t>
  </si>
  <si>
    <t>2 - B</t>
  </si>
  <si>
    <t>2 - C</t>
  </si>
  <si>
    <t>2 - D</t>
  </si>
  <si>
    <t>2 - E</t>
  </si>
  <si>
    <t>2 - F</t>
  </si>
  <si>
    <t>2 - G</t>
  </si>
  <si>
    <t>2 - J</t>
  </si>
  <si>
    <t>2 - K</t>
  </si>
  <si>
    <t>Rodzaj pojazdu: samochód specjalny</t>
  </si>
  <si>
    <t>Przeznaczenie: karetka specjalna</t>
  </si>
  <si>
    <r>
      <t xml:space="preserve"> Mercedes Sprinter 316 CDI                        </t>
    </r>
    <r>
      <rPr>
        <b/>
        <sz val="9"/>
        <color indexed="10"/>
        <rFont val="Arial"/>
        <family val="2"/>
      </rPr>
      <t xml:space="preserve"> </t>
    </r>
  </si>
  <si>
    <r>
      <t xml:space="preserve"> Mercedes Sprinter 319 CDI                        </t>
    </r>
    <r>
      <rPr>
        <b/>
        <sz val="9"/>
        <color indexed="10"/>
        <rFont val="Arial"/>
        <family val="2"/>
      </rPr>
      <t xml:space="preserve"> </t>
    </r>
  </si>
  <si>
    <t xml:space="preserve">VIN:  WDB9066331S744714  </t>
  </si>
  <si>
    <t>Rodzaj pojazdu: samochód osobowy</t>
  </si>
  <si>
    <r>
      <t>silnik: 1896 cm</t>
    </r>
    <r>
      <rPr>
        <b/>
        <vertAlign val="superscript"/>
        <sz val="9"/>
        <rFont val="Arial"/>
        <family val="2"/>
      </rPr>
      <t>3</t>
    </r>
  </si>
  <si>
    <t xml:space="preserve">VIN:  WV2ZZZ7HZ9H071967  </t>
  </si>
  <si>
    <t>Volkswagen 7HC CARAVELLE 1,9 TDI</t>
  </si>
  <si>
    <r>
      <t>silnik:  2987 cm</t>
    </r>
    <r>
      <rPr>
        <b/>
        <vertAlign val="superscript"/>
        <sz val="9"/>
        <rFont val="Arial"/>
        <family val="2"/>
      </rPr>
      <t>3</t>
    </r>
  </si>
  <si>
    <r>
      <t>silnik:  2148 cm</t>
    </r>
    <r>
      <rPr>
        <b/>
        <vertAlign val="superscript"/>
        <sz val="9"/>
        <rFont val="Arial"/>
        <family val="2"/>
      </rPr>
      <t>3</t>
    </r>
  </si>
  <si>
    <t xml:space="preserve">VIN:  SB1BJ56L50E109873  </t>
  </si>
  <si>
    <r>
      <t>silnik: 1998 cm</t>
    </r>
    <r>
      <rPr>
        <b/>
        <vertAlign val="superscript"/>
        <sz val="9"/>
        <rFont val="Arial"/>
        <family val="2"/>
      </rPr>
      <t>3</t>
    </r>
  </si>
  <si>
    <t>Toyota Avensis T25</t>
  </si>
  <si>
    <t>FS Lublin 3372/11</t>
  </si>
  <si>
    <r>
      <t>silnik: 2417 cm</t>
    </r>
    <r>
      <rPr>
        <b/>
        <vertAlign val="superscript"/>
        <sz val="9"/>
        <rFont val="Arial"/>
        <family val="2"/>
      </rPr>
      <t>3</t>
    </r>
  </si>
  <si>
    <t>Rodzaj pojazdu: samochód ciężarowy</t>
  </si>
  <si>
    <t>Przeznaczenie: izotermiczny</t>
  </si>
  <si>
    <t>VIN:  SUL337211V0021554</t>
  </si>
  <si>
    <r>
      <t xml:space="preserve"> Mercedes Sprinter 313 CDI                        </t>
    </r>
    <r>
      <rPr>
        <b/>
        <sz val="9"/>
        <color indexed="10"/>
        <rFont val="Arial"/>
        <family val="2"/>
      </rPr>
      <t xml:space="preserve"> </t>
    </r>
  </si>
  <si>
    <r>
      <t>silnik:  2151 cm</t>
    </r>
    <r>
      <rPr>
        <b/>
        <vertAlign val="superscript"/>
        <sz val="9"/>
        <rFont val="Arial"/>
        <family val="2"/>
      </rPr>
      <t>3</t>
    </r>
  </si>
  <si>
    <t>VIN:  WDB9036621R317937</t>
  </si>
  <si>
    <t>VIN:  WDB9076331P115471</t>
  </si>
  <si>
    <t>2 - H</t>
  </si>
  <si>
    <t>2 -  I</t>
  </si>
  <si>
    <t xml:space="preserve">Pasek wielorowkowy </t>
  </si>
  <si>
    <t>VIN:   W1V9076331P251964</t>
  </si>
  <si>
    <t xml:space="preserve">Klocki h-ca przód </t>
  </si>
  <si>
    <t>Tarcza h-ca przód  L/P</t>
  </si>
  <si>
    <t>Filtr kabiny</t>
  </si>
  <si>
    <t>Chłodnica wody</t>
  </si>
  <si>
    <t>Amortyzator tył L/P</t>
  </si>
  <si>
    <t>Końcówka drążka kier. L/P</t>
  </si>
  <si>
    <t>Drążek kierowniczy L/P</t>
  </si>
  <si>
    <t>Podpora wału pędnego</t>
  </si>
  <si>
    <t>Klamka drzwi tył. L/P</t>
  </si>
  <si>
    <t>Klocki h-ca tył</t>
  </si>
  <si>
    <t xml:space="preserve">Klocki h-ca tył </t>
  </si>
  <si>
    <t>Tarcza h-ca przód L/P</t>
  </si>
  <si>
    <t>Czujnik zużycia klocków</t>
  </si>
  <si>
    <t>Wózek drzwi przesuwnych góra</t>
  </si>
  <si>
    <t>Wózek drzwi przesuwnych dół</t>
  </si>
  <si>
    <t>Pasek wielorowkowy</t>
  </si>
  <si>
    <t>Sworzeń wahacza dól L/P</t>
  </si>
  <si>
    <t>Przegub wału pędnego</t>
  </si>
  <si>
    <t>Klamka zewnętrzna drzwi przesuwnych</t>
  </si>
  <si>
    <t>Korek zbiornika wyrównawczego</t>
  </si>
  <si>
    <t>VIN:  WDB9066331P306344</t>
  </si>
  <si>
    <t>Klocki h-ca przód kpl.</t>
  </si>
  <si>
    <t>Szczęki hamulca postojowego</t>
  </si>
  <si>
    <t>Filtr kabinowy</t>
  </si>
  <si>
    <t>Sprzęgło kpl.  (tarcza+docisk)</t>
  </si>
  <si>
    <t>Sprzęgło kpl. (tarcza+docisk)</t>
  </si>
  <si>
    <t>Rolka nap. paska wielorowkowego</t>
  </si>
  <si>
    <t>Wahacz przód L/P</t>
  </si>
  <si>
    <t>Tłumik tył</t>
  </si>
  <si>
    <t>Pióro wycieraczki L/P</t>
  </si>
  <si>
    <t>Wał napedowy</t>
  </si>
  <si>
    <t>Piasta tył z łozyskiem kpl.</t>
  </si>
  <si>
    <t>Zbior. wyrówn. płynu chłodzenia</t>
  </si>
  <si>
    <t xml:space="preserve">Końcówka drążka kierowniczego L+P </t>
  </si>
  <si>
    <t>Termostat kpl. z obudową</t>
  </si>
  <si>
    <t>Klamka wewnętrzna drzwi  przesuwnych</t>
  </si>
  <si>
    <r>
      <t>Ogranicznik otwarcia drzwi tylnych 270</t>
    </r>
    <r>
      <rPr>
        <sz val="8"/>
        <rFont val="Symbol"/>
        <family val="1"/>
      </rPr>
      <t>°</t>
    </r>
    <r>
      <rPr>
        <sz val="8"/>
        <rFont val="Arial"/>
        <family val="2"/>
      </rPr>
      <t xml:space="preserve"> kpl.</t>
    </r>
  </si>
  <si>
    <t>Wahacz przedni dolny L/P</t>
  </si>
  <si>
    <t xml:space="preserve">Klocki h-ca przód  </t>
  </si>
  <si>
    <t>Szczęki h-ca tył  ( L+P)</t>
  </si>
  <si>
    <t xml:space="preserve">Bęben h-ca tył </t>
  </si>
  <si>
    <t>Żarówka św. przeciwmgielne 12V H-3 55W</t>
  </si>
  <si>
    <t xml:space="preserve">185 x 55 x R 15 </t>
  </si>
  <si>
    <t>185 x 60 x R 15</t>
  </si>
  <si>
    <r>
      <t xml:space="preserve"> </t>
    </r>
    <r>
      <rPr>
        <b/>
        <u val="single"/>
        <sz val="9"/>
        <rFont val="Arial"/>
        <family val="2"/>
      </rPr>
      <t xml:space="preserve">z załączników:  2-A ; 2-B ; 2-C ; 2-D ; 2-E ; 2-F ; 2-G ; 2-H ; 2-I ; 2-J ; 2-K </t>
    </r>
  </si>
  <si>
    <t>Rolka prow. paska wielorowkowego</t>
  </si>
  <si>
    <t>Cartridge (zest.wirników turbospręzarki)</t>
  </si>
  <si>
    <t>Sonda Lambda</t>
  </si>
  <si>
    <t>Sworzeń wahacza dół L/P</t>
  </si>
  <si>
    <t>Piasta z łożysk. koła przód</t>
  </si>
  <si>
    <r>
      <rPr>
        <b/>
        <sz val="7"/>
        <rFont val="Arial"/>
        <family val="2"/>
      </rPr>
      <t>rok produkcji:</t>
    </r>
    <r>
      <rPr>
        <b/>
        <sz val="9"/>
        <rFont val="Arial"/>
        <family val="2"/>
      </rPr>
      <t xml:space="preserve"> 2012</t>
    </r>
  </si>
  <si>
    <r>
      <rPr>
        <b/>
        <sz val="7"/>
        <rFont val="Arial"/>
        <family val="2"/>
      </rPr>
      <t>rok produkcji:</t>
    </r>
    <r>
      <rPr>
        <b/>
        <sz val="9"/>
        <rFont val="Arial"/>
        <family val="2"/>
      </rPr>
      <t xml:space="preserve"> 2020-2021</t>
    </r>
  </si>
  <si>
    <r>
      <rPr>
        <b/>
        <sz val="7"/>
        <rFont val="Arial"/>
        <family val="2"/>
      </rPr>
      <t>rok produkcji:</t>
    </r>
    <r>
      <rPr>
        <b/>
        <sz val="9"/>
        <rFont val="Arial"/>
        <family val="2"/>
      </rPr>
      <t xml:space="preserve"> 2019</t>
    </r>
  </si>
  <si>
    <r>
      <rPr>
        <b/>
        <sz val="7"/>
        <rFont val="Arial"/>
        <family val="2"/>
      </rPr>
      <t>rok produkcji: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2009-2017</t>
    </r>
  </si>
  <si>
    <r>
      <rPr>
        <b/>
        <sz val="7"/>
        <rFont val="Arial"/>
        <family val="2"/>
      </rPr>
      <t>rok produkcji:</t>
    </r>
    <r>
      <rPr>
        <b/>
        <sz val="9"/>
        <rFont val="Arial"/>
        <family val="2"/>
      </rPr>
      <t xml:space="preserve"> 2008</t>
    </r>
  </si>
  <si>
    <r>
      <rPr>
        <b/>
        <sz val="7"/>
        <rFont val="Arial"/>
        <family val="2"/>
      </rPr>
      <t>rok produkcji:</t>
    </r>
    <r>
      <rPr>
        <b/>
        <sz val="9"/>
        <rFont val="Arial"/>
        <family val="2"/>
      </rPr>
      <t xml:space="preserve"> 1997</t>
    </r>
  </si>
  <si>
    <t>Napinacz paska wielorowkowego</t>
  </si>
  <si>
    <r>
      <rPr>
        <b/>
        <sz val="7"/>
        <rFont val="Arial"/>
        <family val="2"/>
      </rPr>
      <t>rok produkcji: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2001</t>
    </r>
  </si>
  <si>
    <t>Turbina turbosprężarki (CARTRIDGE)</t>
  </si>
  <si>
    <t>Łożysko koła przód (zestaw)</t>
  </si>
  <si>
    <t>Zestaw łozyska koła z piastą przód</t>
  </si>
  <si>
    <t>Łożysko koła tył z piastą</t>
  </si>
  <si>
    <t>Filtr cząstek stałych</t>
  </si>
  <si>
    <t>Rolka prowadząca pasek rozrządu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</si>
</sst>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"/>
      <family val="0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 CE"/>
      <family val="0"/>
    </font>
    <font>
      <i/>
      <sz val="8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9"/>
      <name val="Times New Roman CE"/>
      <family val="1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8"/>
      <name val="Symbol"/>
      <family val="1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6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2" fontId="15" fillId="0" borderId="0" xfId="0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/>
      <protection/>
    </xf>
    <xf numFmtId="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" fontId="5" fillId="0" borderId="13" xfId="0" applyNumberFormat="1" applyFont="1" applyBorder="1" applyAlignment="1" applyProtection="1">
      <alignment horizontal="center" vertical="center"/>
      <protection/>
    </xf>
    <xf numFmtId="0" fontId="22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4" fontId="6" fillId="0" borderId="17" xfId="0" applyNumberFormat="1" applyFont="1" applyBorder="1" applyAlignment="1" applyProtection="1">
      <alignment horizontal="center" vertical="center"/>
      <protection/>
    </xf>
    <xf numFmtId="4" fontId="6" fillId="0" borderId="13" xfId="0" applyNumberFormat="1" applyFont="1" applyBorder="1" applyAlignment="1" applyProtection="1">
      <alignment horizontal="center" vertical="center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4" fillId="8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Fill="1" applyBorder="1" applyAlignment="1" applyProtection="1">
      <alignment wrapText="1"/>
      <protection/>
    </xf>
    <xf numFmtId="2" fontId="5" fillId="0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left" shrinkToFi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left" shrinkToFit="1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4" fillId="0" borderId="0" xfId="0" applyFont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3" xfId="0" applyFont="1" applyFill="1" applyBorder="1" applyAlignment="1">
      <alignment shrinkToFi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shrinkToFi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33" borderId="21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Layout" workbookViewId="0" topLeftCell="A4">
      <selection activeCell="E10" sqref="E10:G2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4.7109375" style="0" customWidth="1"/>
    <col min="4" max="4" width="16.140625" style="0" customWidth="1"/>
    <col min="5" max="5" width="16.7109375" style="0" customWidth="1"/>
    <col min="6" max="6" width="16.421875" style="0" customWidth="1"/>
    <col min="7" max="7" width="23.28125" style="0" customWidth="1"/>
    <col min="8" max="8" width="8.8515625" style="0" hidden="1" customWidth="1"/>
  </cols>
  <sheetData>
    <row r="1" spans="1:8" ht="15.75" customHeight="1">
      <c r="A1" s="154"/>
      <c r="B1" s="154"/>
      <c r="C1" s="154"/>
      <c r="D1" s="154"/>
      <c r="E1" s="68"/>
      <c r="F1" s="68"/>
      <c r="G1" s="69"/>
      <c r="H1" s="69"/>
    </row>
    <row r="2" spans="1:8" ht="15.75" customHeight="1">
      <c r="A2" s="120"/>
      <c r="B2" s="99"/>
      <c r="C2" s="99"/>
      <c r="D2" s="99"/>
      <c r="E2" s="68"/>
      <c r="F2" s="68"/>
      <c r="G2" s="69"/>
      <c r="H2" s="69"/>
    </row>
    <row r="3" spans="1:8" ht="15.75" customHeight="1">
      <c r="A3" s="154"/>
      <c r="B3" s="154"/>
      <c r="C3" s="154"/>
      <c r="D3" s="154"/>
      <c r="E3" s="154"/>
      <c r="F3" s="154"/>
      <c r="G3" s="154"/>
      <c r="H3" s="69"/>
    </row>
    <row r="4" spans="2:8" ht="13.5">
      <c r="B4" s="150" t="s">
        <v>144</v>
      </c>
      <c r="C4" s="150"/>
      <c r="D4" s="150"/>
      <c r="E4" s="150"/>
      <c r="F4" s="150"/>
      <c r="G4" s="150"/>
      <c r="H4" s="150"/>
    </row>
    <row r="5" spans="2:8" ht="13.5">
      <c r="B5" s="153" t="s">
        <v>107</v>
      </c>
      <c r="C5" s="153"/>
      <c r="D5" s="153"/>
      <c r="E5" s="153"/>
      <c r="F5" s="153"/>
      <c r="G5" s="153"/>
      <c r="H5" s="89"/>
    </row>
    <row r="6" spans="2:8" ht="14.25" customHeight="1">
      <c r="B6" s="151" t="s">
        <v>228</v>
      </c>
      <c r="C6" s="152"/>
      <c r="D6" s="152"/>
      <c r="E6" s="152"/>
      <c r="F6" s="152"/>
      <c r="G6" s="152"/>
      <c r="H6" s="89"/>
    </row>
    <row r="7" spans="1:7" ht="21.75" customHeight="1">
      <c r="A7" s="155"/>
      <c r="B7" s="155"/>
      <c r="C7" s="155"/>
      <c r="D7" s="155"/>
      <c r="E7" s="155"/>
      <c r="F7" s="155"/>
      <c r="G7" s="155"/>
    </row>
    <row r="8" spans="2:7" ht="44.25" customHeight="1">
      <c r="B8" s="37"/>
      <c r="C8" s="100" t="s">
        <v>0</v>
      </c>
      <c r="D8" s="101" t="s">
        <v>108</v>
      </c>
      <c r="E8" s="101" t="s">
        <v>140</v>
      </c>
      <c r="F8" s="101" t="s">
        <v>48</v>
      </c>
      <c r="G8" s="101" t="s">
        <v>49</v>
      </c>
    </row>
    <row r="9" spans="3:7" ht="12.75">
      <c r="C9" s="91" t="s">
        <v>11</v>
      </c>
      <c r="D9" s="91" t="s">
        <v>14</v>
      </c>
      <c r="E9" s="91" t="s">
        <v>17</v>
      </c>
      <c r="F9" s="91" t="s">
        <v>18</v>
      </c>
      <c r="G9" s="92" t="s">
        <v>19</v>
      </c>
    </row>
    <row r="10" spans="3:7" ht="16.5" customHeight="1">
      <c r="C10" s="88">
        <v>1</v>
      </c>
      <c r="D10" s="148" t="s">
        <v>148</v>
      </c>
      <c r="E10" s="90"/>
      <c r="F10" s="90">
        <f>E10*0.23</f>
        <v>0</v>
      </c>
      <c r="G10" s="90">
        <f>E10+F10</f>
        <v>0</v>
      </c>
    </row>
    <row r="11" spans="3:7" ht="16.5" customHeight="1">
      <c r="C11" s="88">
        <v>2</v>
      </c>
      <c r="D11" s="148" t="s">
        <v>149</v>
      </c>
      <c r="E11" s="90"/>
      <c r="F11" s="90">
        <f>E11*0.23</f>
        <v>0</v>
      </c>
      <c r="G11" s="90">
        <f>E11+F11</f>
        <v>0</v>
      </c>
    </row>
    <row r="12" spans="3:7" ht="16.5" customHeight="1">
      <c r="C12" s="88">
        <v>3</v>
      </c>
      <c r="D12" s="148" t="s">
        <v>150</v>
      </c>
      <c r="E12" s="90"/>
      <c r="F12" s="90">
        <f aca="true" t="shared" si="0" ref="F12:F20">E12*0.23</f>
        <v>0</v>
      </c>
      <c r="G12" s="90">
        <f aca="true" t="shared" si="1" ref="G12:G17">E12+F12</f>
        <v>0</v>
      </c>
    </row>
    <row r="13" spans="3:7" ht="16.5" customHeight="1">
      <c r="C13" s="88">
        <v>4</v>
      </c>
      <c r="D13" s="148" t="s">
        <v>151</v>
      </c>
      <c r="E13" s="90"/>
      <c r="F13" s="90">
        <f>E13*0.23</f>
        <v>0</v>
      </c>
      <c r="G13" s="90">
        <f t="shared" si="1"/>
        <v>0</v>
      </c>
    </row>
    <row r="14" spans="3:7" ht="16.5" customHeight="1">
      <c r="C14" s="88">
        <v>5</v>
      </c>
      <c r="D14" s="148" t="s">
        <v>152</v>
      </c>
      <c r="E14" s="90"/>
      <c r="F14" s="90">
        <f>E14*0.23</f>
        <v>0</v>
      </c>
      <c r="G14" s="90">
        <f t="shared" si="1"/>
        <v>0</v>
      </c>
    </row>
    <row r="15" spans="3:7" ht="16.5" customHeight="1">
      <c r="C15" s="88">
        <v>6</v>
      </c>
      <c r="D15" s="148" t="s">
        <v>153</v>
      </c>
      <c r="E15" s="90"/>
      <c r="F15" s="90">
        <f t="shared" si="0"/>
        <v>0</v>
      </c>
      <c r="G15" s="90">
        <f t="shared" si="1"/>
        <v>0</v>
      </c>
    </row>
    <row r="16" spans="3:7" ht="16.5" customHeight="1">
      <c r="C16" s="88">
        <v>7</v>
      </c>
      <c r="D16" s="148" t="s">
        <v>154</v>
      </c>
      <c r="E16" s="90"/>
      <c r="F16" s="90">
        <f t="shared" si="0"/>
        <v>0</v>
      </c>
      <c r="G16" s="90">
        <f t="shared" si="1"/>
        <v>0</v>
      </c>
    </row>
    <row r="17" spans="3:7" ht="16.5" customHeight="1">
      <c r="C17" s="88">
        <v>8</v>
      </c>
      <c r="D17" s="148" t="s">
        <v>180</v>
      </c>
      <c r="E17" s="90"/>
      <c r="F17" s="90">
        <f t="shared" si="0"/>
        <v>0</v>
      </c>
      <c r="G17" s="90">
        <f t="shared" si="1"/>
        <v>0</v>
      </c>
    </row>
    <row r="18" spans="3:7" ht="16.5" customHeight="1">
      <c r="C18" s="88">
        <v>9</v>
      </c>
      <c r="D18" s="148" t="s">
        <v>181</v>
      </c>
      <c r="E18" s="90"/>
      <c r="F18" s="90">
        <f t="shared" si="0"/>
        <v>0</v>
      </c>
      <c r="G18" s="90">
        <f>E18+F18</f>
        <v>0</v>
      </c>
    </row>
    <row r="19" spans="2:7" ht="16.5" customHeight="1">
      <c r="B19" s="34"/>
      <c r="C19" s="88">
        <v>10</v>
      </c>
      <c r="D19" s="148" t="s">
        <v>155</v>
      </c>
      <c r="E19" s="90"/>
      <c r="F19" s="90">
        <f t="shared" si="0"/>
        <v>0</v>
      </c>
      <c r="G19" s="90">
        <f>E19+F19</f>
        <v>0</v>
      </c>
    </row>
    <row r="20" spans="2:7" ht="16.5" customHeight="1">
      <c r="B20" s="34"/>
      <c r="C20" s="88">
        <v>11</v>
      </c>
      <c r="D20" s="148" t="s">
        <v>156</v>
      </c>
      <c r="E20" s="90"/>
      <c r="F20" s="90">
        <f t="shared" si="0"/>
        <v>0</v>
      </c>
      <c r="G20" s="90">
        <f>E20+F20</f>
        <v>0</v>
      </c>
    </row>
    <row r="21" spans="3:7" ht="24" customHeight="1">
      <c r="C21" s="80"/>
      <c r="D21" s="93" t="s">
        <v>145</v>
      </c>
      <c r="E21" s="95">
        <f>SUM(E10:E20)</f>
        <v>0</v>
      </c>
      <c r="F21" s="96">
        <f>SUM(F10:F20)</f>
        <v>0</v>
      </c>
      <c r="G21" s="96">
        <f>SUM(G10:G20)</f>
        <v>0</v>
      </c>
    </row>
    <row r="22" spans="2:7" ht="15">
      <c r="B22" s="34"/>
      <c r="C22" s="35"/>
      <c r="D22" s="67"/>
      <c r="G22" s="1"/>
    </row>
    <row r="23" spans="2:7" ht="15">
      <c r="B23" s="34"/>
      <c r="C23" s="35"/>
      <c r="D23" s="67"/>
      <c r="G23" s="1"/>
    </row>
    <row r="25" spans="2:7" ht="12.75">
      <c r="B25" s="110"/>
      <c r="C25" s="110"/>
      <c r="D25" s="110"/>
      <c r="E25" s="110"/>
      <c r="F25" s="110"/>
      <c r="G25" s="110"/>
    </row>
    <row r="27" spans="3:7" ht="15">
      <c r="C27" s="34"/>
      <c r="F27" s="34"/>
      <c r="G27" s="34"/>
    </row>
    <row r="28" spans="3:7" ht="15">
      <c r="C28" s="34"/>
      <c r="F28" s="34"/>
      <c r="G28" s="34"/>
    </row>
    <row r="29" ht="15">
      <c r="C29" s="34"/>
    </row>
    <row r="31" spans="7:8" ht="12.75">
      <c r="G31" s="23"/>
      <c r="H31" s="23"/>
    </row>
    <row r="32" spans="2:8" ht="12.75">
      <c r="B32" s="28"/>
      <c r="G32" s="23"/>
      <c r="H32" s="23"/>
    </row>
    <row r="33" spans="2:8" ht="12.75">
      <c r="B33" s="28"/>
      <c r="G33" s="23"/>
      <c r="H33" s="23"/>
    </row>
    <row r="35" ht="12.75">
      <c r="B35" s="36"/>
    </row>
    <row r="36" spans="2:7" ht="12.75">
      <c r="B36" s="149"/>
      <c r="C36" s="149"/>
      <c r="D36" s="149"/>
      <c r="E36" s="149"/>
      <c r="F36" s="149"/>
      <c r="G36" s="149"/>
    </row>
    <row r="37" spans="2:7" ht="12.75">
      <c r="B37" s="119" t="s">
        <v>143</v>
      </c>
      <c r="C37" s="83"/>
      <c r="D37" s="31"/>
      <c r="E37" s="83"/>
      <c r="F37" s="83"/>
      <c r="G37" s="31"/>
    </row>
    <row r="38" spans="2:7" ht="12.75">
      <c r="B38" s="121" t="s">
        <v>146</v>
      </c>
      <c r="C38" s="83"/>
      <c r="D38" s="31"/>
      <c r="E38" s="83"/>
      <c r="F38" s="83"/>
      <c r="G38" s="31"/>
    </row>
    <row r="39" spans="2:7" ht="12.75">
      <c r="B39" s="31"/>
      <c r="C39" s="83"/>
      <c r="D39" s="31"/>
      <c r="E39" s="83"/>
      <c r="F39" s="83"/>
      <c r="G39" s="94"/>
    </row>
  </sheetData>
  <sheetProtection/>
  <mergeCells count="7">
    <mergeCell ref="B36:G36"/>
    <mergeCell ref="B4:H4"/>
    <mergeCell ref="B6:G6"/>
    <mergeCell ref="B5:G5"/>
    <mergeCell ref="A1:D1"/>
    <mergeCell ref="A7:G7"/>
    <mergeCell ref="A3:G3"/>
  </mergeCells>
  <conditionalFormatting sqref="E10:G21">
    <cfRule type="cellIs" priority="2" dxfId="0" operator="equal" stopIfTrue="1">
      <formula>0</formula>
    </cfRule>
  </conditionalFormatting>
  <conditionalFormatting sqref="G31:H33">
    <cfRule type="cellIs" priority="1" dxfId="0" operator="equal" stopIfTrue="1">
      <formula>0</formula>
    </cfRule>
  </conditionalFormatting>
  <printOptions/>
  <pageMargins left="0.5511811023622047" right="0.15748031496062992" top="0.984251968503937" bottom="0.5905511811023623" header="0.5118110236220472" footer="0.11811023622047245"/>
  <pageSetup horizontalDpi="600" verticalDpi="600" orientation="portrait" paperSize="9" r:id="rId1"/>
  <headerFooter alignWithMargins="0">
    <oddHeader>&amp;L&amp;9&amp;K002060Nr referencyjny postępowania:
&amp;"Arial,Pogrubiony"&amp;10ZZ.3910.2.&amp;9 2022&amp;R&amp;"-,Pogrubiony"&amp;K002060Załącznik nr 2 do SWZ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view="pageLayout" zoomScaleNormal="140" workbookViewId="0" topLeftCell="A13">
      <selection activeCell="E6" sqref="E6:I32"/>
    </sheetView>
  </sheetViews>
  <sheetFormatPr defaultColWidth="9.140625" defaultRowHeight="12.75"/>
  <cols>
    <col min="1" max="1" width="3.140625" style="0" customWidth="1"/>
    <col min="2" max="2" width="40.57421875" style="0" customWidth="1"/>
    <col min="3" max="3" width="4.28125" style="0" customWidth="1"/>
    <col min="4" max="4" width="5.28125" style="0" customWidth="1"/>
    <col min="5" max="5" width="9.28125" style="0" customWidth="1"/>
    <col min="6" max="6" width="8.7109375" style="0" customWidth="1"/>
    <col min="7" max="7" width="8.140625" style="0" customWidth="1"/>
    <col min="8" max="8" width="7.140625" style="0" customWidth="1"/>
    <col min="9" max="9" width="10.7109375" style="0" customWidth="1"/>
  </cols>
  <sheetData>
    <row r="1" spans="1:9" ht="15" customHeight="1">
      <c r="A1" s="170" t="s">
        <v>93</v>
      </c>
      <c r="B1" s="180"/>
      <c r="C1" s="180"/>
      <c r="D1" s="180"/>
      <c r="E1" s="180"/>
      <c r="F1" s="180"/>
      <c r="G1" s="180"/>
      <c r="H1" s="180"/>
      <c r="I1" s="171"/>
    </row>
    <row r="2" spans="1:9" ht="25.5" customHeight="1">
      <c r="A2" s="174" t="s">
        <v>0</v>
      </c>
      <c r="B2" s="174" t="s">
        <v>1</v>
      </c>
      <c r="C2" s="174" t="s">
        <v>2</v>
      </c>
      <c r="D2" s="161" t="s">
        <v>139</v>
      </c>
      <c r="E2" s="13" t="s">
        <v>3</v>
      </c>
      <c r="F2" s="14" t="s">
        <v>4</v>
      </c>
      <c r="G2" s="27" t="s">
        <v>47</v>
      </c>
      <c r="H2" s="27" t="s">
        <v>5</v>
      </c>
      <c r="I2" s="123" t="s">
        <v>138</v>
      </c>
    </row>
    <row r="3" spans="1:9" ht="12.75">
      <c r="A3" s="175"/>
      <c r="B3" s="175"/>
      <c r="C3" s="175"/>
      <c r="D3" s="162"/>
      <c r="E3" s="41" t="s">
        <v>141</v>
      </c>
      <c r="F3" s="16" t="s">
        <v>8</v>
      </c>
      <c r="G3" s="15" t="s">
        <v>7</v>
      </c>
      <c r="H3" s="16" t="s">
        <v>55</v>
      </c>
      <c r="I3" s="18" t="s">
        <v>8</v>
      </c>
    </row>
    <row r="4" spans="1:9" ht="12.75">
      <c r="A4" s="176"/>
      <c r="B4" s="176"/>
      <c r="C4" s="176"/>
      <c r="D4" s="163"/>
      <c r="E4" s="19" t="s">
        <v>10</v>
      </c>
      <c r="F4" s="20" t="s">
        <v>10</v>
      </c>
      <c r="G4" s="21" t="s">
        <v>10</v>
      </c>
      <c r="H4" s="21" t="s">
        <v>10</v>
      </c>
      <c r="I4" s="20" t="s">
        <v>10</v>
      </c>
    </row>
    <row r="5" spans="1:9" ht="13.5" thickBot="1">
      <c r="A5" s="125" t="s">
        <v>11</v>
      </c>
      <c r="B5" s="125" t="s">
        <v>14</v>
      </c>
      <c r="C5" s="125" t="s">
        <v>17</v>
      </c>
      <c r="D5" s="126" t="s">
        <v>18</v>
      </c>
      <c r="E5" s="127" t="s">
        <v>19</v>
      </c>
      <c r="F5" s="125" t="s">
        <v>109</v>
      </c>
      <c r="G5" s="128" t="s">
        <v>110</v>
      </c>
      <c r="H5" s="128" t="s">
        <v>111</v>
      </c>
      <c r="I5" s="125" t="s">
        <v>112</v>
      </c>
    </row>
    <row r="6" spans="1:9" s="7" customFormat="1" ht="13.5" customHeight="1" thickTop="1">
      <c r="A6" s="22">
        <v>1</v>
      </c>
      <c r="B6" s="140" t="s">
        <v>117</v>
      </c>
      <c r="C6" s="142" t="s">
        <v>16</v>
      </c>
      <c r="D6" s="145">
        <v>40</v>
      </c>
      <c r="E6" s="8"/>
      <c r="F6" s="11">
        <f aca="true" t="shared" si="0" ref="F6:F28">E6+E6*0.23</f>
        <v>0</v>
      </c>
      <c r="G6" s="25">
        <f aca="true" t="shared" si="1" ref="G6:G15">D6*E6</f>
        <v>0</v>
      </c>
      <c r="H6" s="25">
        <f aca="true" t="shared" si="2" ref="H6:H28">G6*0.23</f>
        <v>0</v>
      </c>
      <c r="I6" s="25">
        <f aca="true" t="shared" si="3" ref="I6:I15">D6*F6</f>
        <v>0</v>
      </c>
    </row>
    <row r="7" spans="1:9" s="7" customFormat="1" ht="13.5" customHeight="1">
      <c r="A7" s="22">
        <v>2</v>
      </c>
      <c r="B7" s="140" t="s">
        <v>50</v>
      </c>
      <c r="C7" s="142" t="s">
        <v>16</v>
      </c>
      <c r="D7" s="145">
        <v>30</v>
      </c>
      <c r="E7" s="8"/>
      <c r="F7" s="11">
        <f t="shared" si="0"/>
        <v>0</v>
      </c>
      <c r="G7" s="25">
        <f t="shared" si="1"/>
        <v>0</v>
      </c>
      <c r="H7" s="25">
        <f t="shared" si="2"/>
        <v>0</v>
      </c>
      <c r="I7" s="25">
        <f t="shared" si="3"/>
        <v>0</v>
      </c>
    </row>
    <row r="8" spans="1:9" s="7" customFormat="1" ht="13.5" customHeight="1">
      <c r="A8" s="22">
        <v>3</v>
      </c>
      <c r="B8" s="140" t="s">
        <v>129</v>
      </c>
      <c r="C8" s="142" t="s">
        <v>16</v>
      </c>
      <c r="D8" s="145">
        <v>5</v>
      </c>
      <c r="E8" s="8"/>
      <c r="F8" s="11">
        <f t="shared" si="0"/>
        <v>0</v>
      </c>
      <c r="G8" s="25">
        <f t="shared" si="1"/>
        <v>0</v>
      </c>
      <c r="H8" s="25">
        <f t="shared" si="2"/>
        <v>0</v>
      </c>
      <c r="I8" s="25">
        <f t="shared" si="3"/>
        <v>0</v>
      </c>
    </row>
    <row r="9" spans="1:9" s="7" customFormat="1" ht="13.5" customHeight="1">
      <c r="A9" s="22">
        <v>4</v>
      </c>
      <c r="B9" s="140" t="s">
        <v>94</v>
      </c>
      <c r="C9" s="143" t="s">
        <v>16</v>
      </c>
      <c r="D9" s="145">
        <v>20</v>
      </c>
      <c r="E9" s="8"/>
      <c r="F9" s="11">
        <f t="shared" si="0"/>
        <v>0</v>
      </c>
      <c r="G9" s="25">
        <f t="shared" si="1"/>
        <v>0</v>
      </c>
      <c r="H9" s="25">
        <f t="shared" si="2"/>
        <v>0</v>
      </c>
      <c r="I9" s="25">
        <f t="shared" si="3"/>
        <v>0</v>
      </c>
    </row>
    <row r="10" spans="1:9" s="7" customFormat="1" ht="13.5" customHeight="1">
      <c r="A10" s="22">
        <v>5</v>
      </c>
      <c r="B10" s="140" t="s">
        <v>54</v>
      </c>
      <c r="C10" s="143" t="s">
        <v>16</v>
      </c>
      <c r="D10" s="145">
        <v>130</v>
      </c>
      <c r="E10" s="8"/>
      <c r="F10" s="11">
        <f t="shared" si="0"/>
        <v>0</v>
      </c>
      <c r="G10" s="25">
        <f t="shared" si="1"/>
        <v>0</v>
      </c>
      <c r="H10" s="25">
        <f t="shared" si="2"/>
        <v>0</v>
      </c>
      <c r="I10" s="25">
        <f t="shared" si="3"/>
        <v>0</v>
      </c>
    </row>
    <row r="11" spans="1:9" ht="13.5" customHeight="1">
      <c r="A11" s="22">
        <v>6</v>
      </c>
      <c r="B11" s="141" t="s">
        <v>118</v>
      </c>
      <c r="C11" s="143" t="s">
        <v>16</v>
      </c>
      <c r="D11" s="145">
        <v>30</v>
      </c>
      <c r="E11" s="8"/>
      <c r="F11" s="11">
        <f t="shared" si="0"/>
        <v>0</v>
      </c>
      <c r="G11" s="25">
        <f t="shared" si="1"/>
        <v>0</v>
      </c>
      <c r="H11" s="25">
        <f t="shared" si="2"/>
        <v>0</v>
      </c>
      <c r="I11" s="25">
        <f t="shared" si="3"/>
        <v>0</v>
      </c>
    </row>
    <row r="12" spans="1:9" s="7" customFormat="1" ht="13.5" customHeight="1">
      <c r="A12" s="22">
        <v>7</v>
      </c>
      <c r="B12" s="140" t="s">
        <v>95</v>
      </c>
      <c r="C12" s="143" t="s">
        <v>16</v>
      </c>
      <c r="D12" s="145">
        <v>14</v>
      </c>
      <c r="E12" s="8"/>
      <c r="F12" s="11">
        <f t="shared" si="0"/>
        <v>0</v>
      </c>
      <c r="G12" s="25">
        <f t="shared" si="1"/>
        <v>0</v>
      </c>
      <c r="H12" s="25">
        <f t="shared" si="2"/>
        <v>0</v>
      </c>
      <c r="I12" s="25">
        <f t="shared" si="3"/>
        <v>0</v>
      </c>
    </row>
    <row r="13" spans="1:9" s="7" customFormat="1" ht="13.5" customHeight="1">
      <c r="A13" s="22">
        <v>8</v>
      </c>
      <c r="B13" s="140" t="s">
        <v>96</v>
      </c>
      <c r="C13" s="143" t="s">
        <v>16</v>
      </c>
      <c r="D13" s="145">
        <v>20</v>
      </c>
      <c r="E13" s="8"/>
      <c r="F13" s="11">
        <f t="shared" si="0"/>
        <v>0</v>
      </c>
      <c r="G13" s="25">
        <f t="shared" si="1"/>
        <v>0</v>
      </c>
      <c r="H13" s="25">
        <f t="shared" si="2"/>
        <v>0</v>
      </c>
      <c r="I13" s="25">
        <f t="shared" si="3"/>
        <v>0</v>
      </c>
    </row>
    <row r="14" spans="1:9" s="7" customFormat="1" ht="12.75">
      <c r="A14" s="22">
        <v>9</v>
      </c>
      <c r="B14" s="140" t="s">
        <v>119</v>
      </c>
      <c r="C14" s="143" t="s">
        <v>16</v>
      </c>
      <c r="D14" s="145">
        <v>20</v>
      </c>
      <c r="E14" s="26"/>
      <c r="F14" s="11">
        <f t="shared" si="0"/>
        <v>0</v>
      </c>
      <c r="G14" s="25">
        <f t="shared" si="1"/>
        <v>0</v>
      </c>
      <c r="H14" s="25">
        <f t="shared" si="2"/>
        <v>0</v>
      </c>
      <c r="I14" s="25">
        <f t="shared" si="3"/>
        <v>0</v>
      </c>
    </row>
    <row r="15" spans="1:9" s="7" customFormat="1" ht="14.25" customHeight="1">
      <c r="A15" s="22">
        <v>10</v>
      </c>
      <c r="B15" s="140" t="s">
        <v>131</v>
      </c>
      <c r="C15" s="143" t="s">
        <v>16</v>
      </c>
      <c r="D15" s="145">
        <v>20</v>
      </c>
      <c r="E15" s="26"/>
      <c r="F15" s="11">
        <f t="shared" si="0"/>
        <v>0</v>
      </c>
      <c r="G15" s="25">
        <f t="shared" si="1"/>
        <v>0</v>
      </c>
      <c r="H15" s="25">
        <f t="shared" si="2"/>
        <v>0</v>
      </c>
      <c r="I15" s="25">
        <f t="shared" si="3"/>
        <v>0</v>
      </c>
    </row>
    <row r="16" spans="1:9" s="7" customFormat="1" ht="13.5" customHeight="1">
      <c r="A16" s="22">
        <v>11</v>
      </c>
      <c r="B16" s="140" t="s">
        <v>120</v>
      </c>
      <c r="C16" s="143" t="s">
        <v>16</v>
      </c>
      <c r="D16" s="145">
        <v>100</v>
      </c>
      <c r="E16" s="26"/>
      <c r="F16" s="11">
        <f>E16+E16*0.23</f>
        <v>0</v>
      </c>
      <c r="G16" s="25">
        <f aca="true" t="shared" si="4" ref="G16:G21">D16*E16</f>
        <v>0</v>
      </c>
      <c r="H16" s="25">
        <f>G16*0.23</f>
        <v>0</v>
      </c>
      <c r="I16" s="25">
        <f aca="true" t="shared" si="5" ref="I16:I21">D16*F16</f>
        <v>0</v>
      </c>
    </row>
    <row r="17" spans="1:9" s="7" customFormat="1" ht="13.5" customHeight="1">
      <c r="A17" s="22">
        <v>12</v>
      </c>
      <c r="B17" s="140" t="s">
        <v>130</v>
      </c>
      <c r="C17" s="143" t="s">
        <v>16</v>
      </c>
      <c r="D17" s="146">
        <v>8</v>
      </c>
      <c r="E17" s="26"/>
      <c r="F17" s="11">
        <f t="shared" si="0"/>
        <v>0</v>
      </c>
      <c r="G17" s="25">
        <f t="shared" si="4"/>
        <v>0</v>
      </c>
      <c r="H17" s="25">
        <f t="shared" si="2"/>
        <v>0</v>
      </c>
      <c r="I17" s="25">
        <f t="shared" si="5"/>
        <v>0</v>
      </c>
    </row>
    <row r="18" spans="1:9" s="7" customFormat="1" ht="13.5" customHeight="1">
      <c r="A18" s="22">
        <v>13</v>
      </c>
      <c r="B18" s="140" t="s">
        <v>97</v>
      </c>
      <c r="C18" s="142" t="s">
        <v>16</v>
      </c>
      <c r="D18" s="145">
        <v>8</v>
      </c>
      <c r="E18" s="26"/>
      <c r="F18" s="11">
        <f t="shared" si="0"/>
        <v>0</v>
      </c>
      <c r="G18" s="25">
        <f t="shared" si="4"/>
        <v>0</v>
      </c>
      <c r="H18" s="25">
        <f t="shared" si="2"/>
        <v>0</v>
      </c>
      <c r="I18" s="25">
        <f t="shared" si="5"/>
        <v>0</v>
      </c>
    </row>
    <row r="19" spans="1:9" s="7" customFormat="1" ht="13.5" customHeight="1">
      <c r="A19" s="22">
        <v>14</v>
      </c>
      <c r="B19" s="140" t="s">
        <v>98</v>
      </c>
      <c r="C19" s="142" t="s">
        <v>16</v>
      </c>
      <c r="D19" s="145">
        <v>8</v>
      </c>
      <c r="E19" s="26"/>
      <c r="F19" s="11">
        <f t="shared" si="0"/>
        <v>0</v>
      </c>
      <c r="G19" s="25">
        <f t="shared" si="4"/>
        <v>0</v>
      </c>
      <c r="H19" s="25">
        <f t="shared" si="2"/>
        <v>0</v>
      </c>
      <c r="I19" s="25">
        <f t="shared" si="5"/>
        <v>0</v>
      </c>
    </row>
    <row r="20" spans="1:9" s="7" customFormat="1" ht="13.5" customHeight="1">
      <c r="A20" s="22">
        <v>15</v>
      </c>
      <c r="B20" s="141" t="s">
        <v>99</v>
      </c>
      <c r="C20" s="144" t="s">
        <v>16</v>
      </c>
      <c r="D20" s="146">
        <v>60</v>
      </c>
      <c r="E20" s="8"/>
      <c r="F20" s="11">
        <f t="shared" si="0"/>
        <v>0</v>
      </c>
      <c r="G20" s="25">
        <f t="shared" si="4"/>
        <v>0</v>
      </c>
      <c r="H20" s="25">
        <f t="shared" si="2"/>
        <v>0</v>
      </c>
      <c r="I20" s="25">
        <f t="shared" si="5"/>
        <v>0</v>
      </c>
    </row>
    <row r="21" spans="1:9" s="7" customFormat="1" ht="13.5" customHeight="1">
      <c r="A21" s="22">
        <v>16</v>
      </c>
      <c r="B21" s="140" t="s">
        <v>100</v>
      </c>
      <c r="C21" s="143" t="s">
        <v>16</v>
      </c>
      <c r="D21" s="145">
        <v>100</v>
      </c>
      <c r="E21" s="8"/>
      <c r="F21" s="11">
        <f t="shared" si="0"/>
        <v>0</v>
      </c>
      <c r="G21" s="25">
        <f t="shared" si="4"/>
        <v>0</v>
      </c>
      <c r="H21" s="25">
        <f t="shared" si="2"/>
        <v>0</v>
      </c>
      <c r="I21" s="25">
        <f t="shared" si="5"/>
        <v>0</v>
      </c>
    </row>
    <row r="22" spans="1:9" s="7" customFormat="1" ht="13.5" customHeight="1">
      <c r="A22" s="22">
        <v>17</v>
      </c>
      <c r="B22" s="140" t="s">
        <v>101</v>
      </c>
      <c r="C22" s="143" t="s">
        <v>16</v>
      </c>
      <c r="D22" s="145">
        <v>40</v>
      </c>
      <c r="E22" s="8"/>
      <c r="F22" s="11">
        <f>E22+E22*0.23</f>
        <v>0</v>
      </c>
      <c r="G22" s="25">
        <f>D22*E22</f>
        <v>0</v>
      </c>
      <c r="H22" s="25">
        <f>G22*0.23</f>
        <v>0</v>
      </c>
      <c r="I22" s="25">
        <f>D22*F22</f>
        <v>0</v>
      </c>
    </row>
    <row r="23" spans="1:9" s="7" customFormat="1" ht="13.5" customHeight="1">
      <c r="A23" s="22">
        <v>18</v>
      </c>
      <c r="B23" s="140" t="s">
        <v>225</v>
      </c>
      <c r="C23" s="143" t="s">
        <v>16</v>
      </c>
      <c r="D23" s="145">
        <v>28</v>
      </c>
      <c r="E23" s="8"/>
      <c r="F23" s="11">
        <f t="shared" si="0"/>
        <v>0</v>
      </c>
      <c r="G23" s="25">
        <f aca="true" t="shared" si="6" ref="G23:G28">D23*E23</f>
        <v>0</v>
      </c>
      <c r="H23" s="25">
        <f t="shared" si="2"/>
        <v>0</v>
      </c>
      <c r="I23" s="25">
        <f aca="true" t="shared" si="7" ref="I23:I28">D23*F23</f>
        <v>0</v>
      </c>
    </row>
    <row r="24" spans="1:9" s="7" customFormat="1" ht="13.5" customHeight="1">
      <c r="A24" s="22">
        <v>19</v>
      </c>
      <c r="B24" s="140" t="s">
        <v>102</v>
      </c>
      <c r="C24" s="143" t="s">
        <v>16</v>
      </c>
      <c r="D24" s="145">
        <v>50</v>
      </c>
      <c r="E24" s="8"/>
      <c r="F24" s="11">
        <f t="shared" si="0"/>
        <v>0</v>
      </c>
      <c r="G24" s="25">
        <f t="shared" si="6"/>
        <v>0</v>
      </c>
      <c r="H24" s="25">
        <f t="shared" si="2"/>
        <v>0</v>
      </c>
      <c r="I24" s="25">
        <f t="shared" si="7"/>
        <v>0</v>
      </c>
    </row>
    <row r="25" spans="1:9" s="7" customFormat="1" ht="13.5" customHeight="1">
      <c r="A25" s="22">
        <v>20</v>
      </c>
      <c r="B25" s="140" t="s">
        <v>103</v>
      </c>
      <c r="C25" s="143" t="s">
        <v>16</v>
      </c>
      <c r="D25" s="145">
        <v>20</v>
      </c>
      <c r="E25" s="8"/>
      <c r="F25" s="11">
        <f t="shared" si="0"/>
        <v>0</v>
      </c>
      <c r="G25" s="25">
        <f t="shared" si="6"/>
        <v>0</v>
      </c>
      <c r="H25" s="25">
        <f t="shared" si="2"/>
        <v>0</v>
      </c>
      <c r="I25" s="25">
        <f t="shared" si="7"/>
        <v>0</v>
      </c>
    </row>
    <row r="26" spans="1:9" s="7" customFormat="1" ht="13.5" customHeight="1">
      <c r="A26" s="22">
        <v>21</v>
      </c>
      <c r="B26" s="140" t="s">
        <v>104</v>
      </c>
      <c r="C26" s="143" t="s">
        <v>16</v>
      </c>
      <c r="D26" s="145">
        <v>30</v>
      </c>
      <c r="E26" s="8"/>
      <c r="F26" s="11">
        <f t="shared" si="0"/>
        <v>0</v>
      </c>
      <c r="G26" s="25">
        <f t="shared" si="6"/>
        <v>0</v>
      </c>
      <c r="H26" s="25">
        <f t="shared" si="2"/>
        <v>0</v>
      </c>
      <c r="I26" s="25">
        <f t="shared" si="7"/>
        <v>0</v>
      </c>
    </row>
    <row r="27" spans="1:9" s="7" customFormat="1" ht="13.5" customHeight="1">
      <c r="A27" s="22">
        <v>22</v>
      </c>
      <c r="B27" s="140" t="s">
        <v>105</v>
      </c>
      <c r="C27" s="143" t="s">
        <v>16</v>
      </c>
      <c r="D27" s="145">
        <v>20</v>
      </c>
      <c r="E27" s="8"/>
      <c r="F27" s="11">
        <f t="shared" si="0"/>
        <v>0</v>
      </c>
      <c r="G27" s="25">
        <f t="shared" si="6"/>
        <v>0</v>
      </c>
      <c r="H27" s="25">
        <f t="shared" si="2"/>
        <v>0</v>
      </c>
      <c r="I27" s="25">
        <f t="shared" si="7"/>
        <v>0</v>
      </c>
    </row>
    <row r="28" spans="1:9" s="7" customFormat="1" ht="13.5" customHeight="1">
      <c r="A28" s="22">
        <v>23</v>
      </c>
      <c r="B28" s="140" t="s">
        <v>121</v>
      </c>
      <c r="C28" s="143" t="s">
        <v>16</v>
      </c>
      <c r="D28" s="145">
        <v>20</v>
      </c>
      <c r="E28" s="8"/>
      <c r="F28" s="11">
        <f t="shared" si="0"/>
        <v>0</v>
      </c>
      <c r="G28" s="25">
        <f t="shared" si="6"/>
        <v>0</v>
      </c>
      <c r="H28" s="25">
        <f t="shared" si="2"/>
        <v>0</v>
      </c>
      <c r="I28" s="25">
        <f t="shared" si="7"/>
        <v>0</v>
      </c>
    </row>
    <row r="29" spans="1:9" s="7" customFormat="1" ht="13.5" customHeight="1">
      <c r="A29" s="22">
        <v>24</v>
      </c>
      <c r="B29" s="140" t="s">
        <v>106</v>
      </c>
      <c r="C29" s="143" t="s">
        <v>16</v>
      </c>
      <c r="D29" s="145">
        <v>20</v>
      </c>
      <c r="E29" s="8"/>
      <c r="F29" s="11">
        <f>E29+E29*0.23</f>
        <v>0</v>
      </c>
      <c r="G29" s="25">
        <f>D29*E29</f>
        <v>0</v>
      </c>
      <c r="H29" s="25">
        <f>G29*0.23</f>
        <v>0</v>
      </c>
      <c r="I29" s="25">
        <f>D29*F29</f>
        <v>0</v>
      </c>
    </row>
    <row r="30" spans="1:9" s="7" customFormat="1" ht="13.5" customHeight="1">
      <c r="A30" s="22">
        <v>25</v>
      </c>
      <c r="B30" s="140" t="s">
        <v>136</v>
      </c>
      <c r="C30" s="143" t="s">
        <v>16</v>
      </c>
      <c r="D30" s="145">
        <v>8</v>
      </c>
      <c r="E30" s="8"/>
      <c r="F30" s="11">
        <f>E30+E30*0.23</f>
        <v>0</v>
      </c>
      <c r="G30" s="25">
        <f>D30*E30</f>
        <v>0</v>
      </c>
      <c r="H30" s="25">
        <f>G30*0.23</f>
        <v>0</v>
      </c>
      <c r="I30" s="25">
        <f>D30*F30</f>
        <v>0</v>
      </c>
    </row>
    <row r="31" spans="1:9" s="7" customFormat="1" ht="13.5" customHeight="1">
      <c r="A31" s="22">
        <v>26</v>
      </c>
      <c r="B31" s="140" t="s">
        <v>137</v>
      </c>
      <c r="C31" s="143" t="s">
        <v>16</v>
      </c>
      <c r="D31" s="145">
        <v>10</v>
      </c>
      <c r="E31" s="8"/>
      <c r="F31" s="11">
        <f>E31+E31*0.23</f>
        <v>0</v>
      </c>
      <c r="G31" s="25">
        <f>D31*E31</f>
        <v>0</v>
      </c>
      <c r="H31" s="25">
        <f>G31*0.23</f>
        <v>0</v>
      </c>
      <c r="I31" s="25">
        <f>D31*F31</f>
        <v>0</v>
      </c>
    </row>
    <row r="32" spans="1:9" ht="19.5" customHeight="1">
      <c r="A32" s="71"/>
      <c r="B32" s="70"/>
      <c r="C32" s="49"/>
      <c r="D32" s="72"/>
      <c r="E32" s="52"/>
      <c r="F32" s="32"/>
      <c r="G32" s="87">
        <f>SUM(G6:G31)</f>
        <v>0</v>
      </c>
      <c r="H32" s="87">
        <f>SUM(H6:H31)</f>
        <v>0</v>
      </c>
      <c r="I32" s="87">
        <f>SUM(I6:I31)</f>
        <v>0</v>
      </c>
    </row>
    <row r="33" spans="1:9" ht="16.5" customHeight="1">
      <c r="A33" s="71"/>
      <c r="B33" s="70"/>
      <c r="C33" s="49"/>
      <c r="D33" s="72"/>
      <c r="E33" s="52"/>
      <c r="F33" s="32"/>
      <c r="G33" s="79"/>
      <c r="H33" s="79"/>
      <c r="I33" s="79"/>
    </row>
    <row r="34" spans="1:9" ht="16.5" customHeight="1">
      <c r="A34" s="71"/>
      <c r="B34" s="70"/>
      <c r="C34" s="49"/>
      <c r="D34" s="72"/>
      <c r="E34" s="52"/>
      <c r="F34" s="32"/>
      <c r="G34" s="79"/>
      <c r="H34" s="79"/>
      <c r="I34" s="79"/>
    </row>
    <row r="35" spans="1:9" ht="15" customHeight="1">
      <c r="A35" s="71"/>
      <c r="B35" s="70"/>
      <c r="C35" s="49"/>
      <c r="D35" s="72"/>
      <c r="E35" s="52"/>
      <c r="F35" s="32"/>
      <c r="G35" s="79"/>
      <c r="H35" s="79"/>
      <c r="I35" s="79"/>
    </row>
    <row r="36" spans="1:9" ht="15" customHeight="1">
      <c r="A36" s="71"/>
      <c r="B36" s="70"/>
      <c r="C36" s="49"/>
      <c r="D36" s="72"/>
      <c r="E36" s="52"/>
      <c r="F36" s="32"/>
      <c r="G36" s="79"/>
      <c r="H36" s="79"/>
      <c r="I36" s="79"/>
    </row>
    <row r="37" spans="1:9" ht="15.75" customHeight="1">
      <c r="A37" s="71"/>
      <c r="B37" s="70"/>
      <c r="C37" s="49"/>
      <c r="D37" s="72"/>
      <c r="E37" s="52"/>
      <c r="F37" s="23"/>
      <c r="G37" s="23"/>
      <c r="H37" s="23"/>
      <c r="I37" s="79"/>
    </row>
    <row r="38" spans="1:9" ht="19.5" customHeight="1">
      <c r="A38" s="71"/>
      <c r="B38" s="70"/>
      <c r="C38" s="49"/>
      <c r="D38" s="72"/>
      <c r="E38" s="52"/>
      <c r="F38" s="23"/>
      <c r="G38" s="23"/>
      <c r="H38" s="23"/>
      <c r="I38" s="79"/>
    </row>
    <row r="39" spans="1:8" ht="12.75">
      <c r="A39" s="2"/>
      <c r="B39" s="58"/>
      <c r="F39" s="23"/>
      <c r="G39" s="23"/>
      <c r="H39" s="23"/>
    </row>
    <row r="40" spans="1:2" ht="12.75">
      <c r="A40" s="58"/>
      <c r="B40" s="59"/>
    </row>
    <row r="41" spans="1:9" ht="12.75">
      <c r="A41" s="157" t="s">
        <v>142</v>
      </c>
      <c r="B41" s="157"/>
      <c r="C41" s="157"/>
      <c r="D41" s="157"/>
      <c r="E41" s="157"/>
      <c r="F41" s="157"/>
      <c r="G41" s="61"/>
      <c r="H41" s="61"/>
      <c r="I41" s="61"/>
    </row>
    <row r="42" spans="1:9" ht="12.75">
      <c r="A42" s="23"/>
      <c r="B42" s="23"/>
      <c r="C42" s="23"/>
      <c r="D42" s="23"/>
      <c r="E42" s="24"/>
      <c r="F42" s="23"/>
      <c r="G42" s="23"/>
      <c r="H42" s="23"/>
      <c r="I42" s="23"/>
    </row>
    <row r="43" spans="1:9" ht="12.75">
      <c r="A43" s="156"/>
      <c r="B43" s="156"/>
      <c r="C43" s="156"/>
      <c r="D43" s="156"/>
      <c r="E43" s="156"/>
      <c r="F43" s="156"/>
      <c r="G43" s="156"/>
      <c r="H43" s="156"/>
      <c r="I43" s="156"/>
    </row>
    <row r="44" spans="1:9" ht="17.25" customHeight="1">
      <c r="A44" s="76"/>
      <c r="B44" s="77"/>
      <c r="C44" s="31"/>
      <c r="D44" s="31"/>
      <c r="E44" s="78"/>
      <c r="F44" s="31"/>
      <c r="G44" s="31"/>
      <c r="H44" s="31"/>
      <c r="I44" s="31"/>
    </row>
    <row r="45" spans="1:9" ht="13.5" customHeight="1">
      <c r="A45" s="181"/>
      <c r="B45" s="181"/>
      <c r="C45" s="181"/>
      <c r="D45" s="181"/>
      <c r="E45" s="181"/>
      <c r="F45" s="181"/>
      <c r="G45" s="181"/>
      <c r="H45" s="181"/>
      <c r="I45" s="181"/>
    </row>
    <row r="46" spans="1:5" ht="12.75">
      <c r="A46" s="60"/>
      <c r="B46" s="60"/>
      <c r="C46" s="109"/>
      <c r="E46" s="1"/>
    </row>
    <row r="47" spans="1:9" ht="12.75">
      <c r="A47" s="177"/>
      <c r="B47" s="178"/>
      <c r="C47" s="179"/>
      <c r="D47" s="179"/>
      <c r="E47" s="179"/>
      <c r="F47" s="179"/>
      <c r="G47" s="179"/>
      <c r="H47" s="179"/>
      <c r="I47" s="179"/>
    </row>
    <row r="48" spans="1:5" ht="12.75">
      <c r="A48" s="58"/>
      <c r="B48" s="58"/>
      <c r="E48" s="1"/>
    </row>
    <row r="49" spans="1:5" ht="12.75">
      <c r="A49" s="3"/>
      <c r="B49" s="58"/>
      <c r="E49" s="1"/>
    </row>
  </sheetData>
  <sheetProtection/>
  <mergeCells count="10">
    <mergeCell ref="A47:B47"/>
    <mergeCell ref="C47:I47"/>
    <mergeCell ref="A1:I1"/>
    <mergeCell ref="A45:I45"/>
    <mergeCell ref="A43:I43"/>
    <mergeCell ref="A41:F41"/>
    <mergeCell ref="A2:A4"/>
    <mergeCell ref="B2:B4"/>
    <mergeCell ref="C2:C4"/>
    <mergeCell ref="D2:D4"/>
  </mergeCells>
  <conditionalFormatting sqref="F32:F36 F6:I31">
    <cfRule type="cellIs" priority="3" dxfId="0" operator="equal" stopIfTrue="1">
      <formula>0</formula>
    </cfRule>
  </conditionalFormatting>
  <conditionalFormatting sqref="F42 I42">
    <cfRule type="cellIs" priority="2" dxfId="0" operator="equal" stopIfTrue="1">
      <formula>0</formula>
    </cfRule>
  </conditionalFormatting>
  <conditionalFormatting sqref="H37 F38:G39">
    <cfRule type="cellIs" priority="1" dxfId="0" operator="equal" stopIfTrue="1">
      <formula>0</formula>
    </cfRule>
  </conditionalFormatting>
  <printOptions/>
  <pageMargins left="0.4330708661417323" right="0.1968503937007874" top="0.984251968503937" bottom="0.5905511811023623" header="0.5118110236220472" footer="0.11811023622047245"/>
  <pageSetup horizontalDpi="600" verticalDpi="600" orientation="portrait" paperSize="9" r:id="rId1"/>
  <headerFooter alignWithMargins="0">
    <oddHeader>&amp;C&amp;8Formularz asortymentowo-cenowy&amp;10
&amp;"Arial,Pogrubiony"Załącznik nr 2 - 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30"/>
  <sheetViews>
    <sheetView view="pageLayout" zoomScaleNormal="130" workbookViewId="0" topLeftCell="A1">
      <selection activeCell="F7" sqref="F7:I14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5.140625" style="0" customWidth="1"/>
    <col min="4" max="4" width="6.28125" style="7" customWidth="1"/>
    <col min="5" max="5" width="9.57421875" style="0" customWidth="1"/>
    <col min="6" max="6" width="10.00390625" style="0" customWidth="1"/>
    <col min="7" max="7" width="11.57421875" style="0" customWidth="1"/>
    <col min="8" max="8" width="9.140625" style="0" customWidth="1"/>
    <col min="9" max="9" width="15.7109375" style="0" customWidth="1"/>
  </cols>
  <sheetData>
    <row r="2" spans="1:9" ht="18.75" customHeight="1">
      <c r="A2" s="170" t="s">
        <v>64</v>
      </c>
      <c r="B2" s="180"/>
      <c r="C2" s="180"/>
      <c r="D2" s="180"/>
      <c r="E2" s="180"/>
      <c r="F2" s="180"/>
      <c r="G2" s="180"/>
      <c r="H2" s="180"/>
      <c r="I2" s="171"/>
    </row>
    <row r="3" spans="1:9" ht="20.25">
      <c r="A3" s="174" t="s">
        <v>0</v>
      </c>
      <c r="B3" s="174" t="s">
        <v>56</v>
      </c>
      <c r="C3" s="174" t="s">
        <v>2</v>
      </c>
      <c r="D3" s="158" t="s">
        <v>139</v>
      </c>
      <c r="E3" s="13" t="s">
        <v>3</v>
      </c>
      <c r="F3" s="14" t="s">
        <v>4</v>
      </c>
      <c r="G3" s="27" t="s">
        <v>47</v>
      </c>
      <c r="H3" s="27" t="s">
        <v>5</v>
      </c>
      <c r="I3" s="124" t="s">
        <v>147</v>
      </c>
    </row>
    <row r="4" spans="1:9" ht="12.75">
      <c r="A4" s="182"/>
      <c r="B4" s="182"/>
      <c r="C4" s="182"/>
      <c r="D4" s="159"/>
      <c r="E4" s="41" t="s">
        <v>141</v>
      </c>
      <c r="F4" s="16" t="s">
        <v>8</v>
      </c>
      <c r="G4" s="15" t="s">
        <v>7</v>
      </c>
      <c r="H4" s="16" t="s">
        <v>55</v>
      </c>
      <c r="I4" s="44" t="s">
        <v>8</v>
      </c>
    </row>
    <row r="5" spans="1:9" ht="12.75">
      <c r="A5" s="183"/>
      <c r="B5" s="183"/>
      <c r="C5" s="183"/>
      <c r="D5" s="160"/>
      <c r="E5" s="19" t="s">
        <v>10</v>
      </c>
      <c r="F5" s="20" t="s">
        <v>10</v>
      </c>
      <c r="G5" s="21" t="s">
        <v>10</v>
      </c>
      <c r="H5" s="21" t="s">
        <v>10</v>
      </c>
      <c r="I5" s="20" t="s">
        <v>10</v>
      </c>
    </row>
    <row r="6" spans="1:9" ht="13.5" thickBot="1">
      <c r="A6" s="125" t="s">
        <v>11</v>
      </c>
      <c r="B6" s="125" t="s">
        <v>14</v>
      </c>
      <c r="C6" s="125" t="s">
        <v>17</v>
      </c>
      <c r="D6" s="126" t="s">
        <v>18</v>
      </c>
      <c r="E6" s="127" t="s">
        <v>19</v>
      </c>
      <c r="F6" s="125" t="s">
        <v>109</v>
      </c>
      <c r="G6" s="128" t="s">
        <v>110</v>
      </c>
      <c r="H6" s="128" t="s">
        <v>111</v>
      </c>
      <c r="I6" s="125" t="s">
        <v>112</v>
      </c>
    </row>
    <row r="7" spans="1:9" ht="15" customHeight="1" thickTop="1">
      <c r="A7" s="22">
        <v>1</v>
      </c>
      <c r="B7" s="147" t="s">
        <v>57</v>
      </c>
      <c r="C7" s="143" t="s">
        <v>16</v>
      </c>
      <c r="D7" s="145">
        <v>20</v>
      </c>
      <c r="E7" s="8"/>
      <c r="F7" s="11">
        <f>E7+E7*0.23</f>
        <v>0</v>
      </c>
      <c r="G7" s="25">
        <f aca="true" t="shared" si="0" ref="G7:G13">D7*E7</f>
        <v>0</v>
      </c>
      <c r="H7" s="25">
        <f>G7*0.23</f>
        <v>0</v>
      </c>
      <c r="I7" s="25">
        <f aca="true" t="shared" si="1" ref="I7:I13">D7*F7</f>
        <v>0</v>
      </c>
    </row>
    <row r="8" spans="1:9" ht="15" customHeight="1">
      <c r="A8" s="22">
        <v>2</v>
      </c>
      <c r="B8" s="147" t="s">
        <v>58</v>
      </c>
      <c r="C8" s="143" t="s">
        <v>16</v>
      </c>
      <c r="D8" s="145">
        <v>8</v>
      </c>
      <c r="E8" s="8"/>
      <c r="F8" s="11">
        <f aca="true" t="shared" si="2" ref="F8:F13">E8+E8*0.23</f>
        <v>0</v>
      </c>
      <c r="G8" s="25">
        <f t="shared" si="0"/>
        <v>0</v>
      </c>
      <c r="H8" s="25">
        <f aca="true" t="shared" si="3" ref="H8:H13">G8*0.23</f>
        <v>0</v>
      </c>
      <c r="I8" s="25">
        <f>D8*F8</f>
        <v>0</v>
      </c>
    </row>
    <row r="9" spans="1:9" ht="15" customHeight="1">
      <c r="A9" s="22">
        <v>3</v>
      </c>
      <c r="B9" s="147" t="s">
        <v>59</v>
      </c>
      <c r="C9" s="143" t="s">
        <v>16</v>
      </c>
      <c r="D9" s="145">
        <v>8</v>
      </c>
      <c r="E9" s="8"/>
      <c r="F9" s="11">
        <f t="shared" si="2"/>
        <v>0</v>
      </c>
      <c r="G9" s="25">
        <f t="shared" si="0"/>
        <v>0</v>
      </c>
      <c r="H9" s="25">
        <f t="shared" si="3"/>
        <v>0</v>
      </c>
      <c r="I9" s="25">
        <f t="shared" si="1"/>
        <v>0</v>
      </c>
    </row>
    <row r="10" spans="1:9" ht="15" customHeight="1">
      <c r="A10" s="22">
        <v>4</v>
      </c>
      <c r="B10" s="147" t="s">
        <v>60</v>
      </c>
      <c r="C10" s="143" t="s">
        <v>16</v>
      </c>
      <c r="D10" s="145">
        <v>6</v>
      </c>
      <c r="E10" s="8"/>
      <c r="F10" s="11">
        <f t="shared" si="2"/>
        <v>0</v>
      </c>
      <c r="G10" s="25">
        <f t="shared" si="0"/>
        <v>0</v>
      </c>
      <c r="H10" s="25">
        <f t="shared" si="3"/>
        <v>0</v>
      </c>
      <c r="I10" s="25">
        <f t="shared" si="1"/>
        <v>0</v>
      </c>
    </row>
    <row r="11" spans="1:9" ht="15" customHeight="1">
      <c r="A11" s="22">
        <v>5</v>
      </c>
      <c r="B11" s="147" t="s">
        <v>61</v>
      </c>
      <c r="C11" s="143" t="s">
        <v>16</v>
      </c>
      <c r="D11" s="145">
        <v>8</v>
      </c>
      <c r="E11" s="8"/>
      <c r="F11" s="11">
        <f t="shared" si="2"/>
        <v>0</v>
      </c>
      <c r="G11" s="25">
        <f t="shared" si="0"/>
        <v>0</v>
      </c>
      <c r="H11" s="25">
        <f t="shared" si="3"/>
        <v>0</v>
      </c>
      <c r="I11" s="25">
        <f t="shared" si="1"/>
        <v>0</v>
      </c>
    </row>
    <row r="12" spans="1:9" ht="15" customHeight="1">
      <c r="A12" s="22">
        <v>6</v>
      </c>
      <c r="B12" s="147" t="s">
        <v>62</v>
      </c>
      <c r="C12" s="143" t="s">
        <v>16</v>
      </c>
      <c r="D12" s="145">
        <v>8</v>
      </c>
      <c r="E12" s="8"/>
      <c r="F12" s="11">
        <f t="shared" si="2"/>
        <v>0</v>
      </c>
      <c r="G12" s="25">
        <f t="shared" si="0"/>
        <v>0</v>
      </c>
      <c r="H12" s="25">
        <f t="shared" si="3"/>
        <v>0</v>
      </c>
      <c r="I12" s="25">
        <f t="shared" si="1"/>
        <v>0</v>
      </c>
    </row>
    <row r="13" spans="1:9" ht="15" customHeight="1">
      <c r="A13" s="22">
        <v>7</v>
      </c>
      <c r="B13" s="147" t="s">
        <v>226</v>
      </c>
      <c r="C13" s="143" t="s">
        <v>16</v>
      </c>
      <c r="D13" s="145">
        <v>4</v>
      </c>
      <c r="E13" s="8"/>
      <c r="F13" s="11">
        <f t="shared" si="2"/>
        <v>0</v>
      </c>
      <c r="G13" s="25">
        <f t="shared" si="0"/>
        <v>0</v>
      </c>
      <c r="H13" s="25">
        <f t="shared" si="3"/>
        <v>0</v>
      </c>
      <c r="I13" s="25">
        <f t="shared" si="1"/>
        <v>0</v>
      </c>
    </row>
    <row r="14" spans="1:9" ht="19.5" customHeight="1">
      <c r="A14" s="83"/>
      <c r="B14" s="84"/>
      <c r="C14" s="81"/>
      <c r="D14" s="81"/>
      <c r="E14" s="85"/>
      <c r="F14" s="86"/>
      <c r="G14" s="87">
        <f>SUM(G7:G13)</f>
        <v>0</v>
      </c>
      <c r="H14" s="87">
        <f>SUM(H7:H13)</f>
        <v>0</v>
      </c>
      <c r="I14" s="87">
        <f>SUM(I7:I13)</f>
        <v>0</v>
      </c>
    </row>
    <row r="15" spans="1:9" ht="15" customHeight="1">
      <c r="A15" s="49"/>
      <c r="B15" s="50"/>
      <c r="C15" s="50"/>
      <c r="D15" s="51"/>
      <c r="E15" s="52"/>
      <c r="F15" s="32"/>
      <c r="G15" s="33"/>
      <c r="H15" s="33"/>
      <c r="I15" s="3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3.5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4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61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4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4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4"/>
      <c r="F25" s="23"/>
      <c r="G25" s="23"/>
      <c r="H25" s="23"/>
      <c r="I25" s="23"/>
    </row>
    <row r="26" ht="12.75">
      <c r="D26"/>
    </row>
    <row r="27" spans="1:9" ht="12.75">
      <c r="A27" s="157" t="s">
        <v>142</v>
      </c>
      <c r="B27" s="157"/>
      <c r="C27" s="157"/>
      <c r="D27" s="157"/>
      <c r="E27" s="157"/>
      <c r="F27" s="157"/>
      <c r="G27" s="157"/>
      <c r="H27" s="115"/>
      <c r="I27" s="115"/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23"/>
      <c r="B29" s="23"/>
      <c r="C29" s="23"/>
      <c r="D29" s="23"/>
      <c r="E29" s="24"/>
      <c r="F29" s="23"/>
      <c r="G29" s="23"/>
      <c r="H29" s="23"/>
      <c r="I29" s="23"/>
    </row>
    <row r="30" spans="1:9" ht="12.75">
      <c r="A30" s="156"/>
      <c r="B30" s="156"/>
      <c r="C30" s="156"/>
      <c r="D30" s="156"/>
      <c r="E30" s="156"/>
      <c r="F30" s="156"/>
      <c r="G30" s="156"/>
      <c r="H30" s="156"/>
      <c r="I30" s="156"/>
    </row>
  </sheetData>
  <sheetProtection/>
  <mergeCells count="7">
    <mergeCell ref="A30:I30"/>
    <mergeCell ref="A2:I2"/>
    <mergeCell ref="C3:C5"/>
    <mergeCell ref="B3:B5"/>
    <mergeCell ref="A3:A5"/>
    <mergeCell ref="A27:G27"/>
    <mergeCell ref="D3:D5"/>
  </mergeCells>
  <conditionalFormatting sqref="F14 F7:I13">
    <cfRule type="cellIs" priority="3" dxfId="0" operator="equal" stopIfTrue="1">
      <formula>0</formula>
    </cfRule>
  </conditionalFormatting>
  <conditionalFormatting sqref="F15:I15 F29 I29 F20:I20 F21:F22 I21:I22 G23:H25">
    <cfRule type="cellIs" priority="1" dxfId="0" operator="equal" stopIfTrue="1">
      <formula>0</formula>
    </cfRule>
  </conditionalFormatting>
  <printOptions/>
  <pageMargins left="0.5511811023622047" right="0.1968503937007874" top="0.984251968503937" bottom="0.5905511811023623" header="0.5118110236220472" footer="0.1968503937007874"/>
  <pageSetup horizontalDpi="600" verticalDpi="600" orientation="portrait" paperSize="9" r:id="rId1"/>
  <headerFooter alignWithMargins="0">
    <oddHeader>&amp;C&amp;8Formularz asortymentowo-cenowy&amp;"Arial,Pogrubiony"&amp;10
Załącznik nr 2 - J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31"/>
  <sheetViews>
    <sheetView view="pageLayout" zoomScaleNormal="130" workbookViewId="0" topLeftCell="A1">
      <selection activeCell="F7" sqref="F7:I14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5.140625" style="0" customWidth="1"/>
    <col min="4" max="4" width="6.28125" style="7" customWidth="1"/>
    <col min="5" max="6" width="9.57421875" style="0" customWidth="1"/>
    <col min="7" max="7" width="11.7109375" style="0" customWidth="1"/>
    <col min="8" max="8" width="9.140625" style="0" customWidth="1"/>
    <col min="9" max="9" width="16.57421875" style="0" customWidth="1"/>
  </cols>
  <sheetData>
    <row r="2" spans="1:9" ht="17.25" customHeight="1">
      <c r="A2" s="170" t="s">
        <v>63</v>
      </c>
      <c r="B2" s="180"/>
      <c r="C2" s="180"/>
      <c r="D2" s="180"/>
      <c r="E2" s="180"/>
      <c r="F2" s="180"/>
      <c r="G2" s="180"/>
      <c r="H2" s="180"/>
      <c r="I2" s="171"/>
    </row>
    <row r="3" spans="1:9" ht="20.25">
      <c r="A3" s="174" t="s">
        <v>0</v>
      </c>
      <c r="B3" s="174" t="s">
        <v>56</v>
      </c>
      <c r="C3" s="174" t="s">
        <v>2</v>
      </c>
      <c r="D3" s="158" t="s">
        <v>139</v>
      </c>
      <c r="E3" s="13" t="s">
        <v>3</v>
      </c>
      <c r="F3" s="14" t="s">
        <v>4</v>
      </c>
      <c r="G3" s="27" t="s">
        <v>47</v>
      </c>
      <c r="H3" s="27" t="s">
        <v>5</v>
      </c>
      <c r="I3" s="124" t="s">
        <v>147</v>
      </c>
    </row>
    <row r="4" spans="1:9" ht="12.75">
      <c r="A4" s="182"/>
      <c r="B4" s="182"/>
      <c r="C4" s="182"/>
      <c r="D4" s="159"/>
      <c r="E4" s="41" t="s">
        <v>141</v>
      </c>
      <c r="F4" s="16" t="s">
        <v>8</v>
      </c>
      <c r="G4" s="15" t="s">
        <v>7</v>
      </c>
      <c r="H4" s="16" t="s">
        <v>55</v>
      </c>
      <c r="I4" s="44" t="s">
        <v>8</v>
      </c>
    </row>
    <row r="5" spans="1:9" ht="12.75">
      <c r="A5" s="183"/>
      <c r="B5" s="183"/>
      <c r="C5" s="183"/>
      <c r="D5" s="160"/>
      <c r="E5" s="19" t="s">
        <v>10</v>
      </c>
      <c r="F5" s="20" t="s">
        <v>10</v>
      </c>
      <c r="G5" s="21" t="s">
        <v>10</v>
      </c>
      <c r="H5" s="21" t="s">
        <v>10</v>
      </c>
      <c r="I5" s="20" t="s">
        <v>10</v>
      </c>
    </row>
    <row r="6" spans="1:9" ht="13.5" thickBot="1">
      <c r="A6" s="125" t="s">
        <v>11</v>
      </c>
      <c r="B6" s="125" t="s">
        <v>14</v>
      </c>
      <c r="C6" s="125" t="s">
        <v>17</v>
      </c>
      <c r="D6" s="126" t="s">
        <v>18</v>
      </c>
      <c r="E6" s="127" t="s">
        <v>19</v>
      </c>
      <c r="F6" s="125" t="s">
        <v>109</v>
      </c>
      <c r="G6" s="128" t="s">
        <v>110</v>
      </c>
      <c r="H6" s="128" t="s">
        <v>111</v>
      </c>
      <c r="I6" s="125" t="s">
        <v>112</v>
      </c>
    </row>
    <row r="7" spans="1:9" s="31" customFormat="1" ht="15" customHeight="1" thickTop="1">
      <c r="A7" s="22">
        <v>1</v>
      </c>
      <c r="B7" s="147" t="s">
        <v>57</v>
      </c>
      <c r="C7" s="143" t="s">
        <v>16</v>
      </c>
      <c r="D7" s="145">
        <v>22</v>
      </c>
      <c r="E7" s="136"/>
      <c r="F7" s="11">
        <f>E7+E7*0.23</f>
        <v>0</v>
      </c>
      <c r="G7" s="25">
        <f aca="true" t="shared" si="0" ref="G7:G13">D7*E7</f>
        <v>0</v>
      </c>
      <c r="H7" s="25">
        <f>G7*0.23</f>
        <v>0</v>
      </c>
      <c r="I7" s="25">
        <f aca="true" t="shared" si="1" ref="I7:I13">D7*F7</f>
        <v>0</v>
      </c>
    </row>
    <row r="8" spans="1:9" s="31" customFormat="1" ht="15" customHeight="1">
      <c r="A8" s="22">
        <v>2</v>
      </c>
      <c r="B8" s="147" t="s">
        <v>58</v>
      </c>
      <c r="C8" s="143" t="s">
        <v>16</v>
      </c>
      <c r="D8" s="145">
        <v>10</v>
      </c>
      <c r="E8" s="8"/>
      <c r="F8" s="11">
        <f aca="true" t="shared" si="2" ref="F8:F13">E8+E8*0.23</f>
        <v>0</v>
      </c>
      <c r="G8" s="25">
        <f t="shared" si="0"/>
        <v>0</v>
      </c>
      <c r="H8" s="25">
        <f aca="true" t="shared" si="3" ref="H8:H13">G8*0.23</f>
        <v>0</v>
      </c>
      <c r="I8" s="25">
        <f t="shared" si="1"/>
        <v>0</v>
      </c>
    </row>
    <row r="9" spans="1:9" s="31" customFormat="1" ht="15" customHeight="1">
      <c r="A9" s="22">
        <v>3</v>
      </c>
      <c r="B9" s="147" t="s">
        <v>59</v>
      </c>
      <c r="C9" s="143" t="s">
        <v>16</v>
      </c>
      <c r="D9" s="88">
        <v>8</v>
      </c>
      <c r="E9" s="8"/>
      <c r="F9" s="11">
        <f t="shared" si="2"/>
        <v>0</v>
      </c>
      <c r="G9" s="25">
        <f t="shared" si="0"/>
        <v>0</v>
      </c>
      <c r="H9" s="25">
        <f t="shared" si="3"/>
        <v>0</v>
      </c>
      <c r="I9" s="25">
        <f t="shared" si="1"/>
        <v>0</v>
      </c>
    </row>
    <row r="10" spans="1:9" s="31" customFormat="1" ht="15" customHeight="1">
      <c r="A10" s="22">
        <v>4</v>
      </c>
      <c r="B10" s="147" t="s">
        <v>60</v>
      </c>
      <c r="C10" s="143" t="s">
        <v>16</v>
      </c>
      <c r="D10" s="88">
        <v>8</v>
      </c>
      <c r="E10" s="8"/>
      <c r="F10" s="11">
        <f t="shared" si="2"/>
        <v>0</v>
      </c>
      <c r="G10" s="25">
        <f t="shared" si="0"/>
        <v>0</v>
      </c>
      <c r="H10" s="25">
        <f t="shared" si="3"/>
        <v>0</v>
      </c>
      <c r="I10" s="25">
        <f t="shared" si="1"/>
        <v>0</v>
      </c>
    </row>
    <row r="11" spans="1:9" s="31" customFormat="1" ht="15" customHeight="1">
      <c r="A11" s="22">
        <v>5</v>
      </c>
      <c r="B11" s="147" t="s">
        <v>61</v>
      </c>
      <c r="C11" s="143" t="s">
        <v>16</v>
      </c>
      <c r="D11" s="88">
        <v>8</v>
      </c>
      <c r="E11" s="8"/>
      <c r="F11" s="11">
        <f t="shared" si="2"/>
        <v>0</v>
      </c>
      <c r="G11" s="25">
        <f t="shared" si="0"/>
        <v>0</v>
      </c>
      <c r="H11" s="25">
        <f t="shared" si="3"/>
        <v>0</v>
      </c>
      <c r="I11" s="25">
        <f t="shared" si="1"/>
        <v>0</v>
      </c>
    </row>
    <row r="12" spans="1:9" s="31" customFormat="1" ht="15" customHeight="1">
      <c r="A12" s="22">
        <v>6</v>
      </c>
      <c r="B12" s="147" t="s">
        <v>62</v>
      </c>
      <c r="C12" s="143" t="s">
        <v>16</v>
      </c>
      <c r="D12" s="88">
        <v>8</v>
      </c>
      <c r="E12" s="8"/>
      <c r="F12" s="11">
        <f t="shared" si="2"/>
        <v>0</v>
      </c>
      <c r="G12" s="25">
        <f t="shared" si="0"/>
        <v>0</v>
      </c>
      <c r="H12" s="25">
        <f t="shared" si="3"/>
        <v>0</v>
      </c>
      <c r="I12" s="25">
        <f t="shared" si="1"/>
        <v>0</v>
      </c>
    </row>
    <row r="13" spans="1:9" s="31" customFormat="1" ht="15" customHeight="1">
      <c r="A13" s="22">
        <v>7</v>
      </c>
      <c r="B13" s="147" t="s">
        <v>227</v>
      </c>
      <c r="C13" s="143" t="s">
        <v>16</v>
      </c>
      <c r="D13" s="88">
        <v>6</v>
      </c>
      <c r="E13" s="8"/>
      <c r="F13" s="11">
        <f t="shared" si="2"/>
        <v>0</v>
      </c>
      <c r="G13" s="25">
        <f t="shared" si="0"/>
        <v>0</v>
      </c>
      <c r="H13" s="25">
        <f t="shared" si="3"/>
        <v>0</v>
      </c>
      <c r="I13" s="25">
        <f t="shared" si="1"/>
        <v>0</v>
      </c>
    </row>
    <row r="14" spans="1:9" ht="20.25" customHeight="1">
      <c r="A14" s="62"/>
      <c r="B14" s="63"/>
      <c r="C14" s="64"/>
      <c r="D14" s="64"/>
      <c r="E14" s="65"/>
      <c r="F14" s="66"/>
      <c r="G14" s="87">
        <f>SUM(G7:G13)</f>
        <v>0</v>
      </c>
      <c r="H14" s="87">
        <f>SUM(H7:H13)</f>
        <v>0</v>
      </c>
      <c r="I14" s="87">
        <f>SUM(I7:I13)</f>
        <v>0</v>
      </c>
    </row>
    <row r="15" spans="1:9" ht="12.75">
      <c r="A15" s="49"/>
      <c r="B15" s="50"/>
      <c r="C15" s="50"/>
      <c r="D15" s="51"/>
      <c r="E15" s="52"/>
      <c r="F15" s="32"/>
      <c r="G15" s="33"/>
      <c r="H15" s="33"/>
      <c r="I15" s="3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4"/>
      <c r="F19" s="23"/>
      <c r="G19" s="23"/>
      <c r="H19" s="23"/>
      <c r="I19" s="23"/>
    </row>
    <row r="20" spans="1:9" ht="12.75" customHeight="1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61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4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4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4"/>
      <c r="F24" s="23"/>
      <c r="G24" s="23"/>
      <c r="H24" s="23"/>
      <c r="I24" s="23"/>
    </row>
    <row r="25" ht="12.75">
      <c r="D25"/>
    </row>
    <row r="26" spans="1:9" ht="12.75">
      <c r="A26" s="157" t="s">
        <v>142</v>
      </c>
      <c r="B26" s="157"/>
      <c r="C26" s="157"/>
      <c r="D26" s="157"/>
      <c r="E26" s="157"/>
      <c r="F26" s="157"/>
      <c r="G26" s="157"/>
      <c r="H26" s="115"/>
      <c r="I26" s="115"/>
    </row>
    <row r="27" spans="1:9" ht="12.75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12.75">
      <c r="A28" s="23"/>
      <c r="B28" s="23"/>
      <c r="C28" s="23"/>
      <c r="D28" s="23"/>
      <c r="E28" s="24"/>
      <c r="F28" s="23"/>
      <c r="G28" s="23"/>
      <c r="H28" s="23"/>
      <c r="I28" s="23"/>
    </row>
    <row r="29" spans="1:9" ht="12.75">
      <c r="A29" s="156"/>
      <c r="B29" s="156"/>
      <c r="C29" s="156"/>
      <c r="D29" s="156"/>
      <c r="E29" s="156"/>
      <c r="F29" s="156"/>
      <c r="G29" s="156"/>
      <c r="H29" s="156"/>
      <c r="I29" s="156"/>
    </row>
    <row r="30" spans="1:5" ht="12.75">
      <c r="A30" s="58"/>
      <c r="B30" s="58"/>
      <c r="E30" s="1"/>
    </row>
    <row r="31" spans="1:5" ht="12.75">
      <c r="A31" s="3"/>
      <c r="B31" s="58"/>
      <c r="E31" s="1"/>
    </row>
  </sheetData>
  <sheetProtection/>
  <mergeCells count="7">
    <mergeCell ref="A29:I29"/>
    <mergeCell ref="A2:I2"/>
    <mergeCell ref="C3:C5"/>
    <mergeCell ref="B3:B5"/>
    <mergeCell ref="A3:A5"/>
    <mergeCell ref="A26:G26"/>
    <mergeCell ref="D3:D5"/>
  </mergeCells>
  <conditionalFormatting sqref="F14 F7:I13">
    <cfRule type="cellIs" priority="3" dxfId="0" operator="equal" stopIfTrue="1">
      <formula>0</formula>
    </cfRule>
  </conditionalFormatting>
  <conditionalFormatting sqref="F15:I15 F28 I28 F19:I19 F20:F21 I20:I21 G22:H24">
    <cfRule type="cellIs" priority="1" dxfId="0" operator="equal" stopIfTrue="1">
      <formula>0</formula>
    </cfRule>
  </conditionalFormatting>
  <printOptions/>
  <pageMargins left="0.5511811023622047" right="0.1968503937007874" top="0.984251968503937" bottom="0.5905511811023623" header="0.5118110236220472" footer="0.1968503937007874"/>
  <pageSetup horizontalDpi="600" verticalDpi="600" orientation="portrait" paperSize="9" r:id="rId1"/>
  <headerFooter alignWithMargins="0">
    <oddHeader>&amp;C&amp;8Załacznik asortymentowo-cenowy
&amp;"Arial,Pogrubiony"&amp;10Załącznik nr 2 - 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Layout" workbookViewId="0" topLeftCell="A8">
      <selection activeCell="E7" sqref="E7:I35"/>
    </sheetView>
  </sheetViews>
  <sheetFormatPr defaultColWidth="9.140625" defaultRowHeight="12.75"/>
  <cols>
    <col min="1" max="1" width="3.421875" style="0" customWidth="1"/>
    <col min="2" max="2" width="29.28125" style="0" customWidth="1"/>
    <col min="3" max="4" width="5.00390625" style="109" customWidth="1"/>
    <col min="5" max="5" width="9.140625" style="0" customWidth="1"/>
    <col min="6" max="6" width="8.8515625" style="0" customWidth="1"/>
    <col min="7" max="7" width="10.7109375" style="0" customWidth="1"/>
    <col min="8" max="8" width="8.7109375" style="0" customWidth="1"/>
    <col min="9" max="9" width="14.8515625" style="0" customWidth="1"/>
  </cols>
  <sheetData>
    <row r="1" spans="1:9" ht="12.75">
      <c r="A1" s="164" t="s">
        <v>157</v>
      </c>
      <c r="B1" s="165"/>
      <c r="C1" s="165"/>
      <c r="D1" s="165"/>
      <c r="E1" s="166"/>
      <c r="F1" s="164" t="s">
        <v>158</v>
      </c>
      <c r="G1" s="165"/>
      <c r="H1" s="165"/>
      <c r="I1" s="166"/>
    </row>
    <row r="2" spans="1:9" ht="13.5">
      <c r="A2" s="167" t="s">
        <v>160</v>
      </c>
      <c r="B2" s="168"/>
      <c r="C2" s="169" t="s">
        <v>234</v>
      </c>
      <c r="D2" s="169"/>
      <c r="E2" s="169"/>
      <c r="F2" s="170" t="s">
        <v>166</v>
      </c>
      <c r="G2" s="171"/>
      <c r="H2" s="172" t="s">
        <v>161</v>
      </c>
      <c r="I2" s="173"/>
    </row>
    <row r="3" spans="1:9" ht="20.25">
      <c r="A3" s="158" t="s">
        <v>0</v>
      </c>
      <c r="B3" s="158" t="s">
        <v>1</v>
      </c>
      <c r="C3" s="158" t="s">
        <v>2</v>
      </c>
      <c r="D3" s="161" t="s">
        <v>139</v>
      </c>
      <c r="E3" s="38" t="s">
        <v>3</v>
      </c>
      <c r="F3" s="39" t="s">
        <v>4</v>
      </c>
      <c r="G3" s="40" t="s">
        <v>47</v>
      </c>
      <c r="H3" s="40" t="s">
        <v>5</v>
      </c>
      <c r="I3" s="122" t="s">
        <v>6</v>
      </c>
    </row>
    <row r="4" spans="1:9" ht="12.75">
      <c r="A4" s="159"/>
      <c r="B4" s="159"/>
      <c r="C4" s="159"/>
      <c r="D4" s="162"/>
      <c r="E4" s="41" t="s">
        <v>141</v>
      </c>
      <c r="F4" s="42" t="s">
        <v>8</v>
      </c>
      <c r="G4" s="43" t="s">
        <v>7</v>
      </c>
      <c r="H4" s="48" t="s">
        <v>9</v>
      </c>
      <c r="I4" s="44" t="s">
        <v>8</v>
      </c>
    </row>
    <row r="5" spans="1:9" ht="12.75">
      <c r="A5" s="160"/>
      <c r="B5" s="160"/>
      <c r="C5" s="160"/>
      <c r="D5" s="163"/>
      <c r="E5" s="45" t="s">
        <v>10</v>
      </c>
      <c r="F5" s="46" t="s">
        <v>10</v>
      </c>
      <c r="G5" s="47" t="s">
        <v>10</v>
      </c>
      <c r="H5" s="47" t="s">
        <v>10</v>
      </c>
      <c r="I5" s="46" t="s">
        <v>10</v>
      </c>
    </row>
    <row r="6" spans="1:9" ht="13.5" thickBot="1">
      <c r="A6" s="125" t="s">
        <v>11</v>
      </c>
      <c r="B6" s="125" t="s">
        <v>14</v>
      </c>
      <c r="C6" s="125" t="s">
        <v>17</v>
      </c>
      <c r="D6" s="126" t="s">
        <v>18</v>
      </c>
      <c r="E6" s="127" t="s">
        <v>19</v>
      </c>
      <c r="F6" s="125" t="s">
        <v>109</v>
      </c>
      <c r="G6" s="128" t="s">
        <v>110</v>
      </c>
      <c r="H6" s="128" t="s">
        <v>111</v>
      </c>
      <c r="I6" s="125" t="s">
        <v>112</v>
      </c>
    </row>
    <row r="7" spans="1:9" ht="13.5" thickTop="1">
      <c r="A7" s="22">
        <v>1</v>
      </c>
      <c r="B7" s="129" t="s">
        <v>184</v>
      </c>
      <c r="C7" s="130" t="s">
        <v>13</v>
      </c>
      <c r="D7" s="131">
        <v>5</v>
      </c>
      <c r="E7" s="8"/>
      <c r="F7" s="11">
        <f>E7+E7*0.23</f>
        <v>0</v>
      </c>
      <c r="G7" s="25">
        <f aca="true" t="shared" si="0" ref="G7:G27">D7*E7</f>
        <v>0</v>
      </c>
      <c r="H7" s="25">
        <f>G7*0.23</f>
        <v>0</v>
      </c>
      <c r="I7" s="25">
        <f aca="true" t="shared" si="1" ref="I7:I27">D7*F7</f>
        <v>0</v>
      </c>
    </row>
    <row r="8" spans="1:9" ht="13.5" customHeight="1">
      <c r="A8" s="22">
        <v>2</v>
      </c>
      <c r="B8" s="132" t="s">
        <v>15</v>
      </c>
      <c r="C8" s="133" t="s">
        <v>16</v>
      </c>
      <c r="D8" s="134">
        <v>4</v>
      </c>
      <c r="E8" s="8"/>
      <c r="F8" s="11">
        <f aca="true" t="shared" si="2" ref="F8:F23">E8+E8*0.23</f>
        <v>0</v>
      </c>
      <c r="G8" s="25">
        <f t="shared" si="0"/>
        <v>0</v>
      </c>
      <c r="H8" s="25">
        <f aca="true" t="shared" si="3" ref="H8:H27">G8*0.23</f>
        <v>0</v>
      </c>
      <c r="I8" s="25">
        <f t="shared" si="1"/>
        <v>0</v>
      </c>
    </row>
    <row r="9" spans="1:9" ht="13.5" customHeight="1">
      <c r="A9" s="22">
        <v>3</v>
      </c>
      <c r="B9" s="132" t="s">
        <v>194</v>
      </c>
      <c r="C9" s="133" t="s">
        <v>13</v>
      </c>
      <c r="D9" s="134">
        <v>4</v>
      </c>
      <c r="E9" s="8"/>
      <c r="F9" s="11">
        <f t="shared" si="2"/>
        <v>0</v>
      </c>
      <c r="G9" s="25">
        <f t="shared" si="0"/>
        <v>0</v>
      </c>
      <c r="H9" s="25">
        <f t="shared" si="3"/>
        <v>0</v>
      </c>
      <c r="I9" s="25">
        <f t="shared" si="1"/>
        <v>0</v>
      </c>
    </row>
    <row r="10" spans="1:9" ht="13.5" customHeight="1">
      <c r="A10" s="22">
        <v>4</v>
      </c>
      <c r="B10" s="132" t="s">
        <v>20</v>
      </c>
      <c r="C10" s="133" t="s">
        <v>16</v>
      </c>
      <c r="D10" s="134">
        <v>4</v>
      </c>
      <c r="E10" s="8"/>
      <c r="F10" s="11">
        <f t="shared" si="2"/>
        <v>0</v>
      </c>
      <c r="G10" s="25">
        <f t="shared" si="0"/>
        <v>0</v>
      </c>
      <c r="H10" s="25">
        <f t="shared" si="3"/>
        <v>0</v>
      </c>
      <c r="I10" s="25">
        <f t="shared" si="1"/>
        <v>0</v>
      </c>
    </row>
    <row r="11" spans="1:9" ht="13.5" customHeight="1">
      <c r="A11" s="22">
        <v>5</v>
      </c>
      <c r="B11" s="132" t="s">
        <v>21</v>
      </c>
      <c r="C11" s="133" t="s">
        <v>16</v>
      </c>
      <c r="D11" s="134">
        <v>4</v>
      </c>
      <c r="E11" s="8"/>
      <c r="F11" s="11">
        <f t="shared" si="2"/>
        <v>0</v>
      </c>
      <c r="G11" s="25">
        <f t="shared" si="0"/>
        <v>0</v>
      </c>
      <c r="H11" s="25">
        <f t="shared" si="3"/>
        <v>0</v>
      </c>
      <c r="I11" s="25">
        <f t="shared" si="1"/>
        <v>0</v>
      </c>
    </row>
    <row r="12" spans="1:9" ht="13.5" customHeight="1">
      <c r="A12" s="22">
        <v>6</v>
      </c>
      <c r="B12" s="132" t="s">
        <v>22</v>
      </c>
      <c r="C12" s="133" t="s">
        <v>16</v>
      </c>
      <c r="D12" s="134">
        <v>4</v>
      </c>
      <c r="E12" s="8"/>
      <c r="F12" s="11">
        <f t="shared" si="2"/>
        <v>0</v>
      </c>
      <c r="G12" s="25">
        <f t="shared" si="0"/>
        <v>0</v>
      </c>
      <c r="H12" s="25">
        <f t="shared" si="3"/>
        <v>0</v>
      </c>
      <c r="I12" s="25">
        <f t="shared" si="1"/>
        <v>0</v>
      </c>
    </row>
    <row r="13" spans="1:9" ht="13.5" customHeight="1">
      <c r="A13" s="22">
        <v>7</v>
      </c>
      <c r="B13" s="132" t="s">
        <v>85</v>
      </c>
      <c r="C13" s="133" t="s">
        <v>16</v>
      </c>
      <c r="D13" s="134">
        <v>4</v>
      </c>
      <c r="E13" s="8"/>
      <c r="F13" s="11">
        <f t="shared" si="2"/>
        <v>0</v>
      </c>
      <c r="G13" s="25">
        <f t="shared" si="0"/>
        <v>0</v>
      </c>
      <c r="H13" s="25">
        <f t="shared" si="3"/>
        <v>0</v>
      </c>
      <c r="I13" s="25">
        <f t="shared" si="1"/>
        <v>0</v>
      </c>
    </row>
    <row r="14" spans="1:9" ht="13.5" customHeight="1">
      <c r="A14" s="22">
        <v>8</v>
      </c>
      <c r="B14" s="132" t="s">
        <v>24</v>
      </c>
      <c r="C14" s="133" t="s">
        <v>16</v>
      </c>
      <c r="D14" s="134">
        <v>2</v>
      </c>
      <c r="E14" s="8"/>
      <c r="F14" s="11">
        <f t="shared" si="2"/>
        <v>0</v>
      </c>
      <c r="G14" s="25">
        <f t="shared" si="0"/>
        <v>0</v>
      </c>
      <c r="H14" s="25">
        <f t="shared" si="3"/>
        <v>0</v>
      </c>
      <c r="I14" s="25">
        <f t="shared" si="1"/>
        <v>0</v>
      </c>
    </row>
    <row r="15" spans="1:9" ht="13.5" customHeight="1">
      <c r="A15" s="22">
        <v>9</v>
      </c>
      <c r="B15" s="132" t="s">
        <v>26</v>
      </c>
      <c r="C15" s="133" t="s">
        <v>16</v>
      </c>
      <c r="D15" s="134">
        <v>2</v>
      </c>
      <c r="E15" s="8"/>
      <c r="F15" s="11">
        <f t="shared" si="2"/>
        <v>0</v>
      </c>
      <c r="G15" s="25">
        <f t="shared" si="0"/>
        <v>0</v>
      </c>
      <c r="H15" s="25">
        <f t="shared" si="3"/>
        <v>0</v>
      </c>
      <c r="I15" s="25">
        <f t="shared" si="1"/>
        <v>0</v>
      </c>
    </row>
    <row r="16" spans="1:9" ht="13.5" customHeight="1">
      <c r="A16" s="22">
        <v>10</v>
      </c>
      <c r="B16" s="132" t="s">
        <v>182</v>
      </c>
      <c r="C16" s="133" t="s">
        <v>16</v>
      </c>
      <c r="D16" s="134">
        <v>2</v>
      </c>
      <c r="E16" s="8"/>
      <c r="F16" s="11">
        <f t="shared" si="2"/>
        <v>0</v>
      </c>
      <c r="G16" s="25">
        <f t="shared" si="0"/>
        <v>0</v>
      </c>
      <c r="H16" s="25">
        <f t="shared" si="3"/>
        <v>0</v>
      </c>
      <c r="I16" s="25">
        <f t="shared" si="1"/>
        <v>0</v>
      </c>
    </row>
    <row r="17" spans="1:9" ht="13.5" customHeight="1">
      <c r="A17" s="22">
        <v>11</v>
      </c>
      <c r="B17" s="132" t="s">
        <v>68</v>
      </c>
      <c r="C17" s="133" t="s">
        <v>16</v>
      </c>
      <c r="D17" s="134">
        <v>2</v>
      </c>
      <c r="E17" s="8"/>
      <c r="F17" s="11">
        <f t="shared" si="2"/>
        <v>0</v>
      </c>
      <c r="G17" s="25">
        <f t="shared" si="0"/>
        <v>0</v>
      </c>
      <c r="H17" s="25">
        <f t="shared" si="3"/>
        <v>0</v>
      </c>
      <c r="I17" s="25">
        <f t="shared" si="1"/>
        <v>0</v>
      </c>
    </row>
    <row r="18" spans="1:9" ht="13.5" customHeight="1">
      <c r="A18" s="22">
        <v>12</v>
      </c>
      <c r="B18" s="132" t="s">
        <v>32</v>
      </c>
      <c r="C18" s="133" t="s">
        <v>16</v>
      </c>
      <c r="D18" s="134">
        <v>4</v>
      </c>
      <c r="E18" s="26"/>
      <c r="F18" s="11">
        <f t="shared" si="2"/>
        <v>0</v>
      </c>
      <c r="G18" s="25">
        <f t="shared" si="0"/>
        <v>0</v>
      </c>
      <c r="H18" s="25">
        <f t="shared" si="3"/>
        <v>0</v>
      </c>
      <c r="I18" s="25">
        <f t="shared" si="1"/>
        <v>0</v>
      </c>
    </row>
    <row r="19" spans="1:9" ht="13.5" customHeight="1">
      <c r="A19" s="22">
        <v>13</v>
      </c>
      <c r="B19" s="132" t="s">
        <v>33</v>
      </c>
      <c r="C19" s="133" t="s">
        <v>16</v>
      </c>
      <c r="D19" s="134">
        <v>2</v>
      </c>
      <c r="E19" s="26"/>
      <c r="F19" s="11">
        <f t="shared" si="2"/>
        <v>0</v>
      </c>
      <c r="G19" s="25">
        <f t="shared" si="0"/>
        <v>0</v>
      </c>
      <c r="H19" s="25">
        <f t="shared" si="3"/>
        <v>0</v>
      </c>
      <c r="I19" s="25">
        <f t="shared" si="1"/>
        <v>0</v>
      </c>
    </row>
    <row r="20" spans="1:9" ht="13.5" customHeight="1">
      <c r="A20" s="22">
        <v>14</v>
      </c>
      <c r="B20" s="132" t="s">
        <v>113</v>
      </c>
      <c r="C20" s="133" t="s">
        <v>16</v>
      </c>
      <c r="D20" s="134">
        <v>6</v>
      </c>
      <c r="E20" s="26"/>
      <c r="F20" s="11">
        <f t="shared" si="2"/>
        <v>0</v>
      </c>
      <c r="G20" s="25">
        <f t="shared" si="0"/>
        <v>0</v>
      </c>
      <c r="H20" s="25">
        <f t="shared" si="3"/>
        <v>0</v>
      </c>
      <c r="I20" s="25">
        <f t="shared" si="1"/>
        <v>0</v>
      </c>
    </row>
    <row r="21" spans="1:9" ht="13.5" customHeight="1">
      <c r="A21" s="22">
        <v>15</v>
      </c>
      <c r="B21" s="132" t="s">
        <v>38</v>
      </c>
      <c r="C21" s="133" t="s">
        <v>16</v>
      </c>
      <c r="D21" s="134">
        <v>6</v>
      </c>
      <c r="E21" s="8"/>
      <c r="F21" s="11">
        <f t="shared" si="2"/>
        <v>0</v>
      </c>
      <c r="G21" s="25">
        <f t="shared" si="0"/>
        <v>0</v>
      </c>
      <c r="H21" s="25">
        <f t="shared" si="3"/>
        <v>0</v>
      </c>
      <c r="I21" s="25">
        <f t="shared" si="1"/>
        <v>0</v>
      </c>
    </row>
    <row r="22" spans="1:9" ht="13.5" customHeight="1">
      <c r="A22" s="22">
        <v>16</v>
      </c>
      <c r="B22" s="132" t="s">
        <v>40</v>
      </c>
      <c r="C22" s="133" t="s">
        <v>16</v>
      </c>
      <c r="D22" s="134">
        <v>8</v>
      </c>
      <c r="E22" s="8"/>
      <c r="F22" s="11">
        <f t="shared" si="2"/>
        <v>0</v>
      </c>
      <c r="G22" s="25">
        <f t="shared" si="0"/>
        <v>0</v>
      </c>
      <c r="H22" s="25">
        <f t="shared" si="3"/>
        <v>0</v>
      </c>
      <c r="I22" s="25">
        <f t="shared" si="1"/>
        <v>0</v>
      </c>
    </row>
    <row r="23" spans="1:9" ht="13.5" customHeight="1">
      <c r="A23" s="22">
        <v>17</v>
      </c>
      <c r="B23" s="132" t="s">
        <v>46</v>
      </c>
      <c r="C23" s="133" t="s">
        <v>16</v>
      </c>
      <c r="D23" s="134">
        <v>4</v>
      </c>
      <c r="E23" s="8"/>
      <c r="F23" s="11">
        <f t="shared" si="2"/>
        <v>0</v>
      </c>
      <c r="G23" s="25">
        <f t="shared" si="0"/>
        <v>0</v>
      </c>
      <c r="H23" s="25">
        <f t="shared" si="3"/>
        <v>0</v>
      </c>
      <c r="I23" s="25">
        <f t="shared" si="1"/>
        <v>0</v>
      </c>
    </row>
    <row r="24" spans="1:9" ht="13.5" customHeight="1">
      <c r="A24" s="22">
        <v>18</v>
      </c>
      <c r="B24" s="132" t="s">
        <v>41</v>
      </c>
      <c r="C24" s="133" t="s">
        <v>16</v>
      </c>
      <c r="D24" s="134">
        <v>4</v>
      </c>
      <c r="E24" s="8"/>
      <c r="F24" s="11">
        <f aca="true" t="shared" si="4" ref="F24:F32">E24+E24*0.23</f>
        <v>0</v>
      </c>
      <c r="G24" s="25">
        <f t="shared" si="0"/>
        <v>0</v>
      </c>
      <c r="H24" s="25">
        <f t="shared" si="3"/>
        <v>0</v>
      </c>
      <c r="I24" s="25">
        <f t="shared" si="1"/>
        <v>0</v>
      </c>
    </row>
    <row r="25" spans="1:9" ht="13.5" customHeight="1">
      <c r="A25" s="22">
        <v>19</v>
      </c>
      <c r="B25" s="132" t="s">
        <v>72</v>
      </c>
      <c r="C25" s="133" t="s">
        <v>16</v>
      </c>
      <c r="D25" s="134">
        <v>4</v>
      </c>
      <c r="E25" s="8"/>
      <c r="F25" s="11">
        <f t="shared" si="4"/>
        <v>0</v>
      </c>
      <c r="G25" s="25">
        <f t="shared" si="0"/>
        <v>0</v>
      </c>
      <c r="H25" s="25">
        <f t="shared" si="3"/>
        <v>0</v>
      </c>
      <c r="I25" s="25">
        <f t="shared" si="1"/>
        <v>0</v>
      </c>
    </row>
    <row r="26" spans="1:9" ht="13.5" customHeight="1">
      <c r="A26" s="22">
        <v>20</v>
      </c>
      <c r="B26" s="132" t="s">
        <v>79</v>
      </c>
      <c r="C26" s="133" t="s">
        <v>16</v>
      </c>
      <c r="D26" s="134">
        <v>2</v>
      </c>
      <c r="E26" s="8"/>
      <c r="F26" s="11">
        <f t="shared" si="4"/>
        <v>0</v>
      </c>
      <c r="G26" s="25">
        <f t="shared" si="0"/>
        <v>0</v>
      </c>
      <c r="H26" s="25">
        <f t="shared" si="3"/>
        <v>0</v>
      </c>
      <c r="I26" s="25">
        <f t="shared" si="1"/>
        <v>0</v>
      </c>
    </row>
    <row r="27" spans="1:9" ht="13.5" customHeight="1">
      <c r="A27" s="22">
        <v>21</v>
      </c>
      <c r="B27" s="135" t="s">
        <v>51</v>
      </c>
      <c r="C27" s="133" t="s">
        <v>16</v>
      </c>
      <c r="D27" s="134">
        <v>4</v>
      </c>
      <c r="E27" s="8"/>
      <c r="F27" s="11">
        <f t="shared" si="4"/>
        <v>0</v>
      </c>
      <c r="G27" s="25">
        <f t="shared" si="0"/>
        <v>0</v>
      </c>
      <c r="H27" s="25">
        <f t="shared" si="3"/>
        <v>0</v>
      </c>
      <c r="I27" s="25">
        <f t="shared" si="1"/>
        <v>0</v>
      </c>
    </row>
    <row r="28" spans="1:9" ht="13.5" customHeight="1">
      <c r="A28" s="22">
        <v>22</v>
      </c>
      <c r="B28" s="135" t="s">
        <v>125</v>
      </c>
      <c r="C28" s="133" t="s">
        <v>16</v>
      </c>
      <c r="D28" s="134">
        <v>4</v>
      </c>
      <c r="E28" s="8"/>
      <c r="F28" s="11">
        <f t="shared" si="4"/>
        <v>0</v>
      </c>
      <c r="G28" s="25">
        <f>D28*E28</f>
        <v>0</v>
      </c>
      <c r="H28" s="25">
        <f>G28*0.23</f>
        <v>0</v>
      </c>
      <c r="I28" s="25">
        <f>D28*F28</f>
        <v>0</v>
      </c>
    </row>
    <row r="29" spans="1:9" ht="13.5" customHeight="1">
      <c r="A29" s="22">
        <v>23</v>
      </c>
      <c r="B29" s="135" t="s">
        <v>74</v>
      </c>
      <c r="C29" s="133" t="s">
        <v>16</v>
      </c>
      <c r="D29" s="134">
        <v>4</v>
      </c>
      <c r="E29" s="8"/>
      <c r="F29" s="11">
        <f t="shared" si="4"/>
        <v>0</v>
      </c>
      <c r="G29" s="25">
        <f>D29*E29</f>
        <v>0</v>
      </c>
      <c r="H29" s="25">
        <f>G29*0.23</f>
        <v>0</v>
      </c>
      <c r="I29" s="25">
        <f>D29*F29</f>
        <v>0</v>
      </c>
    </row>
    <row r="30" spans="1:9" ht="13.5" customHeight="1">
      <c r="A30" s="22">
        <v>24</v>
      </c>
      <c r="B30" s="135" t="s">
        <v>88</v>
      </c>
      <c r="C30" s="133" t="s">
        <v>16</v>
      </c>
      <c r="D30" s="134">
        <v>2</v>
      </c>
      <c r="E30" s="8"/>
      <c r="F30" s="11">
        <f t="shared" si="4"/>
        <v>0</v>
      </c>
      <c r="G30" s="25">
        <f>D30*E30</f>
        <v>0</v>
      </c>
      <c r="H30" s="25">
        <f>G30*0.23</f>
        <v>0</v>
      </c>
      <c r="I30" s="25">
        <f>D30*F30</f>
        <v>0</v>
      </c>
    </row>
    <row r="31" spans="1:9" ht="13.5" customHeight="1">
      <c r="A31" s="22">
        <v>25</v>
      </c>
      <c r="B31" s="135" t="s">
        <v>132</v>
      </c>
      <c r="C31" s="133" t="s">
        <v>16</v>
      </c>
      <c r="D31" s="134">
        <v>2</v>
      </c>
      <c r="E31" s="8"/>
      <c r="F31" s="11">
        <f t="shared" si="4"/>
        <v>0</v>
      </c>
      <c r="G31" s="25">
        <f>D31*E31</f>
        <v>0</v>
      </c>
      <c r="H31" s="25">
        <f>G31*0.23</f>
        <v>0</v>
      </c>
      <c r="I31" s="25">
        <f>D31*F31</f>
        <v>0</v>
      </c>
    </row>
    <row r="32" spans="1:9" ht="13.5" customHeight="1">
      <c r="A32" s="22">
        <v>26</v>
      </c>
      <c r="B32" s="135" t="s">
        <v>133</v>
      </c>
      <c r="C32" s="133" t="s">
        <v>16</v>
      </c>
      <c r="D32" s="134">
        <v>4</v>
      </c>
      <c r="E32" s="26"/>
      <c r="F32" s="11">
        <f t="shared" si="4"/>
        <v>0</v>
      </c>
      <c r="G32" s="25">
        <f>D32*E32</f>
        <v>0</v>
      </c>
      <c r="H32" s="25">
        <f>G32*0.23</f>
        <v>0</v>
      </c>
      <c r="I32" s="25">
        <f>D32*F32</f>
        <v>0</v>
      </c>
    </row>
    <row r="33" spans="1:9" s="107" customFormat="1" ht="19.5" customHeight="1">
      <c r="A33" s="103"/>
      <c r="B33" s="50"/>
      <c r="C33" s="103"/>
      <c r="D33" s="113"/>
      <c r="E33" s="104"/>
      <c r="F33" s="105"/>
      <c r="G33" s="106">
        <f>SUM(G7:G32)</f>
        <v>0</v>
      </c>
      <c r="H33" s="106">
        <f>SUM(H7:H32)</f>
        <v>0</v>
      </c>
      <c r="I33" s="106">
        <f>SUM(I7:I32)</f>
        <v>0</v>
      </c>
    </row>
    <row r="34" spans="1:4" s="107" customFormat="1" ht="12.75">
      <c r="A34" s="108"/>
      <c r="B34" s="102"/>
      <c r="C34" s="108"/>
      <c r="D34" s="114"/>
    </row>
    <row r="35" spans="1:4" s="107" customFormat="1" ht="12.75">
      <c r="A35" s="108"/>
      <c r="B35" s="102"/>
      <c r="C35" s="108"/>
      <c r="D35" s="114"/>
    </row>
    <row r="36" spans="1:4" s="107" customFormat="1" ht="12.75">
      <c r="A36" s="108"/>
      <c r="B36" s="102"/>
      <c r="C36" s="108"/>
      <c r="D36" s="114"/>
    </row>
    <row r="46" spans="1:9" ht="12.75">
      <c r="A46" s="61"/>
      <c r="B46" s="23"/>
      <c r="C46" s="111"/>
      <c r="D46" s="111"/>
      <c r="E46" s="23"/>
      <c r="F46" s="23"/>
      <c r="G46" s="23"/>
      <c r="H46" s="23"/>
      <c r="I46" s="23"/>
    </row>
    <row r="47" spans="1:9" ht="12.75">
      <c r="A47" s="23"/>
      <c r="B47" s="23"/>
      <c r="C47" s="111"/>
      <c r="D47" s="111"/>
      <c r="E47" s="24"/>
      <c r="F47" s="23"/>
      <c r="G47" s="23"/>
      <c r="H47" s="23"/>
      <c r="I47" s="23"/>
    </row>
    <row r="48" spans="1:9" ht="12.75">
      <c r="A48" s="23"/>
      <c r="B48" s="23"/>
      <c r="C48" s="111"/>
      <c r="D48" s="111"/>
      <c r="E48" s="24"/>
      <c r="F48" s="23"/>
      <c r="G48" s="23"/>
      <c r="H48" s="23"/>
      <c r="I48" s="23"/>
    </row>
    <row r="49" spans="1:9" ht="12.75">
      <c r="A49" s="23"/>
      <c r="B49" s="23"/>
      <c r="C49" s="111"/>
      <c r="D49" s="111"/>
      <c r="E49" s="24"/>
      <c r="F49" s="23"/>
      <c r="G49" s="23"/>
      <c r="H49" s="23"/>
      <c r="I49" s="23"/>
    </row>
    <row r="51" spans="1:9" ht="12.75">
      <c r="A51" s="157" t="s">
        <v>142</v>
      </c>
      <c r="B51" s="157"/>
      <c r="C51" s="157"/>
      <c r="D51" s="157"/>
      <c r="E51" s="157"/>
      <c r="F51" s="157"/>
      <c r="G51" s="61"/>
      <c r="H51" s="61"/>
      <c r="I51" s="61"/>
    </row>
    <row r="52" spans="1:9" ht="12.75">
      <c r="A52" s="74"/>
      <c r="B52" s="74"/>
      <c r="C52" s="111"/>
      <c r="D52" s="111"/>
      <c r="E52" s="74"/>
      <c r="F52" s="74"/>
      <c r="G52" s="74"/>
      <c r="H52" s="74"/>
      <c r="I52" s="74"/>
    </row>
    <row r="53" spans="1:9" ht="12.75">
      <c r="A53" s="23"/>
      <c r="B53" s="23"/>
      <c r="C53" s="111"/>
      <c r="D53" s="111"/>
      <c r="E53" s="24"/>
      <c r="F53" s="23"/>
      <c r="G53" s="23"/>
      <c r="H53" s="23"/>
      <c r="I53" s="23"/>
    </row>
    <row r="54" spans="1:9" ht="12.75">
      <c r="A54" s="156"/>
      <c r="B54" s="156"/>
      <c r="C54" s="156"/>
      <c r="D54" s="156"/>
      <c r="E54" s="156"/>
      <c r="F54" s="156"/>
      <c r="G54" s="156"/>
      <c r="H54" s="156"/>
      <c r="I54" s="156"/>
    </row>
  </sheetData>
  <sheetProtection/>
  <mergeCells count="12">
    <mergeCell ref="A1:E1"/>
    <mergeCell ref="F1:I1"/>
    <mergeCell ref="A2:B2"/>
    <mergeCell ref="C2:E2"/>
    <mergeCell ref="F2:G2"/>
    <mergeCell ref="H2:I2"/>
    <mergeCell ref="A54:I54"/>
    <mergeCell ref="A51:F51"/>
    <mergeCell ref="A3:A5"/>
    <mergeCell ref="B3:B5"/>
    <mergeCell ref="C3:C5"/>
    <mergeCell ref="D3:D5"/>
  </mergeCells>
  <conditionalFormatting sqref="F7:I33">
    <cfRule type="cellIs" priority="2" dxfId="0" operator="equal" stopIfTrue="1">
      <formula>0</formula>
    </cfRule>
  </conditionalFormatting>
  <conditionalFormatting sqref="F53 I53 F46 I46 G47:H49">
    <cfRule type="cellIs" priority="1" dxfId="0" operator="equal" stopIfTrue="1">
      <formula>0</formula>
    </cfRule>
  </conditionalFormatting>
  <printOptions/>
  <pageMargins left="0.4666666666666667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&amp;C&amp;8Formularz asortymentowo-cenowy&amp;10
&amp;"Arial,Pogrubiony"Załącznik nr 2 -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view="pageLayout" zoomScaleNormal="130" workbookViewId="0" topLeftCell="A2">
      <selection activeCell="E7" sqref="E7:I29"/>
    </sheetView>
  </sheetViews>
  <sheetFormatPr defaultColWidth="9.140625" defaultRowHeight="12.75"/>
  <cols>
    <col min="1" max="1" width="4.00390625" style="0" customWidth="1"/>
    <col min="2" max="2" width="28.28125" style="0" customWidth="1"/>
    <col min="3" max="3" width="4.28125" style="109" customWidth="1"/>
    <col min="4" max="4" width="4.8515625" style="109" customWidth="1"/>
    <col min="5" max="5" width="9.8515625" style="0" customWidth="1"/>
    <col min="6" max="6" width="10.7109375" style="0" customWidth="1"/>
    <col min="7" max="7" width="10.8515625" style="0" customWidth="1"/>
    <col min="8" max="8" width="9.140625" style="0" customWidth="1"/>
    <col min="9" max="9" width="13.421875" style="0" customWidth="1"/>
  </cols>
  <sheetData>
    <row r="1" spans="1:9" ht="12.75">
      <c r="A1" s="164" t="s">
        <v>157</v>
      </c>
      <c r="B1" s="165"/>
      <c r="C1" s="165"/>
      <c r="D1" s="165"/>
      <c r="E1" s="166"/>
      <c r="F1" s="164" t="s">
        <v>158</v>
      </c>
      <c r="G1" s="165"/>
      <c r="H1" s="165"/>
      <c r="I1" s="166"/>
    </row>
    <row r="2" spans="1:9" ht="13.5">
      <c r="A2" s="167" t="s">
        <v>159</v>
      </c>
      <c r="B2" s="168"/>
      <c r="C2" s="169" t="s">
        <v>235</v>
      </c>
      <c r="D2" s="169"/>
      <c r="E2" s="169"/>
      <c r="F2" s="170" t="s">
        <v>167</v>
      </c>
      <c r="G2" s="171"/>
      <c r="H2" s="172" t="s">
        <v>183</v>
      </c>
      <c r="I2" s="173"/>
    </row>
    <row r="3" spans="1:9" ht="20.25">
      <c r="A3" s="158" t="s">
        <v>0</v>
      </c>
      <c r="B3" s="158" t="s">
        <v>1</v>
      </c>
      <c r="C3" s="158" t="s">
        <v>2</v>
      </c>
      <c r="D3" s="161" t="s">
        <v>139</v>
      </c>
      <c r="E3" s="38" t="s">
        <v>3</v>
      </c>
      <c r="F3" s="39" t="s">
        <v>4</v>
      </c>
      <c r="G3" s="40" t="s">
        <v>47</v>
      </c>
      <c r="H3" s="40" t="s">
        <v>5</v>
      </c>
      <c r="I3" s="122" t="s">
        <v>6</v>
      </c>
    </row>
    <row r="4" spans="1:9" ht="12.75">
      <c r="A4" s="159"/>
      <c r="B4" s="159"/>
      <c r="C4" s="159"/>
      <c r="D4" s="162"/>
      <c r="E4" s="41" t="s">
        <v>141</v>
      </c>
      <c r="F4" s="42" t="s">
        <v>8</v>
      </c>
      <c r="G4" s="43" t="s">
        <v>7</v>
      </c>
      <c r="H4" s="48" t="s">
        <v>9</v>
      </c>
      <c r="I4" s="44" t="s">
        <v>8</v>
      </c>
    </row>
    <row r="5" spans="1:9" ht="12.75">
      <c r="A5" s="160"/>
      <c r="B5" s="160"/>
      <c r="C5" s="160"/>
      <c r="D5" s="163"/>
      <c r="E5" s="45" t="s">
        <v>10</v>
      </c>
      <c r="F5" s="46" t="s">
        <v>10</v>
      </c>
      <c r="G5" s="47" t="s">
        <v>10</v>
      </c>
      <c r="H5" s="47" t="s">
        <v>10</v>
      </c>
      <c r="I5" s="46" t="s">
        <v>10</v>
      </c>
    </row>
    <row r="6" spans="1:9" ht="13.5" thickBot="1">
      <c r="A6" s="125" t="s">
        <v>11</v>
      </c>
      <c r="B6" s="125" t="s">
        <v>14</v>
      </c>
      <c r="C6" s="125" t="s">
        <v>17</v>
      </c>
      <c r="D6" s="126" t="s">
        <v>18</v>
      </c>
      <c r="E6" s="127" t="s">
        <v>19</v>
      </c>
      <c r="F6" s="125" t="s">
        <v>109</v>
      </c>
      <c r="G6" s="128" t="s">
        <v>110</v>
      </c>
      <c r="H6" s="128" t="s">
        <v>111</v>
      </c>
      <c r="I6" s="125" t="s">
        <v>112</v>
      </c>
    </row>
    <row r="7" spans="1:9" ht="13.5" customHeight="1" thickTop="1">
      <c r="A7" s="22">
        <v>1</v>
      </c>
      <c r="B7" s="129" t="s">
        <v>184</v>
      </c>
      <c r="C7" s="130" t="s">
        <v>13</v>
      </c>
      <c r="D7" s="131">
        <v>10</v>
      </c>
      <c r="E7" s="8"/>
      <c r="F7" s="11">
        <f>E7+E7*0.23</f>
        <v>0</v>
      </c>
      <c r="G7" s="25">
        <f aca="true" t="shared" si="0" ref="G7:G25">D7*E7</f>
        <v>0</v>
      </c>
      <c r="H7" s="25">
        <f>G7*0.23</f>
        <v>0</v>
      </c>
      <c r="I7" s="25">
        <f aca="true" t="shared" si="1" ref="I7:I25">D7*F7</f>
        <v>0</v>
      </c>
    </row>
    <row r="8" spans="1:9" ht="13.5" customHeight="1">
      <c r="A8" s="22">
        <v>2</v>
      </c>
      <c r="B8" s="129" t="s">
        <v>193</v>
      </c>
      <c r="C8" s="130" t="s">
        <v>13</v>
      </c>
      <c r="D8" s="134">
        <v>10</v>
      </c>
      <c r="E8" s="8"/>
      <c r="F8" s="11">
        <f aca="true" t="shared" si="2" ref="F8:F27">E8+E8*0.23</f>
        <v>0</v>
      </c>
      <c r="G8" s="25">
        <f t="shared" si="0"/>
        <v>0</v>
      </c>
      <c r="H8" s="25">
        <f aca="true" t="shared" si="3" ref="H8:H27">G8*0.23</f>
        <v>0</v>
      </c>
      <c r="I8" s="25">
        <f t="shared" si="1"/>
        <v>0</v>
      </c>
    </row>
    <row r="9" spans="1:9" ht="13.5" customHeight="1">
      <c r="A9" s="22">
        <v>3</v>
      </c>
      <c r="B9" s="132" t="s">
        <v>185</v>
      </c>
      <c r="C9" s="133" t="s">
        <v>16</v>
      </c>
      <c r="D9" s="134">
        <v>4</v>
      </c>
      <c r="E9" s="136"/>
      <c r="F9" s="11">
        <f t="shared" si="2"/>
        <v>0</v>
      </c>
      <c r="G9" s="25">
        <f t="shared" si="0"/>
        <v>0</v>
      </c>
      <c r="H9" s="25">
        <f t="shared" si="3"/>
        <v>0</v>
      </c>
      <c r="I9" s="25">
        <f t="shared" si="1"/>
        <v>0</v>
      </c>
    </row>
    <row r="10" spans="1:9" ht="13.5" customHeight="1">
      <c r="A10" s="22">
        <v>4</v>
      </c>
      <c r="B10" s="132" t="s">
        <v>20</v>
      </c>
      <c r="C10" s="133" t="s">
        <v>16</v>
      </c>
      <c r="D10" s="134">
        <v>5</v>
      </c>
      <c r="E10" s="8"/>
      <c r="F10" s="11">
        <f t="shared" si="2"/>
        <v>0</v>
      </c>
      <c r="G10" s="25">
        <f t="shared" si="0"/>
        <v>0</v>
      </c>
      <c r="H10" s="25">
        <f t="shared" si="3"/>
        <v>0</v>
      </c>
      <c r="I10" s="25">
        <f t="shared" si="1"/>
        <v>0</v>
      </c>
    </row>
    <row r="11" spans="1:9" ht="13.5" customHeight="1">
      <c r="A11" s="22">
        <v>5</v>
      </c>
      <c r="B11" s="132" t="s">
        <v>21</v>
      </c>
      <c r="C11" s="133" t="s">
        <v>16</v>
      </c>
      <c r="D11" s="134">
        <v>5</v>
      </c>
      <c r="E11" s="8"/>
      <c r="F11" s="11">
        <f t="shared" si="2"/>
        <v>0</v>
      </c>
      <c r="G11" s="25">
        <f t="shared" si="0"/>
        <v>0</v>
      </c>
      <c r="H11" s="25">
        <f t="shared" si="3"/>
        <v>0</v>
      </c>
      <c r="I11" s="25">
        <f t="shared" si="1"/>
        <v>0</v>
      </c>
    </row>
    <row r="12" spans="1:9" ht="13.5" customHeight="1">
      <c r="A12" s="22">
        <v>6</v>
      </c>
      <c r="B12" s="132" t="s">
        <v>186</v>
      </c>
      <c r="C12" s="133" t="s">
        <v>16</v>
      </c>
      <c r="D12" s="134">
        <v>5</v>
      </c>
      <c r="E12" s="8"/>
      <c r="F12" s="11">
        <f t="shared" si="2"/>
        <v>0</v>
      </c>
      <c r="G12" s="25">
        <f t="shared" si="0"/>
        <v>0</v>
      </c>
      <c r="H12" s="25">
        <f t="shared" si="3"/>
        <v>0</v>
      </c>
      <c r="I12" s="25">
        <f t="shared" si="1"/>
        <v>0</v>
      </c>
    </row>
    <row r="13" spans="1:9" ht="13.5" customHeight="1">
      <c r="A13" s="22">
        <v>7</v>
      </c>
      <c r="B13" s="132" t="s">
        <v>232</v>
      </c>
      <c r="C13" s="133" t="s">
        <v>16</v>
      </c>
      <c r="D13" s="134">
        <v>6</v>
      </c>
      <c r="E13" s="8"/>
      <c r="F13" s="11">
        <f t="shared" si="2"/>
        <v>0</v>
      </c>
      <c r="G13" s="25">
        <f t="shared" si="0"/>
        <v>0</v>
      </c>
      <c r="H13" s="25">
        <f t="shared" si="3"/>
        <v>0</v>
      </c>
      <c r="I13" s="25">
        <f t="shared" si="1"/>
        <v>0</v>
      </c>
    </row>
    <row r="14" spans="1:9" ht="13.5" customHeight="1">
      <c r="A14" s="22">
        <v>8</v>
      </c>
      <c r="B14" s="132" t="s">
        <v>79</v>
      </c>
      <c r="C14" s="133" t="s">
        <v>16</v>
      </c>
      <c r="D14" s="134">
        <v>2</v>
      </c>
      <c r="E14" s="8"/>
      <c r="F14" s="11">
        <f t="shared" si="2"/>
        <v>0</v>
      </c>
      <c r="G14" s="25">
        <f t="shared" si="0"/>
        <v>0</v>
      </c>
      <c r="H14" s="25">
        <f t="shared" si="3"/>
        <v>0</v>
      </c>
      <c r="I14" s="25">
        <f t="shared" si="1"/>
        <v>0</v>
      </c>
    </row>
    <row r="15" spans="1:9" ht="13.5" customHeight="1">
      <c r="A15" s="22">
        <v>9</v>
      </c>
      <c r="B15" s="132" t="s">
        <v>187</v>
      </c>
      <c r="C15" s="133" t="s">
        <v>16</v>
      </c>
      <c r="D15" s="134">
        <v>2</v>
      </c>
      <c r="E15" s="8"/>
      <c r="F15" s="11">
        <f t="shared" si="2"/>
        <v>0</v>
      </c>
      <c r="G15" s="25">
        <f t="shared" si="0"/>
        <v>0</v>
      </c>
      <c r="H15" s="25">
        <f t="shared" si="3"/>
        <v>0</v>
      </c>
      <c r="I15" s="25">
        <f t="shared" si="1"/>
        <v>0</v>
      </c>
    </row>
    <row r="16" spans="1:9" ht="13.5" customHeight="1">
      <c r="A16" s="22">
        <v>10</v>
      </c>
      <c r="B16" s="132" t="s">
        <v>188</v>
      </c>
      <c r="C16" s="133" t="s">
        <v>16</v>
      </c>
      <c r="D16" s="134">
        <v>4</v>
      </c>
      <c r="E16" s="8"/>
      <c r="F16" s="11">
        <f t="shared" si="2"/>
        <v>0</v>
      </c>
      <c r="G16" s="25">
        <f t="shared" si="0"/>
        <v>0</v>
      </c>
      <c r="H16" s="25">
        <f t="shared" si="3"/>
        <v>0</v>
      </c>
      <c r="I16" s="25">
        <f t="shared" si="1"/>
        <v>0</v>
      </c>
    </row>
    <row r="17" spans="1:9" ht="13.5" customHeight="1">
      <c r="A17" s="22">
        <v>11</v>
      </c>
      <c r="B17" s="132" t="s">
        <v>182</v>
      </c>
      <c r="C17" s="133" t="s">
        <v>16</v>
      </c>
      <c r="D17" s="134">
        <v>3</v>
      </c>
      <c r="E17" s="8"/>
      <c r="F17" s="11">
        <f t="shared" si="2"/>
        <v>0</v>
      </c>
      <c r="G17" s="25">
        <f t="shared" si="0"/>
        <v>0</v>
      </c>
      <c r="H17" s="25">
        <f t="shared" si="3"/>
        <v>0</v>
      </c>
      <c r="I17" s="25">
        <f t="shared" si="1"/>
        <v>0</v>
      </c>
    </row>
    <row r="18" spans="1:9" ht="13.5" customHeight="1">
      <c r="A18" s="22">
        <v>12</v>
      </c>
      <c r="B18" s="132" t="s">
        <v>229</v>
      </c>
      <c r="C18" s="133" t="s">
        <v>16</v>
      </c>
      <c r="D18" s="134">
        <v>3</v>
      </c>
      <c r="E18" s="8"/>
      <c r="F18" s="11">
        <f t="shared" si="2"/>
        <v>0</v>
      </c>
      <c r="G18" s="25">
        <f t="shared" si="0"/>
        <v>0</v>
      </c>
      <c r="H18" s="25">
        <f t="shared" si="3"/>
        <v>0</v>
      </c>
      <c r="I18" s="25">
        <f t="shared" si="1"/>
        <v>0</v>
      </c>
    </row>
    <row r="19" spans="1:9" ht="13.5" customHeight="1">
      <c r="A19" s="22">
        <v>13</v>
      </c>
      <c r="B19" s="132" t="s">
        <v>39</v>
      </c>
      <c r="C19" s="133" t="s">
        <v>16</v>
      </c>
      <c r="D19" s="134">
        <v>2</v>
      </c>
      <c r="E19" s="8"/>
      <c r="F19" s="11">
        <f t="shared" si="2"/>
        <v>0</v>
      </c>
      <c r="G19" s="25">
        <f t="shared" si="0"/>
        <v>0</v>
      </c>
      <c r="H19" s="25">
        <f t="shared" si="3"/>
        <v>0</v>
      </c>
      <c r="I19" s="25">
        <f t="shared" si="1"/>
        <v>0</v>
      </c>
    </row>
    <row r="20" spans="1:9" ht="13.5" customHeight="1">
      <c r="A20" s="22">
        <v>14</v>
      </c>
      <c r="B20" s="132" t="s">
        <v>189</v>
      </c>
      <c r="C20" s="133" t="s">
        <v>16</v>
      </c>
      <c r="D20" s="134">
        <v>6</v>
      </c>
      <c r="E20" s="8"/>
      <c r="F20" s="11">
        <f t="shared" si="2"/>
        <v>0</v>
      </c>
      <c r="G20" s="25">
        <f t="shared" si="0"/>
        <v>0</v>
      </c>
      <c r="H20" s="25">
        <f t="shared" si="3"/>
        <v>0</v>
      </c>
      <c r="I20" s="25">
        <f t="shared" si="1"/>
        <v>0</v>
      </c>
    </row>
    <row r="21" spans="1:9" ht="13.5" customHeight="1">
      <c r="A21" s="22">
        <v>15</v>
      </c>
      <c r="B21" s="132" t="s">
        <v>190</v>
      </c>
      <c r="C21" s="133" t="s">
        <v>16</v>
      </c>
      <c r="D21" s="134">
        <v>4</v>
      </c>
      <c r="E21" s="8"/>
      <c r="F21" s="11">
        <f t="shared" si="2"/>
        <v>0</v>
      </c>
      <c r="G21" s="25">
        <f t="shared" si="0"/>
        <v>0</v>
      </c>
      <c r="H21" s="25">
        <f t="shared" si="3"/>
        <v>0</v>
      </c>
      <c r="I21" s="25">
        <f t="shared" si="1"/>
        <v>0</v>
      </c>
    </row>
    <row r="22" spans="1:9" ht="13.5" customHeight="1">
      <c r="A22" s="22">
        <v>16</v>
      </c>
      <c r="B22" s="132" t="s">
        <v>122</v>
      </c>
      <c r="C22" s="133" t="s">
        <v>16</v>
      </c>
      <c r="D22" s="134">
        <v>3</v>
      </c>
      <c r="E22" s="26"/>
      <c r="F22" s="11">
        <f t="shared" si="2"/>
        <v>0</v>
      </c>
      <c r="G22" s="25">
        <f t="shared" si="0"/>
        <v>0</v>
      </c>
      <c r="H22" s="25">
        <f t="shared" si="3"/>
        <v>0</v>
      </c>
      <c r="I22" s="25">
        <f t="shared" si="1"/>
        <v>0</v>
      </c>
    </row>
    <row r="23" spans="1:9" ht="13.5" customHeight="1">
      <c r="A23" s="22">
        <v>17</v>
      </c>
      <c r="B23" s="132" t="s">
        <v>233</v>
      </c>
      <c r="C23" s="133" t="s">
        <v>16</v>
      </c>
      <c r="D23" s="134">
        <v>3</v>
      </c>
      <c r="E23" s="26"/>
      <c r="F23" s="11">
        <f t="shared" si="2"/>
        <v>0</v>
      </c>
      <c r="G23" s="25">
        <f t="shared" si="0"/>
        <v>0</v>
      </c>
      <c r="H23" s="25">
        <f t="shared" si="3"/>
        <v>0</v>
      </c>
      <c r="I23" s="25">
        <f t="shared" si="1"/>
        <v>0</v>
      </c>
    </row>
    <row r="24" spans="1:9" ht="13.5" customHeight="1">
      <c r="A24" s="22">
        <v>18</v>
      </c>
      <c r="B24" s="132" t="s">
        <v>191</v>
      </c>
      <c r="C24" s="133" t="s">
        <v>16</v>
      </c>
      <c r="D24" s="134">
        <v>3</v>
      </c>
      <c r="E24" s="26"/>
      <c r="F24" s="11">
        <f t="shared" si="2"/>
        <v>0</v>
      </c>
      <c r="G24" s="25">
        <f t="shared" si="0"/>
        <v>0</v>
      </c>
      <c r="H24" s="25">
        <f t="shared" si="3"/>
        <v>0</v>
      </c>
      <c r="I24" s="25">
        <f t="shared" si="1"/>
        <v>0</v>
      </c>
    </row>
    <row r="25" spans="1:9" ht="13.5" customHeight="1">
      <c r="A25" s="22">
        <v>19</v>
      </c>
      <c r="B25" s="132" t="s">
        <v>192</v>
      </c>
      <c r="C25" s="133" t="s">
        <v>16</v>
      </c>
      <c r="D25" s="134">
        <v>4</v>
      </c>
      <c r="E25" s="26"/>
      <c r="F25" s="11">
        <f t="shared" si="2"/>
        <v>0</v>
      </c>
      <c r="G25" s="25">
        <f t="shared" si="0"/>
        <v>0</v>
      </c>
      <c r="H25" s="25">
        <f t="shared" si="3"/>
        <v>0</v>
      </c>
      <c r="I25" s="25">
        <f t="shared" si="1"/>
        <v>0</v>
      </c>
    </row>
    <row r="26" spans="1:9" ht="13.5" customHeight="1">
      <c r="A26" s="22">
        <v>20</v>
      </c>
      <c r="B26" s="132" t="s">
        <v>41</v>
      </c>
      <c r="C26" s="133" t="s">
        <v>16</v>
      </c>
      <c r="D26" s="134">
        <v>4</v>
      </c>
      <c r="E26" s="26"/>
      <c r="F26" s="11">
        <f t="shared" si="2"/>
        <v>0</v>
      </c>
      <c r="G26" s="25">
        <f>D26*E26</f>
        <v>0</v>
      </c>
      <c r="H26" s="25">
        <f t="shared" si="3"/>
        <v>0</v>
      </c>
      <c r="I26" s="25">
        <f>D26*F26</f>
        <v>0</v>
      </c>
    </row>
    <row r="27" spans="1:9" ht="13.5" customHeight="1">
      <c r="A27" s="22">
        <v>21</v>
      </c>
      <c r="B27" s="132" t="s">
        <v>134</v>
      </c>
      <c r="C27" s="133" t="s">
        <v>16</v>
      </c>
      <c r="D27" s="134">
        <v>6</v>
      </c>
      <c r="E27" s="8"/>
      <c r="F27" s="11">
        <f t="shared" si="2"/>
        <v>0</v>
      </c>
      <c r="G27" s="25">
        <f>D27*E27</f>
        <v>0</v>
      </c>
      <c r="H27" s="25">
        <f t="shared" si="3"/>
        <v>0</v>
      </c>
      <c r="I27" s="25">
        <f>D27*F27</f>
        <v>0</v>
      </c>
    </row>
    <row r="28" spans="1:9" ht="19.5" customHeight="1">
      <c r="A28" s="49"/>
      <c r="B28" s="50"/>
      <c r="C28" s="103"/>
      <c r="D28" s="112"/>
      <c r="E28" s="52"/>
      <c r="F28" s="32"/>
      <c r="G28" s="82">
        <f>SUM(G7:G27)</f>
        <v>0</v>
      </c>
      <c r="H28" s="82">
        <f>SUM(H7:H27)</f>
        <v>0</v>
      </c>
      <c r="I28" s="82">
        <f>SUM(I7:I27)</f>
        <v>0</v>
      </c>
    </row>
    <row r="29" spans="1:9" ht="12.75">
      <c r="A29" s="49"/>
      <c r="B29" s="50"/>
      <c r="C29" s="103"/>
      <c r="D29" s="112"/>
      <c r="E29" s="52"/>
      <c r="F29" s="32"/>
      <c r="G29" s="33"/>
      <c r="H29" s="33"/>
      <c r="I29" s="33"/>
    </row>
    <row r="30" spans="1:9" ht="12.75">
      <c r="A30" s="23"/>
      <c r="B30" s="23"/>
      <c r="C30" s="111"/>
      <c r="D30" s="111"/>
      <c r="E30" s="23"/>
      <c r="F30" s="23"/>
      <c r="G30" s="23"/>
      <c r="H30" s="23"/>
      <c r="I30" s="23"/>
    </row>
    <row r="31" spans="1:9" ht="12.75">
      <c r="A31" s="23"/>
      <c r="B31" s="23"/>
      <c r="C31" s="111"/>
      <c r="D31" s="111"/>
      <c r="E31" s="23"/>
      <c r="F31" s="23"/>
      <c r="G31" s="23"/>
      <c r="H31" s="23"/>
      <c r="I31" s="23"/>
    </row>
    <row r="32" spans="1:9" ht="12.75">
      <c r="A32" s="23"/>
      <c r="B32" s="23"/>
      <c r="C32" s="111"/>
      <c r="D32" s="111"/>
      <c r="E32" s="23"/>
      <c r="F32" s="23"/>
      <c r="G32" s="23"/>
      <c r="H32" s="23"/>
      <c r="I32" s="23"/>
    </row>
    <row r="33" spans="1:9" ht="12.75">
      <c r="A33" s="23"/>
      <c r="B33" s="23"/>
      <c r="C33" s="111"/>
      <c r="D33" s="111"/>
      <c r="E33" s="23"/>
      <c r="F33" s="23"/>
      <c r="G33" s="23"/>
      <c r="H33" s="23"/>
      <c r="I33" s="23"/>
    </row>
    <row r="34" spans="1:9" ht="12.75">
      <c r="A34" s="23"/>
      <c r="B34" s="23"/>
      <c r="C34" s="111"/>
      <c r="D34" s="111"/>
      <c r="E34" s="24"/>
      <c r="F34" s="23"/>
      <c r="G34" s="23"/>
      <c r="H34" s="23"/>
      <c r="I34" s="23"/>
    </row>
    <row r="35" spans="1:9" ht="12.75">
      <c r="A35" s="23"/>
      <c r="B35" s="23"/>
      <c r="C35" s="111"/>
      <c r="D35" s="111"/>
      <c r="E35" s="23"/>
      <c r="F35" s="23"/>
      <c r="G35" s="23"/>
      <c r="H35" s="23"/>
      <c r="I35" s="23"/>
    </row>
    <row r="36" spans="1:9" ht="12.75">
      <c r="A36" s="61"/>
      <c r="B36" s="23"/>
      <c r="C36" s="111"/>
      <c r="D36" s="111"/>
      <c r="E36" s="23"/>
      <c r="F36" s="23"/>
      <c r="G36" s="23"/>
      <c r="H36" s="23"/>
      <c r="I36" s="23"/>
    </row>
    <row r="37" spans="1:9" ht="12.75">
      <c r="A37" s="23"/>
      <c r="B37" s="23"/>
      <c r="C37" s="111"/>
      <c r="D37" s="111"/>
      <c r="E37" s="24"/>
      <c r="F37" s="23"/>
      <c r="G37" s="23"/>
      <c r="H37" s="23"/>
      <c r="I37" s="23"/>
    </row>
    <row r="38" spans="7:9" ht="12.75">
      <c r="G38" s="23"/>
      <c r="H38" s="23"/>
      <c r="I38" s="23"/>
    </row>
    <row r="39" spans="1:9" ht="12.75">
      <c r="A39" s="23"/>
      <c r="B39" s="23"/>
      <c r="C39" s="111"/>
      <c r="D39" s="111"/>
      <c r="E39" s="24"/>
      <c r="F39" s="23"/>
      <c r="G39" s="23"/>
      <c r="H39" s="23"/>
      <c r="I39" s="23"/>
    </row>
    <row r="41" spans="1:9" ht="12" customHeight="1">
      <c r="A41" s="74"/>
      <c r="B41" s="74"/>
      <c r="C41" s="111"/>
      <c r="D41" s="111"/>
      <c r="E41" s="74"/>
      <c r="F41" s="74"/>
      <c r="G41" s="74"/>
      <c r="H41" s="74"/>
      <c r="I41" s="74"/>
    </row>
    <row r="50" spans="1:6" ht="12.75">
      <c r="A50" s="157" t="s">
        <v>142</v>
      </c>
      <c r="B50" s="157"/>
      <c r="C50" s="157"/>
      <c r="D50" s="157"/>
      <c r="E50" s="157"/>
      <c r="F50" s="157"/>
    </row>
  </sheetData>
  <sheetProtection/>
  <mergeCells count="11">
    <mergeCell ref="A50:F50"/>
    <mergeCell ref="A3:A5"/>
    <mergeCell ref="B3:B5"/>
    <mergeCell ref="C3:C5"/>
    <mergeCell ref="D3:D5"/>
    <mergeCell ref="A1:E1"/>
    <mergeCell ref="F1:I1"/>
    <mergeCell ref="A2:B2"/>
    <mergeCell ref="C2:E2"/>
    <mergeCell ref="F2:G2"/>
    <mergeCell ref="H2:I2"/>
  </mergeCells>
  <conditionalFormatting sqref="F7:I28">
    <cfRule type="cellIs" priority="3" dxfId="0" operator="equal" stopIfTrue="1">
      <formula>0</formula>
    </cfRule>
  </conditionalFormatting>
  <conditionalFormatting sqref="F29:I29 F34:I34 F35:F36 I35:I36 G37:H39">
    <cfRule type="cellIs" priority="1" dxfId="0" operator="equal" stopIfTrue="1">
      <formula>0</formula>
    </cfRule>
  </conditionalFormatting>
  <printOptions/>
  <pageMargins left="0.4330708661417323" right="0.1968503937007874" top="0.984251968503937" bottom="0.5905511811023623" header="0.31496062992125984" footer="0.11811023622047245"/>
  <pageSetup horizontalDpi="600" verticalDpi="600" orientation="portrait" paperSize="9" r:id="rId1"/>
  <headerFooter alignWithMargins="0">
    <oddHeader>&amp;C&amp;8Formularz asortymentowo-cenowy&amp;10
&amp;"Arial,Pogrubiony"Załącznik nr 2 -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view="pageLayout" workbookViewId="0" topLeftCell="A2">
      <selection activeCell="E7" sqref="E7:I29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4.28125" style="109" customWidth="1"/>
    <col min="4" max="4" width="4.8515625" style="109" customWidth="1"/>
    <col min="5" max="5" width="9.8515625" style="0" customWidth="1"/>
    <col min="6" max="6" width="10.00390625" style="0" customWidth="1"/>
    <col min="7" max="7" width="10.7109375" style="0" customWidth="1"/>
    <col min="8" max="8" width="9.140625" style="0" customWidth="1"/>
    <col min="9" max="9" width="13.00390625" style="0" customWidth="1"/>
  </cols>
  <sheetData>
    <row r="1" spans="1:9" ht="12.75">
      <c r="A1" s="164" t="s">
        <v>157</v>
      </c>
      <c r="B1" s="165"/>
      <c r="C1" s="165"/>
      <c r="D1" s="165"/>
      <c r="E1" s="166"/>
      <c r="F1" s="164" t="s">
        <v>158</v>
      </c>
      <c r="G1" s="165"/>
      <c r="H1" s="165"/>
      <c r="I1" s="166"/>
    </row>
    <row r="2" spans="1:9" ht="13.5">
      <c r="A2" s="167" t="s">
        <v>159</v>
      </c>
      <c r="B2" s="168"/>
      <c r="C2" s="169" t="s">
        <v>236</v>
      </c>
      <c r="D2" s="169"/>
      <c r="E2" s="169"/>
      <c r="F2" s="170" t="s">
        <v>167</v>
      </c>
      <c r="G2" s="171"/>
      <c r="H2" s="172" t="s">
        <v>179</v>
      </c>
      <c r="I2" s="173"/>
    </row>
    <row r="3" spans="1:9" ht="20.25">
      <c r="A3" s="158" t="s">
        <v>0</v>
      </c>
      <c r="B3" s="158" t="s">
        <v>1</v>
      </c>
      <c r="C3" s="158" t="s">
        <v>2</v>
      </c>
      <c r="D3" s="161" t="s">
        <v>139</v>
      </c>
      <c r="E3" s="38" t="s">
        <v>3</v>
      </c>
      <c r="F3" s="39" t="s">
        <v>4</v>
      </c>
      <c r="G3" s="40" t="s">
        <v>47</v>
      </c>
      <c r="H3" s="40" t="s">
        <v>5</v>
      </c>
      <c r="I3" s="122" t="s">
        <v>6</v>
      </c>
    </row>
    <row r="4" spans="1:9" ht="12.75">
      <c r="A4" s="159"/>
      <c r="B4" s="159"/>
      <c r="C4" s="159"/>
      <c r="D4" s="162"/>
      <c r="E4" s="41" t="s">
        <v>141</v>
      </c>
      <c r="F4" s="42" t="s">
        <v>8</v>
      </c>
      <c r="G4" s="43" t="s">
        <v>7</v>
      </c>
      <c r="H4" s="48" t="s">
        <v>9</v>
      </c>
      <c r="I4" s="44" t="s">
        <v>8</v>
      </c>
    </row>
    <row r="5" spans="1:9" ht="12.75">
      <c r="A5" s="160"/>
      <c r="B5" s="160"/>
      <c r="C5" s="160"/>
      <c r="D5" s="163"/>
      <c r="E5" s="45" t="s">
        <v>10</v>
      </c>
      <c r="F5" s="46" t="s">
        <v>10</v>
      </c>
      <c r="G5" s="47" t="s">
        <v>10</v>
      </c>
      <c r="H5" s="47" t="s">
        <v>10</v>
      </c>
      <c r="I5" s="46" t="s">
        <v>10</v>
      </c>
    </row>
    <row r="6" spans="1:9" ht="13.5" thickBot="1">
      <c r="A6" s="125" t="s">
        <v>11</v>
      </c>
      <c r="B6" s="125" t="s">
        <v>14</v>
      </c>
      <c r="C6" s="125" t="s">
        <v>17</v>
      </c>
      <c r="D6" s="126" t="s">
        <v>18</v>
      </c>
      <c r="E6" s="127" t="s">
        <v>19</v>
      </c>
      <c r="F6" s="125" t="s">
        <v>109</v>
      </c>
      <c r="G6" s="128" t="s">
        <v>110</v>
      </c>
      <c r="H6" s="128" t="s">
        <v>111</v>
      </c>
      <c r="I6" s="125" t="s">
        <v>112</v>
      </c>
    </row>
    <row r="7" spans="1:9" ht="13.5" thickTop="1">
      <c r="A7" s="22">
        <v>1</v>
      </c>
      <c r="B7" s="129" t="s">
        <v>184</v>
      </c>
      <c r="C7" s="130" t="s">
        <v>13</v>
      </c>
      <c r="D7" s="131">
        <v>6</v>
      </c>
      <c r="E7" s="8"/>
      <c r="F7" s="11">
        <f>E7+E7*0.23</f>
        <v>0</v>
      </c>
      <c r="G7" s="25">
        <f aca="true" t="shared" si="0" ref="G7:G27">D7*E7</f>
        <v>0</v>
      </c>
      <c r="H7" s="25">
        <f>G7*0.23</f>
        <v>0</v>
      </c>
      <c r="I7" s="25">
        <f aca="true" t="shared" si="1" ref="I7:I27">D7*F7</f>
        <v>0</v>
      </c>
    </row>
    <row r="8" spans="1:9" ht="12.75">
      <c r="A8" s="22">
        <v>2</v>
      </c>
      <c r="B8" s="129" t="s">
        <v>193</v>
      </c>
      <c r="C8" s="130" t="s">
        <v>13</v>
      </c>
      <c r="D8" s="134">
        <v>6</v>
      </c>
      <c r="E8" s="8"/>
      <c r="F8" s="11">
        <f aca="true" t="shared" si="2" ref="F8:F27">E8+E8*0.23</f>
        <v>0</v>
      </c>
      <c r="G8" s="25">
        <f t="shared" si="0"/>
        <v>0</v>
      </c>
      <c r="H8" s="25">
        <f aca="true" t="shared" si="3" ref="H8:H27">G8*0.23</f>
        <v>0</v>
      </c>
      <c r="I8" s="25">
        <f t="shared" si="1"/>
        <v>0</v>
      </c>
    </row>
    <row r="9" spans="1:9" ht="12.75">
      <c r="A9" s="22">
        <v>3</v>
      </c>
      <c r="B9" s="132" t="s">
        <v>195</v>
      </c>
      <c r="C9" s="133" t="s">
        <v>16</v>
      </c>
      <c r="D9" s="134">
        <v>4</v>
      </c>
      <c r="E9" s="8"/>
      <c r="F9" s="11">
        <f t="shared" si="2"/>
        <v>0</v>
      </c>
      <c r="G9" s="25">
        <f t="shared" si="0"/>
        <v>0</v>
      </c>
      <c r="H9" s="25">
        <f t="shared" si="3"/>
        <v>0</v>
      </c>
      <c r="I9" s="25">
        <f t="shared" si="1"/>
        <v>0</v>
      </c>
    </row>
    <row r="10" spans="1:9" ht="12.75">
      <c r="A10" s="22">
        <v>4</v>
      </c>
      <c r="B10" s="132" t="s">
        <v>20</v>
      </c>
      <c r="C10" s="133" t="s">
        <v>16</v>
      </c>
      <c r="D10" s="134">
        <v>5</v>
      </c>
      <c r="E10" s="8"/>
      <c r="F10" s="11">
        <f t="shared" si="2"/>
        <v>0</v>
      </c>
      <c r="G10" s="25">
        <f t="shared" si="0"/>
        <v>0</v>
      </c>
      <c r="H10" s="25">
        <f t="shared" si="3"/>
        <v>0</v>
      </c>
      <c r="I10" s="25">
        <f t="shared" si="1"/>
        <v>0</v>
      </c>
    </row>
    <row r="11" spans="1:9" ht="12.75">
      <c r="A11" s="22">
        <v>5</v>
      </c>
      <c r="B11" s="132" t="s">
        <v>21</v>
      </c>
      <c r="C11" s="133" t="s">
        <v>16</v>
      </c>
      <c r="D11" s="134">
        <v>5</v>
      </c>
      <c r="E11" s="8"/>
      <c r="F11" s="11">
        <f t="shared" si="2"/>
        <v>0</v>
      </c>
      <c r="G11" s="25">
        <f t="shared" si="0"/>
        <v>0</v>
      </c>
      <c r="H11" s="25">
        <f t="shared" si="3"/>
        <v>0</v>
      </c>
      <c r="I11" s="25">
        <f t="shared" si="1"/>
        <v>0</v>
      </c>
    </row>
    <row r="12" spans="1:9" ht="12.75">
      <c r="A12" s="22">
        <v>6</v>
      </c>
      <c r="B12" s="132" t="s">
        <v>22</v>
      </c>
      <c r="C12" s="133" t="s">
        <v>16</v>
      </c>
      <c r="D12" s="134">
        <v>5</v>
      </c>
      <c r="E12" s="8"/>
      <c r="F12" s="11">
        <f t="shared" si="2"/>
        <v>0</v>
      </c>
      <c r="G12" s="25">
        <f t="shared" si="0"/>
        <v>0</v>
      </c>
      <c r="H12" s="25">
        <f t="shared" si="3"/>
        <v>0</v>
      </c>
      <c r="I12" s="25">
        <f t="shared" si="1"/>
        <v>0</v>
      </c>
    </row>
    <row r="13" spans="1:9" ht="12.75">
      <c r="A13" s="22">
        <v>7</v>
      </c>
      <c r="B13" s="132" t="s">
        <v>186</v>
      </c>
      <c r="C13" s="133" t="s">
        <v>16</v>
      </c>
      <c r="D13" s="134">
        <v>5</v>
      </c>
      <c r="E13" s="8"/>
      <c r="F13" s="11">
        <f t="shared" si="2"/>
        <v>0</v>
      </c>
      <c r="G13" s="25">
        <f t="shared" si="0"/>
        <v>0</v>
      </c>
      <c r="H13" s="25">
        <f t="shared" si="3"/>
        <v>0</v>
      </c>
      <c r="I13" s="25">
        <f t="shared" si="1"/>
        <v>0</v>
      </c>
    </row>
    <row r="14" spans="1:9" ht="12.75">
      <c r="A14" s="22">
        <v>8</v>
      </c>
      <c r="B14" s="132" t="s">
        <v>196</v>
      </c>
      <c r="C14" s="133" t="s">
        <v>16</v>
      </c>
      <c r="D14" s="134">
        <v>10</v>
      </c>
      <c r="E14" s="8"/>
      <c r="F14" s="11">
        <f t="shared" si="2"/>
        <v>0</v>
      </c>
      <c r="G14" s="25">
        <f t="shared" si="0"/>
        <v>0</v>
      </c>
      <c r="H14" s="25">
        <f t="shared" si="3"/>
        <v>0</v>
      </c>
      <c r="I14" s="25">
        <f t="shared" si="1"/>
        <v>0</v>
      </c>
    </row>
    <row r="15" spans="1:9" ht="12.75">
      <c r="A15" s="22">
        <v>9</v>
      </c>
      <c r="B15" s="132" t="s">
        <v>209</v>
      </c>
      <c r="C15" s="133" t="s">
        <v>16</v>
      </c>
      <c r="D15" s="134">
        <v>2</v>
      </c>
      <c r="E15" s="8"/>
      <c r="F15" s="11">
        <f t="shared" si="2"/>
        <v>0</v>
      </c>
      <c r="G15" s="25">
        <f t="shared" si="0"/>
        <v>0</v>
      </c>
      <c r="H15" s="25">
        <f t="shared" si="3"/>
        <v>0</v>
      </c>
      <c r="I15" s="25">
        <f t="shared" si="1"/>
        <v>0</v>
      </c>
    </row>
    <row r="16" spans="1:9" ht="12.75">
      <c r="A16" s="22">
        <v>10</v>
      </c>
      <c r="B16" s="132" t="s">
        <v>197</v>
      </c>
      <c r="C16" s="133" t="s">
        <v>16</v>
      </c>
      <c r="D16" s="134">
        <v>4</v>
      </c>
      <c r="E16" s="8"/>
      <c r="F16" s="11">
        <f t="shared" si="2"/>
        <v>0</v>
      </c>
      <c r="G16" s="25">
        <f t="shared" si="0"/>
        <v>0</v>
      </c>
      <c r="H16" s="25">
        <f t="shared" si="3"/>
        <v>0</v>
      </c>
      <c r="I16" s="25">
        <f t="shared" si="1"/>
        <v>0</v>
      </c>
    </row>
    <row r="17" spans="1:9" ht="12.75">
      <c r="A17" s="22">
        <v>11</v>
      </c>
      <c r="B17" s="132" t="s">
        <v>198</v>
      </c>
      <c r="C17" s="133" t="s">
        <v>16</v>
      </c>
      <c r="D17" s="134">
        <v>4</v>
      </c>
      <c r="E17" s="8"/>
      <c r="F17" s="11">
        <f t="shared" si="2"/>
        <v>0</v>
      </c>
      <c r="G17" s="25">
        <f t="shared" si="0"/>
        <v>0</v>
      </c>
      <c r="H17" s="25">
        <f t="shared" si="3"/>
        <v>0</v>
      </c>
      <c r="I17" s="25">
        <f t="shared" si="1"/>
        <v>0</v>
      </c>
    </row>
    <row r="18" spans="1:9" ht="12.75">
      <c r="A18" s="22">
        <v>12</v>
      </c>
      <c r="B18" s="132" t="s">
        <v>199</v>
      </c>
      <c r="C18" s="133" t="s">
        <v>16</v>
      </c>
      <c r="D18" s="134">
        <v>4</v>
      </c>
      <c r="E18" s="8"/>
      <c r="F18" s="11">
        <f t="shared" si="2"/>
        <v>0</v>
      </c>
      <c r="G18" s="25">
        <f t="shared" si="0"/>
        <v>0</v>
      </c>
      <c r="H18" s="25">
        <f t="shared" si="3"/>
        <v>0</v>
      </c>
      <c r="I18" s="25">
        <f t="shared" si="1"/>
        <v>0</v>
      </c>
    </row>
    <row r="19" spans="1:9" ht="12.75">
      <c r="A19" s="22">
        <v>13</v>
      </c>
      <c r="B19" s="132" t="s">
        <v>187</v>
      </c>
      <c r="C19" s="133" t="s">
        <v>16</v>
      </c>
      <c r="D19" s="134">
        <v>3</v>
      </c>
      <c r="E19" s="8"/>
      <c r="F19" s="11">
        <f t="shared" si="2"/>
        <v>0</v>
      </c>
      <c r="G19" s="25">
        <f t="shared" si="0"/>
        <v>0</v>
      </c>
      <c r="H19" s="25">
        <f t="shared" si="3"/>
        <v>0</v>
      </c>
      <c r="I19" s="25">
        <f t="shared" si="1"/>
        <v>0</v>
      </c>
    </row>
    <row r="20" spans="1:9" ht="12.75">
      <c r="A20" s="22">
        <v>14</v>
      </c>
      <c r="B20" s="132" t="s">
        <v>79</v>
      </c>
      <c r="C20" s="133" t="s">
        <v>16</v>
      </c>
      <c r="D20" s="134">
        <v>3</v>
      </c>
      <c r="E20" s="8"/>
      <c r="F20" s="11">
        <f t="shared" si="2"/>
        <v>0</v>
      </c>
      <c r="G20" s="25">
        <f t="shared" si="0"/>
        <v>0</v>
      </c>
      <c r="H20" s="25">
        <f t="shared" si="3"/>
        <v>0</v>
      </c>
      <c r="I20" s="25">
        <f t="shared" si="1"/>
        <v>0</v>
      </c>
    </row>
    <row r="21" spans="1:9" ht="12.75">
      <c r="A21" s="22">
        <v>15</v>
      </c>
      <c r="B21" s="132" t="s">
        <v>189</v>
      </c>
      <c r="C21" s="133" t="s">
        <v>16</v>
      </c>
      <c r="D21" s="134">
        <v>6</v>
      </c>
      <c r="E21" s="8"/>
      <c r="F21" s="11">
        <f t="shared" si="2"/>
        <v>0</v>
      </c>
      <c r="G21" s="25">
        <f t="shared" si="0"/>
        <v>0</v>
      </c>
      <c r="H21" s="25">
        <f t="shared" si="3"/>
        <v>0</v>
      </c>
      <c r="I21" s="25">
        <f t="shared" si="1"/>
        <v>0</v>
      </c>
    </row>
    <row r="22" spans="1:9" ht="12.75">
      <c r="A22" s="22">
        <v>16</v>
      </c>
      <c r="B22" s="132" t="s">
        <v>190</v>
      </c>
      <c r="C22" s="133" t="s">
        <v>16</v>
      </c>
      <c r="D22" s="134">
        <v>6</v>
      </c>
      <c r="E22" s="26"/>
      <c r="F22" s="11">
        <f t="shared" si="2"/>
        <v>0</v>
      </c>
      <c r="G22" s="25">
        <f t="shared" si="0"/>
        <v>0</v>
      </c>
      <c r="H22" s="25">
        <f t="shared" si="3"/>
        <v>0</v>
      </c>
      <c r="I22" s="25">
        <f t="shared" si="1"/>
        <v>0</v>
      </c>
    </row>
    <row r="23" spans="1:9" ht="12.75">
      <c r="A23" s="22">
        <v>17</v>
      </c>
      <c r="B23" s="132" t="s">
        <v>200</v>
      </c>
      <c r="C23" s="133" t="s">
        <v>16</v>
      </c>
      <c r="D23" s="134">
        <v>4</v>
      </c>
      <c r="E23" s="26"/>
      <c r="F23" s="11">
        <f t="shared" si="2"/>
        <v>0</v>
      </c>
      <c r="G23" s="25">
        <f t="shared" si="0"/>
        <v>0</v>
      </c>
      <c r="H23" s="25">
        <f t="shared" si="3"/>
        <v>0</v>
      </c>
      <c r="I23" s="25">
        <f t="shared" si="1"/>
        <v>0</v>
      </c>
    </row>
    <row r="24" spans="1:9" ht="12.75">
      <c r="A24" s="22">
        <v>18</v>
      </c>
      <c r="B24" s="132" t="s">
        <v>201</v>
      </c>
      <c r="C24" s="133" t="s">
        <v>16</v>
      </c>
      <c r="D24" s="134">
        <v>3</v>
      </c>
      <c r="E24" s="26"/>
      <c r="F24" s="11">
        <f t="shared" si="2"/>
        <v>0</v>
      </c>
      <c r="G24" s="25">
        <f t="shared" si="0"/>
        <v>0</v>
      </c>
      <c r="H24" s="25">
        <f t="shared" si="3"/>
        <v>0</v>
      </c>
      <c r="I24" s="25">
        <f t="shared" si="1"/>
        <v>0</v>
      </c>
    </row>
    <row r="25" spans="1:9" ht="12.75">
      <c r="A25" s="22">
        <v>19</v>
      </c>
      <c r="B25" s="132" t="s">
        <v>202</v>
      </c>
      <c r="C25" s="133" t="s">
        <v>16</v>
      </c>
      <c r="D25" s="134">
        <v>3</v>
      </c>
      <c r="E25" s="26"/>
      <c r="F25" s="11">
        <f t="shared" si="2"/>
        <v>0</v>
      </c>
      <c r="G25" s="25">
        <f t="shared" si="0"/>
        <v>0</v>
      </c>
      <c r="H25" s="25">
        <f t="shared" si="3"/>
        <v>0</v>
      </c>
      <c r="I25" s="25">
        <f t="shared" si="1"/>
        <v>0</v>
      </c>
    </row>
    <row r="26" spans="1:9" ht="12.75">
      <c r="A26" s="22">
        <v>20</v>
      </c>
      <c r="B26" s="132" t="s">
        <v>40</v>
      </c>
      <c r="C26" s="133" t="s">
        <v>16</v>
      </c>
      <c r="D26" s="134">
        <v>8</v>
      </c>
      <c r="E26" s="26"/>
      <c r="F26" s="11">
        <f t="shared" si="2"/>
        <v>0</v>
      </c>
      <c r="G26" s="25">
        <f t="shared" si="0"/>
        <v>0</v>
      </c>
      <c r="H26" s="25">
        <f t="shared" si="3"/>
        <v>0</v>
      </c>
      <c r="I26" s="25">
        <f t="shared" si="1"/>
        <v>0</v>
      </c>
    </row>
    <row r="27" spans="1:9" ht="12.75">
      <c r="A27" s="22">
        <v>21</v>
      </c>
      <c r="B27" s="132" t="s">
        <v>203</v>
      </c>
      <c r="C27" s="133" t="s">
        <v>16</v>
      </c>
      <c r="D27" s="134">
        <v>4</v>
      </c>
      <c r="E27" s="8"/>
      <c r="F27" s="11">
        <f t="shared" si="2"/>
        <v>0</v>
      </c>
      <c r="G27" s="25">
        <f t="shared" si="0"/>
        <v>0</v>
      </c>
      <c r="H27" s="25">
        <f t="shared" si="3"/>
        <v>0</v>
      </c>
      <c r="I27" s="25">
        <f t="shared" si="1"/>
        <v>0</v>
      </c>
    </row>
    <row r="28" spans="1:9" ht="12.75">
      <c r="A28" s="49"/>
      <c r="B28" s="50"/>
      <c r="C28" s="103"/>
      <c r="D28" s="112"/>
      <c r="E28" s="52"/>
      <c r="F28" s="32"/>
      <c r="G28" s="82">
        <f>SUM(G7:G27)</f>
        <v>0</v>
      </c>
      <c r="H28" s="82">
        <f>SUM(H7:H27)</f>
        <v>0</v>
      </c>
      <c r="I28" s="82">
        <f>SUM(I7:I27)</f>
        <v>0</v>
      </c>
    </row>
    <row r="29" spans="1:9" ht="12.75">
      <c r="A29" s="49"/>
      <c r="B29" s="50"/>
      <c r="C29" s="103"/>
      <c r="D29" s="112"/>
      <c r="E29" s="52"/>
      <c r="F29" s="32"/>
      <c r="G29" s="33"/>
      <c r="H29" s="33"/>
      <c r="I29" s="33"/>
    </row>
    <row r="30" spans="1:9" ht="12.75">
      <c r="A30" s="23"/>
      <c r="B30" s="23"/>
      <c r="C30" s="111"/>
      <c r="D30" s="111"/>
      <c r="E30" s="23"/>
      <c r="F30" s="23"/>
      <c r="G30" s="23"/>
      <c r="H30" s="23"/>
      <c r="I30" s="23"/>
    </row>
    <row r="31" spans="1:9" ht="12.75">
      <c r="A31" s="23"/>
      <c r="B31" s="23"/>
      <c r="C31" s="111"/>
      <c r="D31" s="111"/>
      <c r="E31" s="23"/>
      <c r="F31" s="23"/>
      <c r="G31" s="23"/>
      <c r="H31" s="23"/>
      <c r="I31" s="23"/>
    </row>
    <row r="32" spans="1:9" ht="12.75">
      <c r="A32" s="23"/>
      <c r="B32" s="23"/>
      <c r="C32" s="111"/>
      <c r="D32" s="111"/>
      <c r="E32" s="23"/>
      <c r="F32" s="23"/>
      <c r="G32" s="23"/>
      <c r="H32" s="23"/>
      <c r="I32" s="23"/>
    </row>
    <row r="33" spans="1:9" ht="12.75">
      <c r="A33" s="23"/>
      <c r="B33" s="23"/>
      <c r="C33" s="111"/>
      <c r="D33" s="111"/>
      <c r="E33" s="23"/>
      <c r="F33" s="23"/>
      <c r="G33" s="23"/>
      <c r="H33" s="23"/>
      <c r="I33" s="23"/>
    </row>
    <row r="34" spans="1:9" ht="12.75">
      <c r="A34" s="23"/>
      <c r="B34" s="23"/>
      <c r="C34" s="111"/>
      <c r="D34" s="111"/>
      <c r="E34" s="24"/>
      <c r="F34" s="23"/>
      <c r="G34" s="23"/>
      <c r="H34" s="23"/>
      <c r="I34" s="23"/>
    </row>
    <row r="35" spans="1:9" ht="12.75">
      <c r="A35" s="23"/>
      <c r="B35" s="23"/>
      <c r="C35" s="111"/>
      <c r="D35" s="111"/>
      <c r="E35" s="23"/>
      <c r="F35" s="23"/>
      <c r="G35" s="23"/>
      <c r="H35" s="23"/>
      <c r="I35" s="23"/>
    </row>
    <row r="36" spans="1:9" ht="12.75">
      <c r="A36" s="61"/>
      <c r="B36" s="23"/>
      <c r="C36" s="111"/>
      <c r="D36" s="111"/>
      <c r="E36" s="23"/>
      <c r="F36" s="23"/>
      <c r="G36" s="23"/>
      <c r="H36" s="23"/>
      <c r="I36" s="23"/>
    </row>
    <row r="37" spans="1:9" ht="12.75">
      <c r="A37" s="23"/>
      <c r="B37" s="23"/>
      <c r="C37" s="111"/>
      <c r="D37" s="111"/>
      <c r="E37" s="24"/>
      <c r="F37" s="23"/>
      <c r="G37" s="23"/>
      <c r="H37" s="23"/>
      <c r="I37" s="23"/>
    </row>
    <row r="38" spans="7:9" ht="12.75">
      <c r="G38" s="23"/>
      <c r="H38" s="23"/>
      <c r="I38" s="23"/>
    </row>
    <row r="39" spans="1:9" ht="12.75">
      <c r="A39" s="23"/>
      <c r="B39" s="23"/>
      <c r="C39" s="111"/>
      <c r="D39" s="111"/>
      <c r="E39" s="24"/>
      <c r="F39" s="23"/>
      <c r="G39" s="23"/>
      <c r="H39" s="23"/>
      <c r="I39" s="23"/>
    </row>
    <row r="41" spans="1:9" ht="12.75">
      <c r="A41" s="74"/>
      <c r="B41" s="74"/>
      <c r="C41" s="111"/>
      <c r="D41" s="111"/>
      <c r="E41" s="74"/>
      <c r="F41" s="74"/>
      <c r="G41" s="74"/>
      <c r="H41" s="74"/>
      <c r="I41" s="74"/>
    </row>
    <row r="50" spans="1:6" ht="12.75">
      <c r="A50" s="157" t="s">
        <v>142</v>
      </c>
      <c r="B50" s="157"/>
      <c r="C50" s="157"/>
      <c r="D50" s="157"/>
      <c r="E50" s="157"/>
      <c r="F50" s="157"/>
    </row>
  </sheetData>
  <sheetProtection/>
  <mergeCells count="11">
    <mergeCell ref="A3:A5"/>
    <mergeCell ref="B3:B5"/>
    <mergeCell ref="C3:C5"/>
    <mergeCell ref="D3:D5"/>
    <mergeCell ref="A50:F50"/>
    <mergeCell ref="A1:E1"/>
    <mergeCell ref="F1:I1"/>
    <mergeCell ref="A2:B2"/>
    <mergeCell ref="C2:E2"/>
    <mergeCell ref="F2:G2"/>
    <mergeCell ref="H2:I2"/>
  </mergeCells>
  <conditionalFormatting sqref="F7:I28">
    <cfRule type="cellIs" priority="2" dxfId="0" operator="equal" stopIfTrue="1">
      <formula>0</formula>
    </cfRule>
  </conditionalFormatting>
  <conditionalFormatting sqref="F29:I29 F34:I34 F35:F36 I35:I36 G37:H39">
    <cfRule type="cellIs" priority="1" dxfId="0" operator="equal" stopIfTrue="1">
      <formula>0</formula>
    </cfRule>
  </conditionalFormatting>
  <printOptions/>
  <pageMargins left="0.4166666666666667" right="0.7" top="0.75" bottom="0.75" header="0.3" footer="0.3"/>
  <pageSetup horizontalDpi="600" verticalDpi="600" orientation="portrait" paperSize="9" r:id="rId1"/>
  <headerFooter>
    <oddHeader>&amp;C&amp;8Formularz asortymentowo-cenowy
&amp;"Arial,Pogrubiony"&amp;10Załącznik 2 - 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view="pageLayout" workbookViewId="0" topLeftCell="A4">
      <selection activeCell="B24" sqref="B24"/>
    </sheetView>
  </sheetViews>
  <sheetFormatPr defaultColWidth="9.140625" defaultRowHeight="12.75"/>
  <cols>
    <col min="1" max="1" width="4.00390625" style="0" customWidth="1"/>
    <col min="2" max="2" width="25.57421875" style="0" customWidth="1"/>
    <col min="3" max="3" width="4.28125" style="109" customWidth="1"/>
    <col min="4" max="4" width="4.8515625" style="109" customWidth="1"/>
    <col min="5" max="5" width="9.7109375" style="0" customWidth="1"/>
    <col min="6" max="6" width="10.00390625" style="0" customWidth="1"/>
    <col min="7" max="7" width="10.8515625" style="0" customWidth="1"/>
    <col min="8" max="8" width="9.140625" style="0" customWidth="1"/>
    <col min="9" max="9" width="12.57421875" style="0" customWidth="1"/>
  </cols>
  <sheetData>
    <row r="1" spans="1:9" ht="12.75">
      <c r="A1" s="164" t="s">
        <v>157</v>
      </c>
      <c r="B1" s="165"/>
      <c r="C1" s="165"/>
      <c r="D1" s="165"/>
      <c r="E1" s="166"/>
      <c r="F1" s="164" t="s">
        <v>158</v>
      </c>
      <c r="G1" s="165"/>
      <c r="H1" s="165"/>
      <c r="I1" s="166"/>
    </row>
    <row r="2" spans="1:9" ht="13.5">
      <c r="A2" s="167" t="s">
        <v>159</v>
      </c>
      <c r="B2" s="168"/>
      <c r="C2" s="169" t="s">
        <v>237</v>
      </c>
      <c r="D2" s="169"/>
      <c r="E2" s="169"/>
      <c r="F2" s="170" t="s">
        <v>167</v>
      </c>
      <c r="G2" s="171"/>
      <c r="H2" s="172" t="s">
        <v>204</v>
      </c>
      <c r="I2" s="173"/>
    </row>
    <row r="3" spans="1:9" ht="20.25">
      <c r="A3" s="158" t="s">
        <v>0</v>
      </c>
      <c r="B3" s="158" t="s">
        <v>1</v>
      </c>
      <c r="C3" s="158" t="s">
        <v>2</v>
      </c>
      <c r="D3" s="161" t="s">
        <v>139</v>
      </c>
      <c r="E3" s="38" t="s">
        <v>3</v>
      </c>
      <c r="F3" s="39" t="s">
        <v>4</v>
      </c>
      <c r="G3" s="40" t="s">
        <v>47</v>
      </c>
      <c r="H3" s="40" t="s">
        <v>5</v>
      </c>
      <c r="I3" s="122" t="s">
        <v>6</v>
      </c>
    </row>
    <row r="4" spans="1:9" ht="12.75">
      <c r="A4" s="159"/>
      <c r="B4" s="159"/>
      <c r="C4" s="159"/>
      <c r="D4" s="162"/>
      <c r="E4" s="41" t="s">
        <v>141</v>
      </c>
      <c r="F4" s="42" t="s">
        <v>8</v>
      </c>
      <c r="G4" s="43" t="s">
        <v>7</v>
      </c>
      <c r="H4" s="48" t="s">
        <v>9</v>
      </c>
      <c r="I4" s="44" t="s">
        <v>8</v>
      </c>
    </row>
    <row r="5" spans="1:9" ht="12.75">
      <c r="A5" s="160"/>
      <c r="B5" s="160"/>
      <c r="C5" s="160"/>
      <c r="D5" s="163"/>
      <c r="E5" s="45" t="s">
        <v>10</v>
      </c>
      <c r="F5" s="46" t="s">
        <v>10</v>
      </c>
      <c r="G5" s="47" t="s">
        <v>10</v>
      </c>
      <c r="H5" s="47" t="s">
        <v>10</v>
      </c>
      <c r="I5" s="46" t="s">
        <v>10</v>
      </c>
    </row>
    <row r="6" spans="1:9" ht="13.5" thickBot="1">
      <c r="A6" s="125" t="s">
        <v>11</v>
      </c>
      <c r="B6" s="125" t="s">
        <v>14</v>
      </c>
      <c r="C6" s="125" t="s">
        <v>17</v>
      </c>
      <c r="D6" s="126" t="s">
        <v>18</v>
      </c>
      <c r="E6" s="127" t="s">
        <v>19</v>
      </c>
      <c r="F6" s="125" t="s">
        <v>109</v>
      </c>
      <c r="G6" s="128" t="s">
        <v>110</v>
      </c>
      <c r="H6" s="128" t="s">
        <v>111</v>
      </c>
      <c r="I6" s="125" t="s">
        <v>112</v>
      </c>
    </row>
    <row r="7" spans="1:9" ht="13.5" thickTop="1">
      <c r="A7" s="22">
        <v>1</v>
      </c>
      <c r="B7" s="129" t="s">
        <v>205</v>
      </c>
      <c r="C7" s="130" t="s">
        <v>16</v>
      </c>
      <c r="D7" s="131">
        <v>10</v>
      </c>
      <c r="E7" s="8"/>
      <c r="F7" s="11">
        <f>E7+E7*0.23</f>
        <v>0</v>
      </c>
      <c r="G7" s="25">
        <f aca="true" t="shared" si="0" ref="G7:G32">D7*E7</f>
        <v>0</v>
      </c>
      <c r="H7" s="25">
        <f>G7*0.23</f>
        <v>0</v>
      </c>
      <c r="I7" s="25">
        <f aca="true" t="shared" si="1" ref="I7:I32">D7*F7</f>
        <v>0</v>
      </c>
    </row>
    <row r="8" spans="1:9" ht="12.75">
      <c r="A8" s="22">
        <v>2</v>
      </c>
      <c r="B8" s="129" t="s">
        <v>52</v>
      </c>
      <c r="C8" s="133" t="s">
        <v>16</v>
      </c>
      <c r="D8" s="134">
        <v>10</v>
      </c>
      <c r="E8" s="8"/>
      <c r="F8" s="11">
        <f aca="true" t="shared" si="2" ref="F8:F31">E8+E8*0.23</f>
        <v>0</v>
      </c>
      <c r="G8" s="25">
        <f t="shared" si="0"/>
        <v>0</v>
      </c>
      <c r="H8" s="25">
        <f aca="true" t="shared" si="3" ref="H8:H32">G8*0.23</f>
        <v>0</v>
      </c>
      <c r="I8" s="25">
        <f t="shared" si="1"/>
        <v>0</v>
      </c>
    </row>
    <row r="9" spans="1:9" ht="12.75">
      <c r="A9" s="22">
        <v>3</v>
      </c>
      <c r="B9" s="132" t="s">
        <v>195</v>
      </c>
      <c r="C9" s="133" t="s">
        <v>16</v>
      </c>
      <c r="D9" s="134">
        <v>8</v>
      </c>
      <c r="E9" s="8"/>
      <c r="F9" s="11">
        <f t="shared" si="2"/>
        <v>0</v>
      </c>
      <c r="G9" s="25">
        <f t="shared" si="0"/>
        <v>0</v>
      </c>
      <c r="H9" s="25">
        <f t="shared" si="3"/>
        <v>0</v>
      </c>
      <c r="I9" s="25">
        <f t="shared" si="1"/>
        <v>0</v>
      </c>
    </row>
    <row r="10" spans="1:9" ht="12.75">
      <c r="A10" s="22">
        <v>4</v>
      </c>
      <c r="B10" s="132" t="s">
        <v>206</v>
      </c>
      <c r="C10" s="133" t="s">
        <v>13</v>
      </c>
      <c r="D10" s="134">
        <v>6</v>
      </c>
      <c r="E10" s="8"/>
      <c r="F10" s="11">
        <f t="shared" si="2"/>
        <v>0</v>
      </c>
      <c r="G10" s="25">
        <f t="shared" si="0"/>
        <v>0</v>
      </c>
      <c r="H10" s="25">
        <f t="shared" si="3"/>
        <v>0</v>
      </c>
      <c r="I10" s="25">
        <f t="shared" si="1"/>
        <v>0</v>
      </c>
    </row>
    <row r="11" spans="1:9" ht="12.75">
      <c r="A11" s="22">
        <v>5</v>
      </c>
      <c r="B11" s="132" t="s">
        <v>20</v>
      </c>
      <c r="C11" s="133" t="s">
        <v>16</v>
      </c>
      <c r="D11" s="134">
        <v>12</v>
      </c>
      <c r="E11" s="8"/>
      <c r="F11" s="11">
        <f t="shared" si="2"/>
        <v>0</v>
      </c>
      <c r="G11" s="25">
        <f t="shared" si="0"/>
        <v>0</v>
      </c>
      <c r="H11" s="25">
        <f t="shared" si="3"/>
        <v>0</v>
      </c>
      <c r="I11" s="25">
        <f t="shared" si="1"/>
        <v>0</v>
      </c>
    </row>
    <row r="12" spans="1:9" ht="12.75">
      <c r="A12" s="22">
        <v>6</v>
      </c>
      <c r="B12" s="132" t="s">
        <v>21</v>
      </c>
      <c r="C12" s="133" t="s">
        <v>16</v>
      </c>
      <c r="D12" s="134">
        <v>12</v>
      </c>
      <c r="E12" s="8"/>
      <c r="F12" s="11">
        <f t="shared" si="2"/>
        <v>0</v>
      </c>
      <c r="G12" s="25">
        <f t="shared" si="0"/>
        <v>0</v>
      </c>
      <c r="H12" s="25">
        <f t="shared" si="3"/>
        <v>0</v>
      </c>
      <c r="I12" s="25">
        <f t="shared" si="1"/>
        <v>0</v>
      </c>
    </row>
    <row r="13" spans="1:9" ht="12.75">
      <c r="A13" s="22">
        <v>7</v>
      </c>
      <c r="B13" s="132" t="s">
        <v>207</v>
      </c>
      <c r="C13" s="133" t="s">
        <v>16</v>
      </c>
      <c r="D13" s="134">
        <v>12</v>
      </c>
      <c r="E13" s="8"/>
      <c r="F13" s="11">
        <f t="shared" si="2"/>
        <v>0</v>
      </c>
      <c r="G13" s="25">
        <f t="shared" si="0"/>
        <v>0</v>
      </c>
      <c r="H13" s="25">
        <f t="shared" si="3"/>
        <v>0</v>
      </c>
      <c r="I13" s="25">
        <f t="shared" si="1"/>
        <v>0</v>
      </c>
    </row>
    <row r="14" spans="1:9" ht="12.75">
      <c r="A14" s="22">
        <v>8</v>
      </c>
      <c r="B14" s="132" t="s">
        <v>26</v>
      </c>
      <c r="C14" s="133" t="s">
        <v>16</v>
      </c>
      <c r="D14" s="134">
        <v>5</v>
      </c>
      <c r="E14" s="8"/>
      <c r="F14" s="11">
        <f t="shared" si="2"/>
        <v>0</v>
      </c>
      <c r="G14" s="25">
        <f t="shared" si="0"/>
        <v>0</v>
      </c>
      <c r="H14" s="25">
        <f t="shared" si="3"/>
        <v>0</v>
      </c>
      <c r="I14" s="25">
        <f t="shared" si="1"/>
        <v>0</v>
      </c>
    </row>
    <row r="15" spans="1:9" ht="12.75">
      <c r="A15" s="22">
        <v>9</v>
      </c>
      <c r="B15" s="132" t="s">
        <v>198</v>
      </c>
      <c r="C15" s="133" t="s">
        <v>16</v>
      </c>
      <c r="D15" s="134">
        <v>5</v>
      </c>
      <c r="E15" s="8"/>
      <c r="F15" s="11">
        <f t="shared" si="2"/>
        <v>0</v>
      </c>
      <c r="G15" s="25">
        <f t="shared" si="0"/>
        <v>0</v>
      </c>
      <c r="H15" s="25">
        <f t="shared" si="3"/>
        <v>0</v>
      </c>
      <c r="I15" s="25">
        <f t="shared" si="1"/>
        <v>0</v>
      </c>
    </row>
    <row r="16" spans="1:9" ht="12.75">
      <c r="A16" s="22">
        <v>10</v>
      </c>
      <c r="B16" s="132" t="s">
        <v>78</v>
      </c>
      <c r="C16" s="133" t="s">
        <v>16</v>
      </c>
      <c r="D16" s="134">
        <v>12</v>
      </c>
      <c r="E16" s="8"/>
      <c r="F16" s="11">
        <f t="shared" si="2"/>
        <v>0</v>
      </c>
      <c r="G16" s="25">
        <f t="shared" si="0"/>
        <v>0</v>
      </c>
      <c r="H16" s="25">
        <f t="shared" si="3"/>
        <v>0</v>
      </c>
      <c r="I16" s="25">
        <f t="shared" si="1"/>
        <v>0</v>
      </c>
    </row>
    <row r="17" spans="1:9" ht="12.75">
      <c r="A17" s="22">
        <v>11</v>
      </c>
      <c r="B17" s="132" t="s">
        <v>208</v>
      </c>
      <c r="C17" s="133" t="s">
        <v>16</v>
      </c>
      <c r="D17" s="134">
        <v>4</v>
      </c>
      <c r="E17" s="8"/>
      <c r="F17" s="11">
        <f t="shared" si="2"/>
        <v>0</v>
      </c>
      <c r="G17" s="25">
        <f t="shared" si="0"/>
        <v>0</v>
      </c>
      <c r="H17" s="25">
        <f t="shared" si="3"/>
        <v>0</v>
      </c>
      <c r="I17" s="25">
        <f t="shared" si="1"/>
        <v>0</v>
      </c>
    </row>
    <row r="18" spans="1:9" ht="12.75">
      <c r="A18" s="22">
        <v>12</v>
      </c>
      <c r="B18" s="132" t="s">
        <v>199</v>
      </c>
      <c r="C18" s="133" t="s">
        <v>16</v>
      </c>
      <c r="D18" s="134">
        <v>5</v>
      </c>
      <c r="E18" s="8"/>
      <c r="F18" s="11">
        <f t="shared" si="2"/>
        <v>0</v>
      </c>
      <c r="G18" s="25">
        <f t="shared" si="0"/>
        <v>0</v>
      </c>
      <c r="H18" s="25">
        <f t="shared" si="3"/>
        <v>0</v>
      </c>
      <c r="I18" s="25">
        <f t="shared" si="1"/>
        <v>0</v>
      </c>
    </row>
    <row r="19" spans="1:9" ht="12.75">
      <c r="A19" s="22">
        <v>13</v>
      </c>
      <c r="B19" s="132" t="s">
        <v>210</v>
      </c>
      <c r="C19" s="133" t="s">
        <v>16</v>
      </c>
      <c r="D19" s="134">
        <v>5</v>
      </c>
      <c r="E19" s="8"/>
      <c r="F19" s="11">
        <f t="shared" si="2"/>
        <v>0</v>
      </c>
      <c r="G19" s="25">
        <f t="shared" si="0"/>
        <v>0</v>
      </c>
      <c r="H19" s="25">
        <f t="shared" si="3"/>
        <v>0</v>
      </c>
      <c r="I19" s="25">
        <f t="shared" si="1"/>
        <v>0</v>
      </c>
    </row>
    <row r="20" spans="1:9" ht="12.75">
      <c r="A20" s="22">
        <v>14</v>
      </c>
      <c r="B20" s="132" t="s">
        <v>240</v>
      </c>
      <c r="C20" s="133" t="s">
        <v>13</v>
      </c>
      <c r="D20" s="134">
        <v>3</v>
      </c>
      <c r="E20" s="8"/>
      <c r="F20" s="11">
        <f t="shared" si="2"/>
        <v>0</v>
      </c>
      <c r="G20" s="25">
        <f t="shared" si="0"/>
        <v>0</v>
      </c>
      <c r="H20" s="25">
        <f t="shared" si="3"/>
        <v>0</v>
      </c>
      <c r="I20" s="25">
        <f t="shared" si="1"/>
        <v>0</v>
      </c>
    </row>
    <row r="21" spans="1:9" ht="12.75">
      <c r="A21" s="22">
        <v>15</v>
      </c>
      <c r="B21" s="132" t="s">
        <v>230</v>
      </c>
      <c r="C21" s="133" t="s">
        <v>16</v>
      </c>
      <c r="D21" s="134">
        <v>4</v>
      </c>
      <c r="E21" s="8"/>
      <c r="F21" s="11">
        <f t="shared" si="2"/>
        <v>0</v>
      </c>
      <c r="G21" s="25">
        <f t="shared" si="0"/>
        <v>0</v>
      </c>
      <c r="H21" s="25">
        <f t="shared" si="3"/>
        <v>0</v>
      </c>
      <c r="I21" s="25">
        <f t="shared" si="1"/>
        <v>0</v>
      </c>
    </row>
    <row r="22" spans="1:9" ht="12.75">
      <c r="A22" s="22">
        <v>16</v>
      </c>
      <c r="B22" s="132" t="s">
        <v>211</v>
      </c>
      <c r="C22" s="133" t="s">
        <v>16</v>
      </c>
      <c r="D22" s="134">
        <v>6</v>
      </c>
      <c r="E22" s="26"/>
      <c r="F22" s="11">
        <f t="shared" si="2"/>
        <v>0</v>
      </c>
      <c r="G22" s="25">
        <f t="shared" si="0"/>
        <v>0</v>
      </c>
      <c r="H22" s="25">
        <f t="shared" si="3"/>
        <v>0</v>
      </c>
      <c r="I22" s="25">
        <f t="shared" si="1"/>
        <v>0</v>
      </c>
    </row>
    <row r="23" spans="1:9" ht="12.75">
      <c r="A23" s="22">
        <v>17</v>
      </c>
      <c r="B23" s="132" t="s">
        <v>212</v>
      </c>
      <c r="C23" s="133" t="s">
        <v>16</v>
      </c>
      <c r="D23" s="134">
        <v>3</v>
      </c>
      <c r="E23" s="26"/>
      <c r="F23" s="11">
        <f t="shared" si="2"/>
        <v>0</v>
      </c>
      <c r="G23" s="25">
        <f t="shared" si="0"/>
        <v>0</v>
      </c>
      <c r="H23" s="25">
        <f t="shared" si="3"/>
        <v>0</v>
      </c>
      <c r="I23" s="25">
        <f t="shared" si="1"/>
        <v>0</v>
      </c>
    </row>
    <row r="24" spans="1:9" ht="12.75">
      <c r="A24" s="22">
        <v>18</v>
      </c>
      <c r="B24" s="132" t="s">
        <v>246</v>
      </c>
      <c r="C24" s="133" t="s">
        <v>16</v>
      </c>
      <c r="D24" s="134">
        <v>2</v>
      </c>
      <c r="E24" s="26"/>
      <c r="F24" s="11">
        <f t="shared" si="2"/>
        <v>0</v>
      </c>
      <c r="G24" s="25">
        <f t="shared" si="0"/>
        <v>0</v>
      </c>
      <c r="H24" s="25">
        <f t="shared" si="3"/>
        <v>0</v>
      </c>
      <c r="I24" s="25">
        <f t="shared" si="1"/>
        <v>0</v>
      </c>
    </row>
    <row r="25" spans="1:9" ht="12.75">
      <c r="A25" s="22">
        <v>19</v>
      </c>
      <c r="B25" s="132" t="s">
        <v>213</v>
      </c>
      <c r="C25" s="133" t="s">
        <v>16</v>
      </c>
      <c r="D25" s="134">
        <v>30</v>
      </c>
      <c r="E25" s="26"/>
      <c r="F25" s="11">
        <f t="shared" si="2"/>
        <v>0</v>
      </c>
      <c r="G25" s="25">
        <f t="shared" si="0"/>
        <v>0</v>
      </c>
      <c r="H25" s="25">
        <f t="shared" si="3"/>
        <v>0</v>
      </c>
      <c r="I25" s="25">
        <f t="shared" si="1"/>
        <v>0</v>
      </c>
    </row>
    <row r="26" spans="1:9" ht="12.75">
      <c r="A26" s="22">
        <v>20</v>
      </c>
      <c r="B26" s="132" t="s">
        <v>188</v>
      </c>
      <c r="C26" s="133" t="s">
        <v>16</v>
      </c>
      <c r="D26" s="134">
        <v>6</v>
      </c>
      <c r="E26" s="26"/>
      <c r="F26" s="11">
        <f t="shared" si="2"/>
        <v>0</v>
      </c>
      <c r="G26" s="25">
        <f t="shared" si="0"/>
        <v>0</v>
      </c>
      <c r="H26" s="25">
        <f t="shared" si="3"/>
        <v>0</v>
      </c>
      <c r="I26" s="25">
        <f t="shared" si="1"/>
        <v>0</v>
      </c>
    </row>
    <row r="27" spans="1:9" ht="12.75">
      <c r="A27" s="22">
        <v>21</v>
      </c>
      <c r="B27" s="132" t="s">
        <v>214</v>
      </c>
      <c r="C27" s="133" t="s">
        <v>16</v>
      </c>
      <c r="D27" s="134">
        <v>2</v>
      </c>
      <c r="E27" s="8"/>
      <c r="F27" s="11">
        <f t="shared" si="2"/>
        <v>0</v>
      </c>
      <c r="G27" s="25">
        <f t="shared" si="0"/>
        <v>0</v>
      </c>
      <c r="H27" s="25">
        <f t="shared" si="3"/>
        <v>0</v>
      </c>
      <c r="I27" s="25">
        <f t="shared" si="1"/>
        <v>0</v>
      </c>
    </row>
    <row r="28" spans="1:9" ht="12.75">
      <c r="A28" s="22">
        <v>22</v>
      </c>
      <c r="B28" s="132" t="s">
        <v>215</v>
      </c>
      <c r="C28" s="133" t="s">
        <v>16</v>
      </c>
      <c r="D28" s="134">
        <v>4</v>
      </c>
      <c r="E28" s="8"/>
      <c r="F28" s="11">
        <f t="shared" si="2"/>
        <v>0</v>
      </c>
      <c r="G28" s="25">
        <f t="shared" si="0"/>
        <v>0</v>
      </c>
      <c r="H28" s="25">
        <f t="shared" si="3"/>
        <v>0</v>
      </c>
      <c r="I28" s="25">
        <f t="shared" si="1"/>
        <v>0</v>
      </c>
    </row>
    <row r="29" spans="1:9" ht="12.75">
      <c r="A29" s="22">
        <v>23</v>
      </c>
      <c r="B29" s="132" t="s">
        <v>40</v>
      </c>
      <c r="C29" s="133" t="s">
        <v>16</v>
      </c>
      <c r="D29" s="134">
        <v>12</v>
      </c>
      <c r="E29" s="26"/>
      <c r="F29" s="11">
        <f t="shared" si="2"/>
        <v>0</v>
      </c>
      <c r="G29" s="25">
        <f t="shared" si="0"/>
        <v>0</v>
      </c>
      <c r="H29" s="25">
        <f t="shared" si="3"/>
        <v>0</v>
      </c>
      <c r="I29" s="25">
        <f t="shared" si="1"/>
        <v>0</v>
      </c>
    </row>
    <row r="30" spans="1:9" ht="12.75">
      <c r="A30" s="22">
        <v>24</v>
      </c>
      <c r="B30" s="132" t="s">
        <v>231</v>
      </c>
      <c r="C30" s="133" t="s">
        <v>16</v>
      </c>
      <c r="D30" s="134">
        <v>3</v>
      </c>
      <c r="E30" s="8"/>
      <c r="F30" s="11">
        <f t="shared" si="2"/>
        <v>0</v>
      </c>
      <c r="G30" s="25">
        <f t="shared" si="0"/>
        <v>0</v>
      </c>
      <c r="H30" s="25">
        <f t="shared" si="3"/>
        <v>0</v>
      </c>
      <c r="I30" s="25">
        <f t="shared" si="1"/>
        <v>0</v>
      </c>
    </row>
    <row r="31" spans="1:9" ht="12.75">
      <c r="A31" s="22">
        <v>25</v>
      </c>
      <c r="B31" s="132" t="s">
        <v>79</v>
      </c>
      <c r="C31" s="133" t="s">
        <v>16</v>
      </c>
      <c r="D31" s="134">
        <v>3</v>
      </c>
      <c r="E31" s="8"/>
      <c r="F31" s="11">
        <f t="shared" si="2"/>
        <v>0</v>
      </c>
      <c r="G31" s="25">
        <f t="shared" si="0"/>
        <v>0</v>
      </c>
      <c r="H31" s="25">
        <f t="shared" si="3"/>
        <v>0</v>
      </c>
      <c r="I31" s="25">
        <f t="shared" si="1"/>
        <v>0</v>
      </c>
    </row>
    <row r="32" spans="1:9" ht="12.75">
      <c r="A32" s="22">
        <v>26</v>
      </c>
      <c r="B32" s="132" t="s">
        <v>216</v>
      </c>
      <c r="C32" s="133" t="s">
        <v>16</v>
      </c>
      <c r="D32" s="134">
        <v>3</v>
      </c>
      <c r="E32" s="8"/>
      <c r="F32" s="11">
        <f>E32+E32*0.23</f>
        <v>0</v>
      </c>
      <c r="G32" s="25">
        <f t="shared" si="0"/>
        <v>0</v>
      </c>
      <c r="H32" s="25">
        <f t="shared" si="3"/>
        <v>0</v>
      </c>
      <c r="I32" s="25">
        <f t="shared" si="1"/>
        <v>0</v>
      </c>
    </row>
    <row r="33" spans="1:9" ht="12.75">
      <c r="A33" s="49"/>
      <c r="B33" s="50"/>
      <c r="C33" s="103"/>
      <c r="D33" s="112"/>
      <c r="E33" s="52"/>
      <c r="F33" s="32"/>
      <c r="G33" s="82">
        <f>SUM(G7:G32)</f>
        <v>0</v>
      </c>
      <c r="H33" s="82">
        <f>SUM(H7:H32)</f>
        <v>0</v>
      </c>
      <c r="I33" s="82">
        <f>SUM(I7:I32)</f>
        <v>0</v>
      </c>
    </row>
    <row r="34" spans="1:9" ht="12.75">
      <c r="A34" s="49"/>
      <c r="B34" s="50"/>
      <c r="C34" s="103"/>
      <c r="D34" s="112"/>
      <c r="E34" s="52"/>
      <c r="F34" s="32"/>
      <c r="G34" s="33"/>
      <c r="H34" s="33"/>
      <c r="I34" s="33"/>
    </row>
    <row r="35" spans="1:9" ht="12.75">
      <c r="A35" s="23"/>
      <c r="B35" s="23"/>
      <c r="C35" s="111"/>
      <c r="D35" s="111"/>
      <c r="E35" s="23"/>
      <c r="F35" s="23"/>
      <c r="G35" s="23"/>
      <c r="H35" s="23"/>
      <c r="I35" s="23"/>
    </row>
    <row r="36" spans="1:9" ht="12.75">
      <c r="A36" s="23"/>
      <c r="B36" s="23"/>
      <c r="C36" s="111"/>
      <c r="D36" s="111"/>
      <c r="E36" s="23"/>
      <c r="F36" s="23"/>
      <c r="G36" s="23"/>
      <c r="H36" s="23"/>
      <c r="I36" s="23"/>
    </row>
    <row r="37" spans="1:9" ht="12.75">
      <c r="A37" s="23"/>
      <c r="B37" s="23"/>
      <c r="C37" s="111"/>
      <c r="D37" s="111"/>
      <c r="E37" s="23"/>
      <c r="F37" s="23"/>
      <c r="G37" s="23"/>
      <c r="H37" s="23"/>
      <c r="I37" s="23"/>
    </row>
    <row r="38" spans="1:9" ht="12.75">
      <c r="A38" s="23"/>
      <c r="B38" s="23"/>
      <c r="C38" s="111"/>
      <c r="D38" s="111"/>
      <c r="E38" s="23"/>
      <c r="F38" s="23"/>
      <c r="G38" s="23"/>
      <c r="H38" s="23"/>
      <c r="I38" s="23"/>
    </row>
    <row r="39" spans="1:9" ht="12.75">
      <c r="A39" s="23"/>
      <c r="B39" s="23"/>
      <c r="C39" s="111"/>
      <c r="D39" s="111"/>
      <c r="E39" s="24"/>
      <c r="F39" s="23"/>
      <c r="G39" s="23"/>
      <c r="H39" s="23"/>
      <c r="I39" s="23"/>
    </row>
    <row r="40" spans="1:9" ht="12.75">
      <c r="A40" s="23"/>
      <c r="B40" s="23"/>
      <c r="C40" s="111"/>
      <c r="D40" s="111"/>
      <c r="E40" s="23"/>
      <c r="F40" s="23"/>
      <c r="G40" s="23"/>
      <c r="H40" s="23"/>
      <c r="I40" s="23"/>
    </row>
    <row r="41" spans="1:9" ht="12.75">
      <c r="A41" s="61"/>
      <c r="B41" s="23"/>
      <c r="C41" s="111"/>
      <c r="D41" s="111"/>
      <c r="E41" s="23"/>
      <c r="F41" s="23"/>
      <c r="G41" s="23"/>
      <c r="H41" s="23"/>
      <c r="I41" s="23"/>
    </row>
    <row r="42" spans="1:9" ht="12.75">
      <c r="A42" s="23"/>
      <c r="B42" s="23"/>
      <c r="C42" s="111"/>
      <c r="D42" s="111"/>
      <c r="E42" s="24"/>
      <c r="F42" s="23"/>
      <c r="G42" s="23"/>
      <c r="H42" s="23"/>
      <c r="I42" s="23"/>
    </row>
    <row r="43" spans="1:9" ht="12.75">
      <c r="A43" s="157"/>
      <c r="B43" s="157"/>
      <c r="C43" s="157"/>
      <c r="D43" s="157"/>
      <c r="E43" s="157"/>
      <c r="F43" s="157"/>
      <c r="G43" s="23"/>
      <c r="H43" s="23"/>
      <c r="I43" s="23"/>
    </row>
    <row r="44" spans="1:9" ht="12.75">
      <c r="A44" s="23"/>
      <c r="B44" s="23"/>
      <c r="C44" s="111"/>
      <c r="D44" s="111"/>
      <c r="E44" s="24"/>
      <c r="F44" s="23"/>
      <c r="G44" s="23"/>
      <c r="H44" s="23"/>
      <c r="I44" s="23"/>
    </row>
    <row r="46" spans="1:9" ht="12.75">
      <c r="A46" s="74"/>
      <c r="B46" s="74"/>
      <c r="C46" s="111"/>
      <c r="D46" s="111"/>
      <c r="E46" s="74"/>
      <c r="F46" s="74"/>
      <c r="G46" s="74"/>
      <c r="H46" s="74"/>
      <c r="I46" s="74"/>
    </row>
    <row r="50" spans="1:6" ht="12.75">
      <c r="A50" s="157" t="s">
        <v>142</v>
      </c>
      <c r="B50" s="157"/>
      <c r="C50" s="157"/>
      <c r="D50" s="157"/>
      <c r="E50" s="157"/>
      <c r="F50" s="157"/>
    </row>
  </sheetData>
  <sheetProtection/>
  <mergeCells count="12">
    <mergeCell ref="A1:E1"/>
    <mergeCell ref="F1:I1"/>
    <mergeCell ref="A2:B2"/>
    <mergeCell ref="C2:E2"/>
    <mergeCell ref="F2:G2"/>
    <mergeCell ref="H2:I2"/>
    <mergeCell ref="A50:F50"/>
    <mergeCell ref="A3:A5"/>
    <mergeCell ref="B3:B5"/>
    <mergeCell ref="C3:C5"/>
    <mergeCell ref="D3:D5"/>
    <mergeCell ref="A43:F43"/>
  </mergeCells>
  <conditionalFormatting sqref="F7:I33">
    <cfRule type="cellIs" priority="2" dxfId="0" operator="equal" stopIfTrue="1">
      <formula>0</formula>
    </cfRule>
  </conditionalFormatting>
  <conditionalFormatting sqref="F34:I34 F39:I39 F40:F41 I40:I41 G42:H44">
    <cfRule type="cellIs" priority="1" dxfId="0" operator="equal" stopIfTrue="1">
      <formula>0</formula>
    </cfRule>
  </conditionalFormatting>
  <printOptions/>
  <pageMargins left="0.39166666666666666" right="0.7" top="0.75" bottom="0.75" header="0.3" footer="0.3"/>
  <pageSetup horizontalDpi="600" verticalDpi="600" orientation="portrait" paperSize="9" r:id="rId1"/>
  <headerFooter>
    <oddHeader>&amp;C&amp;8Formularz asortymentowo-cenowy
&amp;"Arial,Pogrubiony"&amp;10Załącznik 2 - 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view="pageLayout" workbookViewId="0" topLeftCell="A8">
      <selection activeCell="E7" sqref="E7:I37"/>
    </sheetView>
  </sheetViews>
  <sheetFormatPr defaultColWidth="9.140625" defaultRowHeight="12.75"/>
  <cols>
    <col min="1" max="1" width="4.00390625" style="0" customWidth="1"/>
    <col min="2" max="2" width="25.57421875" style="0" customWidth="1"/>
    <col min="3" max="3" width="4.28125" style="109" customWidth="1"/>
    <col min="4" max="4" width="4.8515625" style="109" customWidth="1"/>
    <col min="5" max="5" width="9.7109375" style="0" customWidth="1"/>
    <col min="6" max="6" width="10.00390625" style="0" customWidth="1"/>
    <col min="7" max="7" width="10.8515625" style="0" customWidth="1"/>
    <col min="8" max="8" width="9.140625" style="0" customWidth="1"/>
    <col min="9" max="9" width="12.57421875" style="0" customWidth="1"/>
  </cols>
  <sheetData>
    <row r="1" spans="1:9" ht="12.75">
      <c r="A1" s="164" t="s">
        <v>157</v>
      </c>
      <c r="B1" s="165"/>
      <c r="C1" s="165"/>
      <c r="D1" s="165"/>
      <c r="E1" s="166"/>
      <c r="F1" s="164" t="s">
        <v>158</v>
      </c>
      <c r="G1" s="165"/>
      <c r="H1" s="165"/>
      <c r="I1" s="166"/>
    </row>
    <row r="2" spans="1:9" ht="13.5">
      <c r="A2" s="167" t="s">
        <v>176</v>
      </c>
      <c r="B2" s="168"/>
      <c r="C2" s="169" t="s">
        <v>241</v>
      </c>
      <c r="D2" s="169"/>
      <c r="E2" s="169"/>
      <c r="F2" s="170" t="s">
        <v>177</v>
      </c>
      <c r="G2" s="171"/>
      <c r="H2" s="172" t="s">
        <v>178</v>
      </c>
      <c r="I2" s="173"/>
    </row>
    <row r="3" spans="1:9" ht="20.25">
      <c r="A3" s="158" t="s">
        <v>0</v>
      </c>
      <c r="B3" s="158" t="s">
        <v>1</v>
      </c>
      <c r="C3" s="158" t="s">
        <v>2</v>
      </c>
      <c r="D3" s="161" t="s">
        <v>139</v>
      </c>
      <c r="E3" s="38" t="s">
        <v>3</v>
      </c>
      <c r="F3" s="39" t="s">
        <v>4</v>
      </c>
      <c r="G3" s="40" t="s">
        <v>47</v>
      </c>
      <c r="H3" s="40" t="s">
        <v>5</v>
      </c>
      <c r="I3" s="122" t="s">
        <v>6</v>
      </c>
    </row>
    <row r="4" spans="1:9" ht="12.75">
      <c r="A4" s="159"/>
      <c r="B4" s="159"/>
      <c r="C4" s="159"/>
      <c r="D4" s="162"/>
      <c r="E4" s="41" t="s">
        <v>141</v>
      </c>
      <c r="F4" s="42" t="s">
        <v>8</v>
      </c>
      <c r="G4" s="43" t="s">
        <v>7</v>
      </c>
      <c r="H4" s="48" t="s">
        <v>9</v>
      </c>
      <c r="I4" s="44" t="s">
        <v>8</v>
      </c>
    </row>
    <row r="5" spans="1:9" ht="12.75">
      <c r="A5" s="160"/>
      <c r="B5" s="160"/>
      <c r="C5" s="160"/>
      <c r="D5" s="163"/>
      <c r="E5" s="45" t="s">
        <v>10</v>
      </c>
      <c r="F5" s="46" t="s">
        <v>10</v>
      </c>
      <c r="G5" s="47" t="s">
        <v>10</v>
      </c>
      <c r="H5" s="47" t="s">
        <v>10</v>
      </c>
      <c r="I5" s="46" t="s">
        <v>10</v>
      </c>
    </row>
    <row r="6" spans="1:9" ht="13.5" thickBot="1">
      <c r="A6" s="125" t="s">
        <v>11</v>
      </c>
      <c r="B6" s="125" t="s">
        <v>14</v>
      </c>
      <c r="C6" s="125" t="s">
        <v>17</v>
      </c>
      <c r="D6" s="126" t="s">
        <v>18</v>
      </c>
      <c r="E6" s="127" t="s">
        <v>19</v>
      </c>
      <c r="F6" s="125" t="s">
        <v>109</v>
      </c>
      <c r="G6" s="128" t="s">
        <v>110</v>
      </c>
      <c r="H6" s="128" t="s">
        <v>111</v>
      </c>
      <c r="I6" s="125" t="s">
        <v>112</v>
      </c>
    </row>
    <row r="7" spans="1:9" ht="13.5" thickTop="1">
      <c r="A7" s="22">
        <v>1</v>
      </c>
      <c r="B7" s="129" t="s">
        <v>12</v>
      </c>
      <c r="C7" s="130" t="s">
        <v>13</v>
      </c>
      <c r="D7" s="131">
        <v>2</v>
      </c>
      <c r="E7" s="8"/>
      <c r="F7" s="11">
        <f>E7+E7*0.23</f>
        <v>0</v>
      </c>
      <c r="G7" s="25">
        <f aca="true" t="shared" si="0" ref="G7:G36">D7*E7</f>
        <v>0</v>
      </c>
      <c r="H7" s="25">
        <f>G7*0.23</f>
        <v>0</v>
      </c>
      <c r="I7" s="25">
        <f aca="true" t="shared" si="1" ref="I7:I35">D7*F7</f>
        <v>0</v>
      </c>
    </row>
    <row r="8" spans="1:9" ht="12.75">
      <c r="A8" s="22">
        <v>2</v>
      </c>
      <c r="B8" s="132" t="s">
        <v>43</v>
      </c>
      <c r="C8" s="133" t="s">
        <v>16</v>
      </c>
      <c r="D8" s="134">
        <v>4</v>
      </c>
      <c r="E8" s="8"/>
      <c r="F8" s="11">
        <f aca="true" t="shared" si="2" ref="F8:F31">E8+E8*0.23</f>
        <v>0</v>
      </c>
      <c r="G8" s="25">
        <f t="shared" si="0"/>
        <v>0</v>
      </c>
      <c r="H8" s="25">
        <f aca="true" t="shared" si="3" ref="H8:H36">G8*0.23</f>
        <v>0</v>
      </c>
      <c r="I8" s="25">
        <f t="shared" si="1"/>
        <v>0</v>
      </c>
    </row>
    <row r="9" spans="1:9" ht="12.75">
      <c r="A9" s="22">
        <v>3</v>
      </c>
      <c r="B9" s="132" t="s">
        <v>52</v>
      </c>
      <c r="C9" s="133" t="s">
        <v>13</v>
      </c>
      <c r="D9" s="134">
        <v>2</v>
      </c>
      <c r="E9" s="8"/>
      <c r="F9" s="11">
        <f t="shared" si="2"/>
        <v>0</v>
      </c>
      <c r="G9" s="25">
        <f t="shared" si="0"/>
        <v>0</v>
      </c>
      <c r="H9" s="25">
        <f t="shared" si="3"/>
        <v>0</v>
      </c>
      <c r="I9" s="25">
        <f t="shared" si="1"/>
        <v>0</v>
      </c>
    </row>
    <row r="10" spans="1:9" ht="12.75">
      <c r="A10" s="22">
        <v>4</v>
      </c>
      <c r="B10" s="132" t="s">
        <v>20</v>
      </c>
      <c r="C10" s="133" t="s">
        <v>16</v>
      </c>
      <c r="D10" s="134">
        <v>2</v>
      </c>
      <c r="E10" s="8"/>
      <c r="F10" s="11">
        <f t="shared" si="2"/>
        <v>0</v>
      </c>
      <c r="G10" s="25">
        <f t="shared" si="0"/>
        <v>0</v>
      </c>
      <c r="H10" s="25">
        <f t="shared" si="3"/>
        <v>0</v>
      </c>
      <c r="I10" s="25">
        <f t="shared" si="1"/>
        <v>0</v>
      </c>
    </row>
    <row r="11" spans="1:9" ht="12.75">
      <c r="A11" s="22">
        <v>5</v>
      </c>
      <c r="B11" s="132" t="s">
        <v>21</v>
      </c>
      <c r="C11" s="133" t="s">
        <v>16</v>
      </c>
      <c r="D11" s="134">
        <v>2</v>
      </c>
      <c r="E11" s="8"/>
      <c r="F11" s="11">
        <f t="shared" si="2"/>
        <v>0</v>
      </c>
      <c r="G11" s="25">
        <f t="shared" si="0"/>
        <v>0</v>
      </c>
      <c r="H11" s="25">
        <f t="shared" si="3"/>
        <v>0</v>
      </c>
      <c r="I11" s="25">
        <f t="shared" si="1"/>
        <v>0</v>
      </c>
    </row>
    <row r="12" spans="1:9" ht="12.75">
      <c r="A12" s="22">
        <v>6</v>
      </c>
      <c r="B12" s="132" t="s">
        <v>22</v>
      </c>
      <c r="C12" s="133" t="s">
        <v>16</v>
      </c>
      <c r="D12" s="134">
        <v>2</v>
      </c>
      <c r="E12" s="8"/>
      <c r="F12" s="11">
        <f t="shared" si="2"/>
        <v>0</v>
      </c>
      <c r="G12" s="25">
        <f t="shared" si="0"/>
        <v>0</v>
      </c>
      <c r="H12" s="25">
        <f t="shared" si="3"/>
        <v>0</v>
      </c>
      <c r="I12" s="25">
        <f t="shared" si="1"/>
        <v>0</v>
      </c>
    </row>
    <row r="13" spans="1:9" ht="12.75">
      <c r="A13" s="22">
        <v>7</v>
      </c>
      <c r="B13" s="132" t="s">
        <v>70</v>
      </c>
      <c r="C13" s="133" t="s">
        <v>16</v>
      </c>
      <c r="D13" s="134">
        <v>1</v>
      </c>
      <c r="E13" s="8"/>
      <c r="F13" s="11">
        <f t="shared" si="2"/>
        <v>0</v>
      </c>
      <c r="G13" s="25">
        <f t="shared" si="0"/>
        <v>0</v>
      </c>
      <c r="H13" s="25">
        <f t="shared" si="3"/>
        <v>0</v>
      </c>
      <c r="I13" s="25">
        <f t="shared" si="1"/>
        <v>0</v>
      </c>
    </row>
    <row r="14" spans="1:9" ht="12.75">
      <c r="A14" s="22">
        <v>8</v>
      </c>
      <c r="B14" s="132" t="s">
        <v>24</v>
      </c>
      <c r="C14" s="133" t="s">
        <v>16</v>
      </c>
      <c r="D14" s="134">
        <v>2</v>
      </c>
      <c r="E14" s="8"/>
      <c r="F14" s="11">
        <f t="shared" si="2"/>
        <v>0</v>
      </c>
      <c r="G14" s="25">
        <f t="shared" si="0"/>
        <v>0</v>
      </c>
      <c r="H14" s="25">
        <f t="shared" si="3"/>
        <v>0</v>
      </c>
      <c r="I14" s="25">
        <f t="shared" si="1"/>
        <v>0</v>
      </c>
    </row>
    <row r="15" spans="1:9" ht="12.75">
      <c r="A15" s="22">
        <v>9</v>
      </c>
      <c r="B15" s="132" t="s">
        <v>26</v>
      </c>
      <c r="C15" s="133" t="s">
        <v>16</v>
      </c>
      <c r="D15" s="134">
        <v>2</v>
      </c>
      <c r="E15" s="8"/>
      <c r="F15" s="11">
        <f t="shared" si="2"/>
        <v>0</v>
      </c>
      <c r="G15" s="25">
        <f t="shared" si="0"/>
        <v>0</v>
      </c>
      <c r="H15" s="25">
        <f t="shared" si="3"/>
        <v>0</v>
      </c>
      <c r="I15" s="25">
        <f t="shared" si="1"/>
        <v>0</v>
      </c>
    </row>
    <row r="16" spans="1:9" ht="12.75">
      <c r="A16" s="22">
        <v>10</v>
      </c>
      <c r="B16" s="132" t="s">
        <v>44</v>
      </c>
      <c r="C16" s="133" t="s">
        <v>16</v>
      </c>
      <c r="D16" s="134">
        <v>1</v>
      </c>
      <c r="E16" s="8"/>
      <c r="F16" s="11">
        <f t="shared" si="2"/>
        <v>0</v>
      </c>
      <c r="G16" s="25">
        <f t="shared" si="0"/>
        <v>0</v>
      </c>
      <c r="H16" s="25">
        <f t="shared" si="3"/>
        <v>0</v>
      </c>
      <c r="I16" s="25">
        <f t="shared" si="1"/>
        <v>0</v>
      </c>
    </row>
    <row r="17" spans="1:9" ht="12.75">
      <c r="A17" s="22">
        <v>11</v>
      </c>
      <c r="B17" s="132" t="s">
        <v>68</v>
      </c>
      <c r="C17" s="133" t="s">
        <v>16</v>
      </c>
      <c r="D17" s="134">
        <v>1</v>
      </c>
      <c r="E17" s="8"/>
      <c r="F17" s="11">
        <f t="shared" si="2"/>
        <v>0</v>
      </c>
      <c r="G17" s="25">
        <f t="shared" si="0"/>
        <v>0</v>
      </c>
      <c r="H17" s="25">
        <f t="shared" si="3"/>
        <v>0</v>
      </c>
      <c r="I17" s="25">
        <f t="shared" si="1"/>
        <v>0</v>
      </c>
    </row>
    <row r="18" spans="1:9" ht="12.75">
      <c r="A18" s="22">
        <v>12</v>
      </c>
      <c r="B18" s="132" t="s">
        <v>209</v>
      </c>
      <c r="C18" s="133" t="s">
        <v>13</v>
      </c>
      <c r="D18" s="134">
        <v>1</v>
      </c>
      <c r="E18" s="8"/>
      <c r="F18" s="11">
        <f t="shared" si="2"/>
        <v>0</v>
      </c>
      <c r="G18" s="25">
        <f t="shared" si="0"/>
        <v>0</v>
      </c>
      <c r="H18" s="25">
        <f t="shared" si="3"/>
        <v>0</v>
      </c>
      <c r="I18" s="25">
        <f t="shared" si="1"/>
        <v>0</v>
      </c>
    </row>
    <row r="19" spans="1:9" ht="12.75">
      <c r="A19" s="22">
        <v>13</v>
      </c>
      <c r="B19" s="132" t="s">
        <v>31</v>
      </c>
      <c r="C19" s="133" t="s">
        <v>13</v>
      </c>
      <c r="D19" s="134">
        <v>1</v>
      </c>
      <c r="E19" s="8"/>
      <c r="F19" s="11">
        <f t="shared" si="2"/>
        <v>0</v>
      </c>
      <c r="G19" s="25">
        <f t="shared" si="0"/>
        <v>0</v>
      </c>
      <c r="H19" s="25">
        <f t="shared" si="3"/>
        <v>0</v>
      </c>
      <c r="I19" s="25">
        <f t="shared" si="1"/>
        <v>0</v>
      </c>
    </row>
    <row r="20" spans="1:9" ht="12.75">
      <c r="A20" s="22">
        <v>14</v>
      </c>
      <c r="B20" s="132" t="s">
        <v>75</v>
      </c>
      <c r="C20" s="133" t="s">
        <v>16</v>
      </c>
      <c r="D20" s="134">
        <v>1</v>
      </c>
      <c r="E20" s="8"/>
      <c r="F20" s="11">
        <f t="shared" si="2"/>
        <v>0</v>
      </c>
      <c r="G20" s="25">
        <f t="shared" si="0"/>
        <v>0</v>
      </c>
      <c r="H20" s="25">
        <f t="shared" si="3"/>
        <v>0</v>
      </c>
      <c r="I20" s="25">
        <f t="shared" si="1"/>
        <v>0</v>
      </c>
    </row>
    <row r="21" spans="1:9" ht="12.75">
      <c r="A21" s="22">
        <v>15</v>
      </c>
      <c r="B21" s="137" t="s">
        <v>76</v>
      </c>
      <c r="C21" s="133" t="s">
        <v>16</v>
      </c>
      <c r="D21" s="134">
        <v>1</v>
      </c>
      <c r="E21" s="26"/>
      <c r="F21" s="11">
        <f t="shared" si="2"/>
        <v>0</v>
      </c>
      <c r="G21" s="25">
        <f t="shared" si="0"/>
        <v>0</v>
      </c>
      <c r="H21" s="25">
        <f t="shared" si="3"/>
        <v>0</v>
      </c>
      <c r="I21" s="25">
        <f t="shared" si="1"/>
        <v>0</v>
      </c>
    </row>
    <row r="22" spans="1:9" ht="12.75">
      <c r="A22" s="22">
        <v>16</v>
      </c>
      <c r="B22" s="132" t="s">
        <v>53</v>
      </c>
      <c r="C22" s="133" t="s">
        <v>16</v>
      </c>
      <c r="D22" s="134">
        <v>2</v>
      </c>
      <c r="E22" s="26"/>
      <c r="F22" s="11">
        <f t="shared" si="2"/>
        <v>0</v>
      </c>
      <c r="G22" s="25">
        <f t="shared" si="0"/>
        <v>0</v>
      </c>
      <c r="H22" s="25">
        <f t="shared" si="3"/>
        <v>0</v>
      </c>
      <c r="I22" s="25">
        <f t="shared" si="1"/>
        <v>0</v>
      </c>
    </row>
    <row r="23" spans="1:9" ht="12.75">
      <c r="A23" s="22">
        <v>17</v>
      </c>
      <c r="B23" s="132" t="s">
        <v>35</v>
      </c>
      <c r="C23" s="133" t="s">
        <v>16</v>
      </c>
      <c r="D23" s="134">
        <v>2</v>
      </c>
      <c r="E23" s="26"/>
      <c r="F23" s="11">
        <f t="shared" si="2"/>
        <v>0</v>
      </c>
      <c r="G23" s="25">
        <f t="shared" si="0"/>
        <v>0</v>
      </c>
      <c r="H23" s="25">
        <f t="shared" si="3"/>
        <v>0</v>
      </c>
      <c r="I23" s="25">
        <f t="shared" si="1"/>
        <v>0</v>
      </c>
    </row>
    <row r="24" spans="1:9" ht="12.75">
      <c r="A24" s="22">
        <v>18</v>
      </c>
      <c r="B24" s="132" t="s">
        <v>32</v>
      </c>
      <c r="C24" s="133" t="s">
        <v>16</v>
      </c>
      <c r="D24" s="134">
        <v>4</v>
      </c>
      <c r="E24" s="26"/>
      <c r="F24" s="11">
        <f t="shared" si="2"/>
        <v>0</v>
      </c>
      <c r="G24" s="25">
        <f t="shared" si="0"/>
        <v>0</v>
      </c>
      <c r="H24" s="25">
        <f t="shared" si="3"/>
        <v>0</v>
      </c>
      <c r="I24" s="25">
        <f t="shared" si="1"/>
        <v>0</v>
      </c>
    </row>
    <row r="25" spans="1:9" ht="12.75">
      <c r="A25" s="22">
        <v>19</v>
      </c>
      <c r="B25" s="132" t="s">
        <v>217</v>
      </c>
      <c r="C25" s="133" t="s">
        <v>16</v>
      </c>
      <c r="D25" s="134">
        <v>4</v>
      </c>
      <c r="E25" s="26"/>
      <c r="F25" s="11">
        <f t="shared" si="2"/>
        <v>0</v>
      </c>
      <c r="G25" s="25">
        <f t="shared" si="0"/>
        <v>0</v>
      </c>
      <c r="H25" s="25">
        <f t="shared" si="3"/>
        <v>0</v>
      </c>
      <c r="I25" s="25">
        <f t="shared" si="1"/>
        <v>0</v>
      </c>
    </row>
    <row r="26" spans="1:9" ht="12.75">
      <c r="A26" s="22">
        <v>20</v>
      </c>
      <c r="B26" s="132" t="s">
        <v>74</v>
      </c>
      <c r="C26" s="133" t="s">
        <v>16</v>
      </c>
      <c r="D26" s="134">
        <v>2</v>
      </c>
      <c r="E26" s="8"/>
      <c r="F26" s="11">
        <f t="shared" si="2"/>
        <v>0</v>
      </c>
      <c r="G26" s="25">
        <f t="shared" si="0"/>
        <v>0</v>
      </c>
      <c r="H26" s="25">
        <f t="shared" si="3"/>
        <v>0</v>
      </c>
      <c r="I26" s="25">
        <f t="shared" si="1"/>
        <v>0</v>
      </c>
    </row>
    <row r="27" spans="1:9" ht="12.75">
      <c r="A27" s="22">
        <v>21</v>
      </c>
      <c r="B27" s="132" t="s">
        <v>38</v>
      </c>
      <c r="C27" s="133" t="s">
        <v>16</v>
      </c>
      <c r="D27" s="134">
        <v>4</v>
      </c>
      <c r="E27" s="8"/>
      <c r="F27" s="11">
        <f t="shared" si="2"/>
        <v>0</v>
      </c>
      <c r="G27" s="25">
        <f t="shared" si="0"/>
        <v>0</v>
      </c>
      <c r="H27" s="25">
        <f t="shared" si="3"/>
        <v>0</v>
      </c>
      <c r="I27" s="25">
        <f t="shared" si="1"/>
        <v>0</v>
      </c>
    </row>
    <row r="28" spans="1:9" ht="12.75">
      <c r="A28" s="22">
        <v>22</v>
      </c>
      <c r="B28" s="132" t="s">
        <v>218</v>
      </c>
      <c r="C28" s="133" t="s">
        <v>16</v>
      </c>
      <c r="D28" s="134">
        <v>1</v>
      </c>
      <c r="E28" s="26"/>
      <c r="F28" s="11">
        <f t="shared" si="2"/>
        <v>0</v>
      </c>
      <c r="G28" s="25">
        <f t="shared" si="0"/>
        <v>0</v>
      </c>
      <c r="H28" s="25">
        <f t="shared" si="3"/>
        <v>0</v>
      </c>
      <c r="I28" s="25">
        <f t="shared" si="1"/>
        <v>0</v>
      </c>
    </row>
    <row r="29" spans="1:9" ht="12.75">
      <c r="A29" s="22">
        <v>23</v>
      </c>
      <c r="B29" s="132" t="s">
        <v>40</v>
      </c>
      <c r="C29" s="133" t="s">
        <v>16</v>
      </c>
      <c r="D29" s="134">
        <v>4</v>
      </c>
      <c r="E29" s="8"/>
      <c r="F29" s="11">
        <f t="shared" si="2"/>
        <v>0</v>
      </c>
      <c r="G29" s="25">
        <f t="shared" si="0"/>
        <v>0</v>
      </c>
      <c r="H29" s="25">
        <f t="shared" si="3"/>
        <v>0</v>
      </c>
      <c r="I29" s="25">
        <f t="shared" si="1"/>
        <v>0</v>
      </c>
    </row>
    <row r="30" spans="1:9" ht="12.75">
      <c r="A30" s="22">
        <v>24</v>
      </c>
      <c r="B30" s="132" t="s">
        <v>242</v>
      </c>
      <c r="C30" s="133" t="s">
        <v>16</v>
      </c>
      <c r="D30" s="134">
        <v>1</v>
      </c>
      <c r="E30" s="8"/>
      <c r="F30" s="11">
        <f t="shared" si="2"/>
        <v>0</v>
      </c>
      <c r="G30" s="25">
        <f t="shared" si="0"/>
        <v>0</v>
      </c>
      <c r="H30" s="25">
        <f t="shared" si="3"/>
        <v>0</v>
      </c>
      <c r="I30" s="25">
        <f t="shared" si="1"/>
        <v>0</v>
      </c>
    </row>
    <row r="31" spans="1:9" ht="12.75">
      <c r="A31" s="22">
        <v>25</v>
      </c>
      <c r="B31" s="132" t="s">
        <v>122</v>
      </c>
      <c r="C31" s="133" t="s">
        <v>16</v>
      </c>
      <c r="D31" s="134">
        <v>1</v>
      </c>
      <c r="E31" s="8"/>
      <c r="F31" s="11">
        <f t="shared" si="2"/>
        <v>0</v>
      </c>
      <c r="G31" s="25">
        <f t="shared" si="0"/>
        <v>0</v>
      </c>
      <c r="H31" s="25">
        <f t="shared" si="3"/>
        <v>0</v>
      </c>
      <c r="I31" s="25">
        <f t="shared" si="1"/>
        <v>0</v>
      </c>
    </row>
    <row r="32" spans="1:9" ht="12.75">
      <c r="A32" s="22">
        <v>26</v>
      </c>
      <c r="B32" s="138" t="s">
        <v>46</v>
      </c>
      <c r="C32" s="133" t="s">
        <v>16</v>
      </c>
      <c r="D32" s="134">
        <v>2</v>
      </c>
      <c r="E32" s="8"/>
      <c r="F32" s="11">
        <f>E32+E32*0.23</f>
        <v>0</v>
      </c>
      <c r="G32" s="25">
        <f t="shared" si="0"/>
        <v>0</v>
      </c>
      <c r="H32" s="25">
        <f t="shared" si="3"/>
        <v>0</v>
      </c>
      <c r="I32" s="25">
        <f t="shared" si="1"/>
        <v>0</v>
      </c>
    </row>
    <row r="33" spans="1:9" ht="12.75">
      <c r="A33" s="22">
        <v>27</v>
      </c>
      <c r="B33" s="138" t="s">
        <v>219</v>
      </c>
      <c r="C33" s="133" t="s">
        <v>16</v>
      </c>
      <c r="D33" s="134">
        <v>2</v>
      </c>
      <c r="E33" s="26"/>
      <c r="F33" s="11">
        <f>E33+E33*0.23</f>
        <v>0</v>
      </c>
      <c r="G33" s="25">
        <f t="shared" si="0"/>
        <v>0</v>
      </c>
      <c r="H33" s="25">
        <f t="shared" si="3"/>
        <v>0</v>
      </c>
      <c r="I33" s="25">
        <f t="shared" si="1"/>
        <v>0</v>
      </c>
    </row>
    <row r="34" spans="1:9" ht="12.75">
      <c r="A34" s="22">
        <v>28</v>
      </c>
      <c r="B34" s="132" t="s">
        <v>123</v>
      </c>
      <c r="C34" s="133" t="s">
        <v>16</v>
      </c>
      <c r="D34" s="134">
        <v>2</v>
      </c>
      <c r="E34" s="26"/>
      <c r="F34" s="11">
        <f>E34+E34*0.23</f>
        <v>0</v>
      </c>
      <c r="G34" s="25">
        <f t="shared" si="0"/>
        <v>0</v>
      </c>
      <c r="H34" s="25">
        <f t="shared" si="3"/>
        <v>0</v>
      </c>
      <c r="I34" s="25">
        <f t="shared" si="1"/>
        <v>0</v>
      </c>
    </row>
    <row r="35" spans="1:9" ht="12.75">
      <c r="A35" s="22">
        <v>29</v>
      </c>
      <c r="B35" s="139" t="s">
        <v>220</v>
      </c>
      <c r="C35" s="133" t="s">
        <v>13</v>
      </c>
      <c r="D35" s="134">
        <v>2</v>
      </c>
      <c r="E35" s="26"/>
      <c r="F35" s="11">
        <f>E35+E35*0.23</f>
        <v>0</v>
      </c>
      <c r="G35" s="25">
        <f t="shared" si="0"/>
        <v>0</v>
      </c>
      <c r="H35" s="25">
        <f t="shared" si="3"/>
        <v>0</v>
      </c>
      <c r="I35" s="25">
        <f t="shared" si="1"/>
        <v>0</v>
      </c>
    </row>
    <row r="36" spans="1:9" ht="12.75">
      <c r="A36" s="22">
        <v>30</v>
      </c>
      <c r="B36" s="132" t="s">
        <v>243</v>
      </c>
      <c r="C36" s="133" t="s">
        <v>16</v>
      </c>
      <c r="D36" s="134">
        <v>2</v>
      </c>
      <c r="E36" s="26"/>
      <c r="F36" s="11">
        <f>E36+E36*0.23</f>
        <v>0</v>
      </c>
      <c r="G36" s="25">
        <f t="shared" si="0"/>
        <v>0</v>
      </c>
      <c r="H36" s="25">
        <f t="shared" si="3"/>
        <v>0</v>
      </c>
      <c r="I36" s="25">
        <f>D36*F36</f>
        <v>0</v>
      </c>
    </row>
    <row r="37" spans="1:9" ht="12.75">
      <c r="A37" s="49"/>
      <c r="B37" s="50"/>
      <c r="C37" s="103"/>
      <c r="D37" s="112"/>
      <c r="E37" s="52"/>
      <c r="F37" s="32"/>
      <c r="G37" s="82">
        <f>SUM(G7:G36)</f>
        <v>0</v>
      </c>
      <c r="H37" s="82">
        <f>SUM(H7:H36)</f>
        <v>0</v>
      </c>
      <c r="I37" s="82">
        <f>SUM(I7:I36)</f>
        <v>0</v>
      </c>
    </row>
    <row r="38" spans="1:9" ht="12.75">
      <c r="A38" s="49"/>
      <c r="B38" s="50"/>
      <c r="C38" s="103"/>
      <c r="D38" s="112"/>
      <c r="E38" s="52"/>
      <c r="F38" s="32"/>
      <c r="G38" s="33"/>
      <c r="H38" s="33"/>
      <c r="I38" s="33"/>
    </row>
    <row r="39" spans="1:9" ht="12.75">
      <c r="A39" s="23"/>
      <c r="B39" s="23"/>
      <c r="C39" s="111"/>
      <c r="D39" s="111"/>
      <c r="E39" s="23"/>
      <c r="F39" s="23"/>
      <c r="G39" s="23"/>
      <c r="H39" s="23"/>
      <c r="I39" s="23"/>
    </row>
    <row r="40" spans="1:9" ht="12.75">
      <c r="A40" s="23"/>
      <c r="B40" s="23"/>
      <c r="C40" s="111"/>
      <c r="D40" s="111"/>
      <c r="E40" s="23"/>
      <c r="F40" s="23"/>
      <c r="G40" s="23"/>
      <c r="H40" s="23"/>
      <c r="I40" s="23"/>
    </row>
    <row r="41" spans="1:9" ht="12.75">
      <c r="A41" s="23"/>
      <c r="B41" s="23"/>
      <c r="C41" s="111"/>
      <c r="D41" s="111"/>
      <c r="E41" s="23"/>
      <c r="F41" s="23"/>
      <c r="G41" s="23"/>
      <c r="H41" s="23"/>
      <c r="I41" s="23"/>
    </row>
    <row r="42" spans="1:9" ht="12.75">
      <c r="A42" s="23"/>
      <c r="C42" s="111"/>
      <c r="D42" s="111"/>
      <c r="E42" s="23"/>
      <c r="F42" s="23"/>
      <c r="G42" s="23"/>
      <c r="H42" s="23"/>
      <c r="I42" s="23"/>
    </row>
    <row r="43" spans="1:9" ht="12.75">
      <c r="A43" s="23"/>
      <c r="B43" s="23"/>
      <c r="C43" s="111"/>
      <c r="D43" s="111"/>
      <c r="E43" s="24"/>
      <c r="F43" s="23"/>
      <c r="G43" s="23"/>
      <c r="H43" s="23"/>
      <c r="I43" s="23"/>
    </row>
    <row r="44" spans="1:9" ht="12.75">
      <c r="A44" s="23"/>
      <c r="B44" s="23"/>
      <c r="C44" s="111"/>
      <c r="D44" s="111"/>
      <c r="E44" s="23"/>
      <c r="F44" s="23"/>
      <c r="G44" s="23"/>
      <c r="H44" s="23"/>
      <c r="I44" s="23"/>
    </row>
    <row r="45" spans="1:9" ht="12.75">
      <c r="A45" s="61"/>
      <c r="B45" s="23"/>
      <c r="C45" s="111"/>
      <c r="D45" s="111"/>
      <c r="E45" s="23"/>
      <c r="F45" s="23"/>
      <c r="G45" s="23"/>
      <c r="H45" s="23"/>
      <c r="I45" s="23"/>
    </row>
    <row r="46" spans="1:9" ht="12.75">
      <c r="A46" s="23"/>
      <c r="B46" s="23"/>
      <c r="C46" s="111"/>
      <c r="D46" s="111"/>
      <c r="E46" s="24"/>
      <c r="F46" s="23"/>
      <c r="G46" s="23"/>
      <c r="H46" s="23"/>
      <c r="I46" s="23"/>
    </row>
    <row r="47" spans="1:9" ht="12.75">
      <c r="A47" s="157"/>
      <c r="B47" s="157"/>
      <c r="C47" s="157"/>
      <c r="D47" s="157"/>
      <c r="E47" s="157"/>
      <c r="F47" s="157"/>
      <c r="G47" s="23"/>
      <c r="H47" s="23"/>
      <c r="I47" s="23"/>
    </row>
    <row r="48" spans="1:9" ht="12.75">
      <c r="A48" s="23"/>
      <c r="B48" s="23"/>
      <c r="C48" s="111"/>
      <c r="D48" s="111"/>
      <c r="E48" s="24"/>
      <c r="F48" s="23"/>
      <c r="G48" s="23"/>
      <c r="H48" s="23"/>
      <c r="I48" s="23"/>
    </row>
    <row r="50" spans="1:9" ht="12.75">
      <c r="A50" s="157" t="s">
        <v>142</v>
      </c>
      <c r="B50" s="157"/>
      <c r="C50" s="157"/>
      <c r="D50" s="157"/>
      <c r="E50" s="157"/>
      <c r="F50" s="157"/>
      <c r="G50" s="74"/>
      <c r="H50" s="74"/>
      <c r="I50" s="74"/>
    </row>
  </sheetData>
  <sheetProtection/>
  <mergeCells count="12">
    <mergeCell ref="A1:E1"/>
    <mergeCell ref="F1:I1"/>
    <mergeCell ref="A2:B2"/>
    <mergeCell ref="C2:E2"/>
    <mergeCell ref="F2:G2"/>
    <mergeCell ref="H2:I2"/>
    <mergeCell ref="A50:F50"/>
    <mergeCell ref="A3:A5"/>
    <mergeCell ref="B3:B5"/>
    <mergeCell ref="C3:C5"/>
    <mergeCell ref="D3:D5"/>
    <mergeCell ref="A47:F47"/>
  </mergeCells>
  <conditionalFormatting sqref="F7:I37">
    <cfRule type="cellIs" priority="2" dxfId="0" operator="equal" stopIfTrue="1">
      <formula>0</formula>
    </cfRule>
  </conditionalFormatting>
  <conditionalFormatting sqref="F38:I38 F43:I43 F44:F45 I44:I45 G46:H48">
    <cfRule type="cellIs" priority="1" dxfId="0" operator="equal" stopIfTrue="1">
      <formula>0</formula>
    </cfRule>
  </conditionalFormatting>
  <printOptions/>
  <pageMargins left="0.475" right="0.7" top="0.75" bottom="0.75" header="0.3" footer="0.3"/>
  <pageSetup horizontalDpi="600" verticalDpi="600" orientation="portrait" paperSize="9" r:id="rId1"/>
  <headerFooter>
    <oddHeader>&amp;C&amp;8Formularz asortymentowo-cenowy
&amp;"Arial,Pogrubiony"&amp;10Załącznik 2 - 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zoomScaleNormal="130" workbookViewId="0" topLeftCell="A4">
      <selection activeCell="B15" sqref="B15"/>
    </sheetView>
  </sheetViews>
  <sheetFormatPr defaultColWidth="9.140625" defaultRowHeight="12.75"/>
  <cols>
    <col min="1" max="1" width="4.57421875" style="0" customWidth="1"/>
    <col min="2" max="2" width="27.28125" style="0" customWidth="1"/>
    <col min="3" max="3" width="5.28125" style="109" customWidth="1"/>
    <col min="4" max="4" width="6.00390625" style="109" customWidth="1"/>
    <col min="7" max="7" width="10.57421875" style="0" customWidth="1"/>
    <col min="9" max="9" width="13.8515625" style="0" customWidth="1"/>
  </cols>
  <sheetData>
    <row r="1" spans="1:9" ht="12.75">
      <c r="A1" s="164" t="s">
        <v>162</v>
      </c>
      <c r="B1" s="165"/>
      <c r="C1" s="165"/>
      <c r="D1" s="165"/>
      <c r="E1" s="166"/>
      <c r="F1" s="164"/>
      <c r="G1" s="165"/>
      <c r="H1" s="165"/>
      <c r="I1" s="166"/>
    </row>
    <row r="2" spans="1:9" ht="13.5" customHeight="1">
      <c r="A2" s="167" t="s">
        <v>165</v>
      </c>
      <c r="B2" s="168"/>
      <c r="C2" s="169" t="s">
        <v>238</v>
      </c>
      <c r="D2" s="169"/>
      <c r="E2" s="169"/>
      <c r="F2" s="170" t="s">
        <v>163</v>
      </c>
      <c r="G2" s="171"/>
      <c r="H2" s="172" t="s">
        <v>164</v>
      </c>
      <c r="I2" s="173"/>
    </row>
    <row r="3" spans="1:9" ht="20.25">
      <c r="A3" s="174" t="s">
        <v>0</v>
      </c>
      <c r="B3" s="174" t="s">
        <v>1</v>
      </c>
      <c r="C3" s="174" t="s">
        <v>2</v>
      </c>
      <c r="D3" s="161" t="s">
        <v>139</v>
      </c>
      <c r="E3" s="13" t="s">
        <v>3</v>
      </c>
      <c r="F3" s="14" t="s">
        <v>4</v>
      </c>
      <c r="G3" s="75" t="s">
        <v>47</v>
      </c>
      <c r="H3" s="73" t="s">
        <v>5</v>
      </c>
      <c r="I3" s="122" t="s">
        <v>6</v>
      </c>
    </row>
    <row r="4" spans="1:9" ht="12.75">
      <c r="A4" s="175"/>
      <c r="B4" s="175"/>
      <c r="C4" s="175"/>
      <c r="D4" s="162"/>
      <c r="E4" s="41" t="s">
        <v>141</v>
      </c>
      <c r="F4" s="16" t="s">
        <v>8</v>
      </c>
      <c r="G4" s="17" t="s">
        <v>7</v>
      </c>
      <c r="H4" s="22" t="s">
        <v>9</v>
      </c>
      <c r="I4" s="18" t="s">
        <v>8</v>
      </c>
    </row>
    <row r="5" spans="1:9" ht="12.75">
      <c r="A5" s="176"/>
      <c r="B5" s="176"/>
      <c r="C5" s="176"/>
      <c r="D5" s="163"/>
      <c r="E5" s="19" t="s">
        <v>10</v>
      </c>
      <c r="F5" s="20" t="s">
        <v>10</v>
      </c>
      <c r="G5" s="21" t="s">
        <v>10</v>
      </c>
      <c r="H5" s="21" t="s">
        <v>10</v>
      </c>
      <c r="I5" s="20" t="s">
        <v>10</v>
      </c>
    </row>
    <row r="6" spans="1:9" ht="13.5" thickBot="1">
      <c r="A6" s="125" t="s">
        <v>11</v>
      </c>
      <c r="B6" s="125" t="s">
        <v>14</v>
      </c>
      <c r="C6" s="125" t="s">
        <v>17</v>
      </c>
      <c r="D6" s="126" t="s">
        <v>18</v>
      </c>
      <c r="E6" s="127" t="s">
        <v>19</v>
      </c>
      <c r="F6" s="125" t="s">
        <v>109</v>
      </c>
      <c r="G6" s="128" t="s">
        <v>110</v>
      </c>
      <c r="H6" s="128" t="s">
        <v>111</v>
      </c>
      <c r="I6" s="125" t="s">
        <v>112</v>
      </c>
    </row>
    <row r="7" spans="1:9" ht="13.5" customHeight="1" thickTop="1">
      <c r="A7" s="22">
        <v>1</v>
      </c>
      <c r="B7" s="129" t="s">
        <v>12</v>
      </c>
      <c r="C7" s="130" t="s">
        <v>13</v>
      </c>
      <c r="D7" s="131">
        <v>2</v>
      </c>
      <c r="E7" s="8"/>
      <c r="F7" s="9">
        <f>E7+E7*0.23</f>
        <v>0</v>
      </c>
      <c r="G7" s="10">
        <f>ROUND(D7*E7,2)</f>
        <v>0</v>
      </c>
      <c r="H7" s="9">
        <f>IF(F7="",0,G7*0.23)</f>
        <v>0</v>
      </c>
      <c r="I7" s="9">
        <f>D7*F7</f>
        <v>0</v>
      </c>
    </row>
    <row r="8" spans="1:9" ht="13.5" customHeight="1">
      <c r="A8" s="22">
        <v>2</v>
      </c>
      <c r="B8" s="132" t="s">
        <v>15</v>
      </c>
      <c r="C8" s="133" t="s">
        <v>16</v>
      </c>
      <c r="D8" s="134">
        <v>2</v>
      </c>
      <c r="E8" s="8"/>
      <c r="F8" s="9">
        <f aca="true" t="shared" si="0" ref="F8:F29">E8+E8*0.23</f>
        <v>0</v>
      </c>
      <c r="G8" s="10">
        <f>ROUND(D8*E8,2)</f>
        <v>0</v>
      </c>
      <c r="H8" s="9">
        <f aca="true" t="shared" si="1" ref="H8:H26">IF(F8="",0,G8*0.23)</f>
        <v>0</v>
      </c>
      <c r="I8" s="9">
        <f>D8*F8</f>
        <v>0</v>
      </c>
    </row>
    <row r="9" spans="1:9" ht="13.5" customHeight="1">
      <c r="A9" s="22">
        <v>3</v>
      </c>
      <c r="B9" s="132" t="s">
        <v>20</v>
      </c>
      <c r="C9" s="133" t="s">
        <v>16</v>
      </c>
      <c r="D9" s="134">
        <v>2</v>
      </c>
      <c r="E9" s="8"/>
      <c r="F9" s="9">
        <f t="shared" si="0"/>
        <v>0</v>
      </c>
      <c r="G9" s="10">
        <f>ROUND(D9*E9,2)</f>
        <v>0</v>
      </c>
      <c r="H9" s="9">
        <f t="shared" si="1"/>
        <v>0</v>
      </c>
      <c r="I9" s="9">
        <f>D9*F9</f>
        <v>0</v>
      </c>
    </row>
    <row r="10" spans="1:9" ht="13.5" customHeight="1">
      <c r="A10" s="22">
        <v>4</v>
      </c>
      <c r="B10" s="132" t="s">
        <v>21</v>
      </c>
      <c r="C10" s="133" t="s">
        <v>16</v>
      </c>
      <c r="D10" s="134">
        <v>2</v>
      </c>
      <c r="E10" s="8"/>
      <c r="F10" s="9">
        <f t="shared" si="0"/>
        <v>0</v>
      </c>
      <c r="G10" s="10">
        <f>ROUND(D10*E10,2)</f>
        <v>0</v>
      </c>
      <c r="H10" s="9">
        <f t="shared" si="1"/>
        <v>0</v>
      </c>
      <c r="I10" s="9">
        <f>D10*F10</f>
        <v>0</v>
      </c>
    </row>
    <row r="11" spans="1:9" ht="13.5" customHeight="1">
      <c r="A11" s="22">
        <v>5</v>
      </c>
      <c r="B11" s="132" t="s">
        <v>77</v>
      </c>
      <c r="C11" s="133" t="s">
        <v>16</v>
      </c>
      <c r="D11" s="134">
        <v>1</v>
      </c>
      <c r="E11" s="8"/>
      <c r="F11" s="9">
        <f t="shared" si="0"/>
        <v>0</v>
      </c>
      <c r="G11" s="10">
        <f aca="true" t="shared" si="2" ref="G11:G26">ROUND(D11*E11,2)</f>
        <v>0</v>
      </c>
      <c r="H11" s="9">
        <f t="shared" si="1"/>
        <v>0</v>
      </c>
      <c r="I11" s="9">
        <f aca="true" t="shared" si="3" ref="I11:I26">D11*F11</f>
        <v>0</v>
      </c>
    </row>
    <row r="12" spans="1:9" ht="13.5" customHeight="1">
      <c r="A12" s="22">
        <v>6</v>
      </c>
      <c r="B12" s="132" t="s">
        <v>25</v>
      </c>
      <c r="C12" s="133" t="s">
        <v>16</v>
      </c>
      <c r="D12" s="134">
        <v>2</v>
      </c>
      <c r="E12" s="8"/>
      <c r="F12" s="9">
        <f t="shared" si="0"/>
        <v>0</v>
      </c>
      <c r="G12" s="10">
        <f t="shared" si="2"/>
        <v>0</v>
      </c>
      <c r="H12" s="9">
        <f t="shared" si="1"/>
        <v>0</v>
      </c>
      <c r="I12" s="9">
        <f t="shared" si="3"/>
        <v>0</v>
      </c>
    </row>
    <row r="13" spans="1:9" ht="13.5" customHeight="1">
      <c r="A13" s="22">
        <v>7</v>
      </c>
      <c r="B13" s="132" t="s">
        <v>27</v>
      </c>
      <c r="C13" s="133" t="s">
        <v>16</v>
      </c>
      <c r="D13" s="134">
        <v>2</v>
      </c>
      <c r="E13" s="8"/>
      <c r="F13" s="9">
        <f t="shared" si="0"/>
        <v>0</v>
      </c>
      <c r="G13" s="10">
        <f t="shared" si="2"/>
        <v>0</v>
      </c>
      <c r="H13" s="9">
        <f t="shared" si="1"/>
        <v>0</v>
      </c>
      <c r="I13" s="9">
        <f t="shared" si="3"/>
        <v>0</v>
      </c>
    </row>
    <row r="14" spans="1:9" ht="13.5" customHeight="1">
      <c r="A14" s="22">
        <v>8</v>
      </c>
      <c r="B14" s="132" t="s">
        <v>28</v>
      </c>
      <c r="C14" s="133" t="s">
        <v>16</v>
      </c>
      <c r="D14" s="134">
        <v>2</v>
      </c>
      <c r="E14" s="8"/>
      <c r="F14" s="9">
        <f t="shared" si="0"/>
        <v>0</v>
      </c>
      <c r="G14" s="10">
        <f t="shared" si="2"/>
        <v>0</v>
      </c>
      <c r="H14" s="9">
        <f t="shared" si="1"/>
        <v>0</v>
      </c>
      <c r="I14" s="9">
        <f t="shared" si="3"/>
        <v>0</v>
      </c>
    </row>
    <row r="15" spans="1:9" ht="13.5" customHeight="1">
      <c r="A15" s="22">
        <v>9</v>
      </c>
      <c r="B15" s="132" t="s">
        <v>247</v>
      </c>
      <c r="C15" s="133" t="s">
        <v>13</v>
      </c>
      <c r="D15" s="134">
        <v>2</v>
      </c>
      <c r="E15" s="8"/>
      <c r="F15" s="9">
        <f t="shared" si="0"/>
        <v>0</v>
      </c>
      <c r="G15" s="10">
        <f t="shared" si="2"/>
        <v>0</v>
      </c>
      <c r="H15" s="9">
        <f t="shared" si="1"/>
        <v>0</v>
      </c>
      <c r="I15" s="9">
        <f t="shared" si="3"/>
        <v>0</v>
      </c>
    </row>
    <row r="16" spans="1:9" ht="13.5" customHeight="1">
      <c r="A16" s="22">
        <v>10</v>
      </c>
      <c r="B16" s="132" t="s">
        <v>84</v>
      </c>
      <c r="C16" s="133" t="s">
        <v>13</v>
      </c>
      <c r="D16" s="134">
        <v>1</v>
      </c>
      <c r="E16" s="8"/>
      <c r="F16" s="9">
        <f t="shared" si="0"/>
        <v>0</v>
      </c>
      <c r="G16" s="10">
        <f t="shared" si="2"/>
        <v>0</v>
      </c>
      <c r="H16" s="9">
        <f t="shared" si="1"/>
        <v>0</v>
      </c>
      <c r="I16" s="9">
        <f t="shared" si="3"/>
        <v>0</v>
      </c>
    </row>
    <row r="17" spans="1:9" ht="13.5" customHeight="1">
      <c r="A17" s="22">
        <v>11</v>
      </c>
      <c r="B17" s="132" t="s">
        <v>69</v>
      </c>
      <c r="C17" s="133" t="s">
        <v>16</v>
      </c>
      <c r="D17" s="134">
        <v>2</v>
      </c>
      <c r="E17" s="8"/>
      <c r="F17" s="9">
        <f t="shared" si="0"/>
        <v>0</v>
      </c>
      <c r="G17" s="10">
        <f t="shared" si="2"/>
        <v>0</v>
      </c>
      <c r="H17" s="9">
        <f t="shared" si="1"/>
        <v>0</v>
      </c>
      <c r="I17" s="9">
        <f t="shared" si="3"/>
        <v>0</v>
      </c>
    </row>
    <row r="18" spans="1:9" ht="13.5" customHeight="1">
      <c r="A18" s="22">
        <v>12</v>
      </c>
      <c r="B18" s="132" t="s">
        <v>221</v>
      </c>
      <c r="C18" s="133" t="s">
        <v>16</v>
      </c>
      <c r="D18" s="134">
        <v>2</v>
      </c>
      <c r="E18" s="8"/>
      <c r="F18" s="9">
        <f t="shared" si="0"/>
        <v>0</v>
      </c>
      <c r="G18" s="10">
        <f t="shared" si="2"/>
        <v>0</v>
      </c>
      <c r="H18" s="9">
        <f t="shared" si="1"/>
        <v>0</v>
      </c>
      <c r="I18" s="9">
        <f t="shared" si="3"/>
        <v>0</v>
      </c>
    </row>
    <row r="19" spans="1:9" ht="13.5" customHeight="1">
      <c r="A19" s="22">
        <v>13</v>
      </c>
      <c r="B19" s="132" t="s">
        <v>34</v>
      </c>
      <c r="C19" s="133" t="s">
        <v>16</v>
      </c>
      <c r="D19" s="134">
        <v>2</v>
      </c>
      <c r="E19" s="8"/>
      <c r="F19" s="9">
        <f t="shared" si="0"/>
        <v>0</v>
      </c>
      <c r="G19" s="10">
        <f t="shared" si="2"/>
        <v>0</v>
      </c>
      <c r="H19" s="9">
        <f t="shared" si="1"/>
        <v>0</v>
      </c>
      <c r="I19" s="9">
        <f t="shared" si="3"/>
        <v>0</v>
      </c>
    </row>
    <row r="20" spans="1:9" ht="13.5" customHeight="1">
      <c r="A20" s="22">
        <v>14</v>
      </c>
      <c r="B20" s="132" t="s">
        <v>35</v>
      </c>
      <c r="C20" s="133" t="s">
        <v>16</v>
      </c>
      <c r="D20" s="134">
        <v>2</v>
      </c>
      <c r="E20" s="8"/>
      <c r="F20" s="9">
        <f t="shared" si="0"/>
        <v>0</v>
      </c>
      <c r="G20" s="10">
        <f t="shared" si="2"/>
        <v>0</v>
      </c>
      <c r="H20" s="9">
        <f t="shared" si="1"/>
        <v>0</v>
      </c>
      <c r="I20" s="9">
        <f t="shared" si="3"/>
        <v>0</v>
      </c>
    </row>
    <row r="21" spans="1:9" ht="13.5" customHeight="1">
      <c r="A21" s="22">
        <v>15</v>
      </c>
      <c r="B21" s="132" t="s">
        <v>36</v>
      </c>
      <c r="C21" s="133" t="s">
        <v>16</v>
      </c>
      <c r="D21" s="134">
        <v>1</v>
      </c>
      <c r="E21" s="8"/>
      <c r="F21" s="9">
        <f t="shared" si="0"/>
        <v>0</v>
      </c>
      <c r="G21" s="10">
        <f t="shared" si="2"/>
        <v>0</v>
      </c>
      <c r="H21" s="9">
        <f t="shared" si="1"/>
        <v>0</v>
      </c>
      <c r="I21" s="9">
        <f t="shared" si="3"/>
        <v>0</v>
      </c>
    </row>
    <row r="22" spans="1:9" ht="13.5" customHeight="1">
      <c r="A22" s="22">
        <v>16</v>
      </c>
      <c r="B22" s="132" t="s">
        <v>37</v>
      </c>
      <c r="C22" s="133" t="s">
        <v>16</v>
      </c>
      <c r="D22" s="134">
        <v>1</v>
      </c>
      <c r="E22" s="8"/>
      <c r="F22" s="9">
        <f t="shared" si="0"/>
        <v>0</v>
      </c>
      <c r="G22" s="10">
        <f t="shared" si="2"/>
        <v>0</v>
      </c>
      <c r="H22" s="9">
        <f t="shared" si="1"/>
        <v>0</v>
      </c>
      <c r="I22" s="9">
        <f t="shared" si="3"/>
        <v>0</v>
      </c>
    </row>
    <row r="23" spans="1:9" ht="13.5" customHeight="1">
      <c r="A23" s="22">
        <v>17</v>
      </c>
      <c r="B23" s="132" t="s">
        <v>76</v>
      </c>
      <c r="C23" s="133" t="s">
        <v>16</v>
      </c>
      <c r="D23" s="134">
        <v>1</v>
      </c>
      <c r="E23" s="8"/>
      <c r="F23" s="9">
        <f t="shared" si="0"/>
        <v>0</v>
      </c>
      <c r="G23" s="10">
        <f t="shared" si="2"/>
        <v>0</v>
      </c>
      <c r="H23" s="9">
        <f t="shared" si="1"/>
        <v>0</v>
      </c>
      <c r="I23" s="9">
        <f t="shared" si="3"/>
        <v>0</v>
      </c>
    </row>
    <row r="24" spans="1:9" ht="13.5" customHeight="1">
      <c r="A24" s="22">
        <v>18</v>
      </c>
      <c r="B24" s="132" t="s">
        <v>244</v>
      </c>
      <c r="C24" s="133" t="s">
        <v>16</v>
      </c>
      <c r="D24" s="134">
        <v>2</v>
      </c>
      <c r="E24" s="8"/>
      <c r="F24" s="9">
        <f t="shared" si="0"/>
        <v>0</v>
      </c>
      <c r="G24" s="10">
        <f t="shared" si="2"/>
        <v>0</v>
      </c>
      <c r="H24" s="9">
        <f t="shared" si="1"/>
        <v>0</v>
      </c>
      <c r="I24" s="9">
        <f t="shared" si="3"/>
        <v>0</v>
      </c>
    </row>
    <row r="25" spans="1:9" ht="13.5" customHeight="1">
      <c r="A25" s="22">
        <v>19</v>
      </c>
      <c r="B25" s="132" t="s">
        <v>114</v>
      </c>
      <c r="C25" s="133" t="s">
        <v>16</v>
      </c>
      <c r="D25" s="134">
        <v>2</v>
      </c>
      <c r="E25" s="8"/>
      <c r="F25" s="9">
        <f t="shared" si="0"/>
        <v>0</v>
      </c>
      <c r="G25" s="12">
        <f t="shared" si="2"/>
        <v>0</v>
      </c>
      <c r="H25" s="9">
        <f t="shared" si="1"/>
        <v>0</v>
      </c>
      <c r="I25" s="11">
        <f t="shared" si="3"/>
        <v>0</v>
      </c>
    </row>
    <row r="26" spans="1:9" ht="13.5" customHeight="1">
      <c r="A26" s="22">
        <v>20</v>
      </c>
      <c r="B26" s="132" t="s">
        <v>78</v>
      </c>
      <c r="C26" s="133" t="s">
        <v>16</v>
      </c>
      <c r="D26" s="134">
        <v>4</v>
      </c>
      <c r="E26" s="8"/>
      <c r="F26" s="9">
        <f t="shared" si="0"/>
        <v>0</v>
      </c>
      <c r="G26" s="12">
        <f t="shared" si="2"/>
        <v>0</v>
      </c>
      <c r="H26" s="9">
        <f t="shared" si="1"/>
        <v>0</v>
      </c>
      <c r="I26" s="11">
        <f t="shared" si="3"/>
        <v>0</v>
      </c>
    </row>
    <row r="27" spans="1:9" ht="13.5" customHeight="1">
      <c r="A27" s="22">
        <v>21</v>
      </c>
      <c r="B27" s="132" t="s">
        <v>80</v>
      </c>
      <c r="C27" s="133" t="s">
        <v>16</v>
      </c>
      <c r="D27" s="134">
        <v>1</v>
      </c>
      <c r="E27" s="8"/>
      <c r="F27" s="9">
        <f t="shared" si="0"/>
        <v>0</v>
      </c>
      <c r="G27" s="12">
        <f aca="true" t="shared" si="4" ref="G27:G32">ROUND(D27*E27,2)</f>
        <v>0</v>
      </c>
      <c r="H27" s="9">
        <f aca="true" t="shared" si="5" ref="H27:H32">IF(F27="",0,G27*0.23)</f>
        <v>0</v>
      </c>
      <c r="I27" s="11">
        <f aca="true" t="shared" si="6" ref="I27:I32">D27*F27</f>
        <v>0</v>
      </c>
    </row>
    <row r="28" spans="1:9" ht="13.5" customHeight="1">
      <c r="A28" s="22">
        <v>22</v>
      </c>
      <c r="B28" s="132" t="s">
        <v>45</v>
      </c>
      <c r="C28" s="133" t="s">
        <v>16</v>
      </c>
      <c r="D28" s="134">
        <v>2</v>
      </c>
      <c r="E28" s="8"/>
      <c r="F28" s="9">
        <f t="shared" si="0"/>
        <v>0</v>
      </c>
      <c r="G28" s="12">
        <f t="shared" si="4"/>
        <v>0</v>
      </c>
      <c r="H28" s="9">
        <f t="shared" si="5"/>
        <v>0</v>
      </c>
      <c r="I28" s="11">
        <f t="shared" si="6"/>
        <v>0</v>
      </c>
    </row>
    <row r="29" spans="1:9" ht="13.5" customHeight="1">
      <c r="A29" s="22">
        <v>23</v>
      </c>
      <c r="B29" s="132" t="s">
        <v>42</v>
      </c>
      <c r="C29" s="133" t="s">
        <v>13</v>
      </c>
      <c r="D29" s="134">
        <v>2</v>
      </c>
      <c r="E29" s="8"/>
      <c r="F29" s="9">
        <f t="shared" si="0"/>
        <v>0</v>
      </c>
      <c r="G29" s="12">
        <f t="shared" si="4"/>
        <v>0</v>
      </c>
      <c r="H29" s="9">
        <f t="shared" si="5"/>
        <v>0</v>
      </c>
      <c r="I29" s="11">
        <f t="shared" si="6"/>
        <v>0</v>
      </c>
    </row>
    <row r="30" spans="1:9" ht="13.5" customHeight="1">
      <c r="A30" s="22">
        <v>24</v>
      </c>
      <c r="B30" s="132" t="s">
        <v>124</v>
      </c>
      <c r="C30" s="133" t="s">
        <v>16</v>
      </c>
      <c r="D30" s="134">
        <v>2</v>
      </c>
      <c r="E30" s="8"/>
      <c r="F30" s="9">
        <f>E30+E30*0.23</f>
        <v>0</v>
      </c>
      <c r="G30" s="12">
        <f t="shared" si="4"/>
        <v>0</v>
      </c>
      <c r="H30" s="9">
        <f t="shared" si="5"/>
        <v>0</v>
      </c>
      <c r="I30" s="11">
        <f t="shared" si="6"/>
        <v>0</v>
      </c>
    </row>
    <row r="31" spans="1:9" ht="13.5" customHeight="1">
      <c r="A31" s="22">
        <v>25</v>
      </c>
      <c r="B31" s="132" t="s">
        <v>245</v>
      </c>
      <c r="C31" s="133" t="s">
        <v>16</v>
      </c>
      <c r="D31" s="134">
        <v>2</v>
      </c>
      <c r="E31" s="8"/>
      <c r="F31" s="9">
        <f>E31+E31*0.23</f>
        <v>0</v>
      </c>
      <c r="G31" s="12">
        <f t="shared" si="4"/>
        <v>0</v>
      </c>
      <c r="H31" s="9">
        <f t="shared" si="5"/>
        <v>0</v>
      </c>
      <c r="I31" s="11">
        <f t="shared" si="6"/>
        <v>0</v>
      </c>
    </row>
    <row r="32" spans="1:9" ht="13.5" customHeight="1">
      <c r="A32" s="22">
        <v>26</v>
      </c>
      <c r="B32" s="132" t="s">
        <v>134</v>
      </c>
      <c r="C32" s="133" t="s">
        <v>16</v>
      </c>
      <c r="D32" s="134">
        <v>4</v>
      </c>
      <c r="E32" s="136"/>
      <c r="F32" s="9">
        <f>E32+E32*0.23</f>
        <v>0</v>
      </c>
      <c r="G32" s="12">
        <f t="shared" si="4"/>
        <v>0</v>
      </c>
      <c r="H32" s="9">
        <f t="shared" si="5"/>
        <v>0</v>
      </c>
      <c r="I32" s="11">
        <f t="shared" si="6"/>
        <v>0</v>
      </c>
    </row>
    <row r="33" spans="1:9" ht="19.5" customHeight="1">
      <c r="A33" s="49"/>
      <c r="B33" s="50"/>
      <c r="C33" s="103"/>
      <c r="D33" s="112"/>
      <c r="E33" s="52"/>
      <c r="F33" s="53"/>
      <c r="G33" s="97">
        <f>SUM(G7:G32)</f>
        <v>0</v>
      </c>
      <c r="H33" s="97">
        <f>SUM(H7:H32)</f>
        <v>0</v>
      </c>
      <c r="I33" s="97">
        <f>SUM(I7:I32)</f>
        <v>0</v>
      </c>
    </row>
    <row r="34" spans="1:9" ht="12.75">
      <c r="A34" s="49"/>
      <c r="B34" s="50"/>
      <c r="C34" s="103"/>
      <c r="D34" s="112"/>
      <c r="E34" s="52"/>
      <c r="F34" s="32"/>
      <c r="G34" s="33"/>
      <c r="H34" s="33"/>
      <c r="I34" s="33"/>
    </row>
    <row r="35" spans="1:9" ht="12.75">
      <c r="A35" s="23"/>
      <c r="B35" s="23"/>
      <c r="C35" s="111"/>
      <c r="D35" s="111"/>
      <c r="E35" s="23"/>
      <c r="F35" s="23"/>
      <c r="G35" s="23"/>
      <c r="H35" s="23"/>
      <c r="I35" s="23"/>
    </row>
    <row r="36" spans="1:9" ht="12.75">
      <c r="A36" s="23"/>
      <c r="B36" s="23"/>
      <c r="C36" s="111"/>
      <c r="D36" s="111"/>
      <c r="E36" s="23"/>
      <c r="F36" s="23"/>
      <c r="G36" s="23"/>
      <c r="H36" s="23"/>
      <c r="I36" s="23"/>
    </row>
    <row r="37" spans="1:9" ht="12.75">
      <c r="A37" s="23"/>
      <c r="B37" s="23"/>
      <c r="C37" s="111"/>
      <c r="D37" s="111"/>
      <c r="E37" s="23"/>
      <c r="F37" s="23"/>
      <c r="G37" s="23"/>
      <c r="H37" s="23"/>
      <c r="I37" s="23"/>
    </row>
    <row r="38" spans="1:9" ht="12.75">
      <c r="A38" s="23"/>
      <c r="B38" s="23"/>
      <c r="C38" s="111"/>
      <c r="D38" s="111"/>
      <c r="E38" s="24"/>
      <c r="F38" s="23"/>
      <c r="G38" s="23"/>
      <c r="H38" s="23"/>
      <c r="I38" s="23"/>
    </row>
    <row r="39" spans="1:9" ht="12.75">
      <c r="A39" s="23"/>
      <c r="B39" s="23"/>
      <c r="C39" s="111"/>
      <c r="D39" s="111"/>
      <c r="E39" s="23"/>
      <c r="F39" s="23"/>
      <c r="G39" s="23"/>
      <c r="H39" s="23"/>
      <c r="I39" s="23"/>
    </row>
    <row r="40" spans="1:9" ht="12.75">
      <c r="A40" s="61"/>
      <c r="B40" s="23"/>
      <c r="C40" s="111"/>
      <c r="D40" s="111"/>
      <c r="E40" s="23"/>
      <c r="F40" s="23"/>
      <c r="G40" s="23"/>
      <c r="H40" s="23"/>
      <c r="I40" s="23"/>
    </row>
    <row r="41" spans="1:9" ht="12.75">
      <c r="A41" s="23"/>
      <c r="B41" s="23"/>
      <c r="C41" s="111"/>
      <c r="D41" s="111"/>
      <c r="E41" s="24"/>
      <c r="F41" s="23"/>
      <c r="G41" s="23"/>
      <c r="H41" s="23"/>
      <c r="I41" s="23"/>
    </row>
    <row r="42" spans="1:9" ht="12.75">
      <c r="A42" s="23"/>
      <c r="B42" s="23"/>
      <c r="C42" s="111"/>
      <c r="D42" s="111"/>
      <c r="E42" s="24"/>
      <c r="F42" s="23"/>
      <c r="G42" s="23"/>
      <c r="H42" s="23"/>
      <c r="I42" s="23"/>
    </row>
    <row r="43" spans="1:9" ht="12.75">
      <c r="A43" s="23"/>
      <c r="B43" s="23"/>
      <c r="C43" s="111"/>
      <c r="D43" s="111"/>
      <c r="E43" s="24"/>
      <c r="F43" s="23"/>
      <c r="G43" s="23"/>
      <c r="H43" s="23"/>
      <c r="I43" s="23"/>
    </row>
    <row r="45" spans="1:9" ht="12.75">
      <c r="A45" s="157" t="s">
        <v>142</v>
      </c>
      <c r="B45" s="157"/>
      <c r="C45" s="157"/>
      <c r="D45" s="157"/>
      <c r="E45" s="157"/>
      <c r="F45" s="157"/>
      <c r="G45" s="61"/>
      <c r="H45" s="61"/>
      <c r="I45" s="61"/>
    </row>
    <row r="46" spans="1:9" ht="12.75">
      <c r="A46" s="74"/>
      <c r="B46" s="74"/>
      <c r="C46" s="111"/>
      <c r="D46" s="111"/>
      <c r="E46" s="74"/>
      <c r="F46" s="74"/>
      <c r="G46" s="74"/>
      <c r="H46" s="74"/>
      <c r="I46" s="74"/>
    </row>
    <row r="47" spans="1:9" ht="12.75">
      <c r="A47" s="23"/>
      <c r="B47" s="23"/>
      <c r="C47" s="111"/>
      <c r="D47" s="111"/>
      <c r="E47" s="24"/>
      <c r="F47" s="23"/>
      <c r="G47" s="23"/>
      <c r="H47" s="23"/>
      <c r="I47" s="23"/>
    </row>
    <row r="48" spans="1:9" ht="12.75">
      <c r="A48" s="156"/>
      <c r="B48" s="156"/>
      <c r="C48" s="156"/>
      <c r="D48" s="156"/>
      <c r="E48" s="156"/>
      <c r="F48" s="156"/>
      <c r="G48" s="156"/>
      <c r="H48" s="156"/>
      <c r="I48" s="156"/>
    </row>
  </sheetData>
  <sheetProtection/>
  <mergeCells count="12">
    <mergeCell ref="A1:E1"/>
    <mergeCell ref="F1:I1"/>
    <mergeCell ref="A2:B2"/>
    <mergeCell ref="C2:E2"/>
    <mergeCell ref="F2:G2"/>
    <mergeCell ref="H2:I2"/>
    <mergeCell ref="A48:I48"/>
    <mergeCell ref="A45:F45"/>
    <mergeCell ref="A3:A5"/>
    <mergeCell ref="B3:B5"/>
    <mergeCell ref="C3:C5"/>
    <mergeCell ref="D3:D5"/>
  </mergeCells>
  <conditionalFormatting sqref="E7:I33">
    <cfRule type="cellIs" priority="2" dxfId="0" operator="equal" stopIfTrue="1">
      <formula>0</formula>
    </cfRule>
  </conditionalFormatting>
  <conditionalFormatting sqref="F34:I34 F47 I47 F38:I38 F39:F40 I39:I40 G41:H43">
    <cfRule type="cellIs" priority="1" dxfId="0" operator="equal" stopIfTrue="1">
      <formula>0</formula>
    </cfRule>
  </conditionalFormatting>
  <printOptions/>
  <pageMargins left="0.5511811023622047" right="0.1968503937007874" top="0.984251968503937" bottom="0.5905511811023623" header="0.5118110236220472" footer="0.11811023622047245"/>
  <pageSetup horizontalDpi="600" verticalDpi="600" orientation="portrait" paperSize="9" r:id="rId1"/>
  <headerFooter alignWithMargins="0">
    <oddHeader>&amp;C&amp;8Formularz asortymentowo-cenowy
&amp;"Arial,Pogrubiony"&amp;10Załącznik nr 2 - 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view="pageLayout" zoomScaleNormal="120" workbookViewId="0" topLeftCell="A5">
      <selection activeCell="E7" sqref="E7:I31"/>
    </sheetView>
  </sheetViews>
  <sheetFormatPr defaultColWidth="9.140625" defaultRowHeight="12.75"/>
  <cols>
    <col min="1" max="1" width="4.140625" style="0" customWidth="1"/>
    <col min="2" max="2" width="28.28125" style="0" customWidth="1"/>
    <col min="3" max="3" width="4.57421875" style="109" customWidth="1"/>
    <col min="4" max="4" width="5.7109375" style="109" customWidth="1"/>
    <col min="5" max="5" width="10.140625" style="0" customWidth="1"/>
    <col min="6" max="6" width="9.7109375" style="0" customWidth="1"/>
    <col min="7" max="7" width="10.28125" style="0" customWidth="1"/>
    <col min="8" max="8" width="7.8515625" style="0" customWidth="1"/>
    <col min="9" max="9" width="13.7109375" style="0" customWidth="1"/>
  </cols>
  <sheetData>
    <row r="1" spans="1:9" ht="12.75">
      <c r="A1" s="164" t="s">
        <v>162</v>
      </c>
      <c r="B1" s="165"/>
      <c r="C1" s="165"/>
      <c r="D1" s="165"/>
      <c r="E1" s="166"/>
      <c r="F1" s="164"/>
      <c r="G1" s="165"/>
      <c r="H1" s="165"/>
      <c r="I1" s="166"/>
    </row>
    <row r="2" spans="1:9" ht="13.5" customHeight="1">
      <c r="A2" s="167" t="s">
        <v>170</v>
      </c>
      <c r="B2" s="168"/>
      <c r="C2" s="169" t="s">
        <v>238</v>
      </c>
      <c r="D2" s="169"/>
      <c r="E2" s="169"/>
      <c r="F2" s="170" t="s">
        <v>169</v>
      </c>
      <c r="G2" s="171"/>
      <c r="H2" s="172" t="s">
        <v>168</v>
      </c>
      <c r="I2" s="173"/>
    </row>
    <row r="3" spans="1:9" ht="20.25">
      <c r="A3" s="158" t="s">
        <v>0</v>
      </c>
      <c r="B3" s="158" t="s">
        <v>1</v>
      </c>
      <c r="C3" s="158" t="s">
        <v>2</v>
      </c>
      <c r="D3" s="161" t="s">
        <v>139</v>
      </c>
      <c r="E3" s="38" t="s">
        <v>3</v>
      </c>
      <c r="F3" s="39" t="s">
        <v>4</v>
      </c>
      <c r="G3" s="40" t="s">
        <v>47</v>
      </c>
      <c r="H3" s="40" t="s">
        <v>5</v>
      </c>
      <c r="I3" s="122" t="s">
        <v>6</v>
      </c>
    </row>
    <row r="4" spans="1:9" ht="12.75">
      <c r="A4" s="159"/>
      <c r="B4" s="159"/>
      <c r="C4" s="159"/>
      <c r="D4" s="162"/>
      <c r="E4" s="41" t="s">
        <v>141</v>
      </c>
      <c r="F4" s="42" t="s">
        <v>8</v>
      </c>
      <c r="G4" s="48" t="s">
        <v>7</v>
      </c>
      <c r="H4" s="43" t="s">
        <v>9</v>
      </c>
      <c r="I4" s="44" t="s">
        <v>8</v>
      </c>
    </row>
    <row r="5" spans="1:9" ht="12.75">
      <c r="A5" s="160"/>
      <c r="B5" s="160"/>
      <c r="C5" s="160"/>
      <c r="D5" s="163"/>
      <c r="E5" s="45" t="s">
        <v>10</v>
      </c>
      <c r="F5" s="46" t="s">
        <v>10</v>
      </c>
      <c r="G5" s="47" t="s">
        <v>10</v>
      </c>
      <c r="H5" s="47" t="s">
        <v>10</v>
      </c>
      <c r="I5" s="46" t="s">
        <v>10</v>
      </c>
    </row>
    <row r="6" spans="1:9" ht="13.5" thickBot="1">
      <c r="A6" s="125" t="s">
        <v>11</v>
      </c>
      <c r="B6" s="125" t="s">
        <v>14</v>
      </c>
      <c r="C6" s="125" t="s">
        <v>17</v>
      </c>
      <c r="D6" s="126" t="s">
        <v>18</v>
      </c>
      <c r="E6" s="127" t="s">
        <v>19</v>
      </c>
      <c r="F6" s="125" t="s">
        <v>109</v>
      </c>
      <c r="G6" s="128" t="s">
        <v>110</v>
      </c>
      <c r="H6" s="128" t="s">
        <v>111</v>
      </c>
      <c r="I6" s="125" t="s">
        <v>112</v>
      </c>
    </row>
    <row r="7" spans="1:9" s="7" customFormat="1" ht="13.5" customHeight="1" thickTop="1">
      <c r="A7" s="22">
        <v>1</v>
      </c>
      <c r="B7" s="129" t="s">
        <v>12</v>
      </c>
      <c r="C7" s="130" t="s">
        <v>13</v>
      </c>
      <c r="D7" s="131">
        <v>2</v>
      </c>
      <c r="E7" s="8"/>
      <c r="F7" s="9">
        <f>E7+E7*0.23</f>
        <v>0</v>
      </c>
      <c r="G7" s="10">
        <f>ROUND(D7*E7,2)</f>
        <v>0</v>
      </c>
      <c r="H7" s="9">
        <f>IF(F7="",0,G7*0.23)</f>
        <v>0</v>
      </c>
      <c r="I7" s="9">
        <f>D7*F7</f>
        <v>0</v>
      </c>
    </row>
    <row r="8" spans="1:9" s="7" customFormat="1" ht="13.5" customHeight="1">
      <c r="A8" s="22">
        <v>2</v>
      </c>
      <c r="B8" s="132" t="s">
        <v>15</v>
      </c>
      <c r="C8" s="133" t="s">
        <v>16</v>
      </c>
      <c r="D8" s="134">
        <v>2</v>
      </c>
      <c r="E8" s="8"/>
      <c r="F8" s="9">
        <f aca="true" t="shared" si="0" ref="F8:F30">E8+E8*0.23</f>
        <v>0</v>
      </c>
      <c r="G8" s="10">
        <f aca="true" t="shared" si="1" ref="G8:G30">ROUND(D8*E8,2)</f>
        <v>0</v>
      </c>
      <c r="H8" s="9">
        <f aca="true" t="shared" si="2" ref="H8:H30">IF(F8="",0,G8*0.23)</f>
        <v>0</v>
      </c>
      <c r="I8" s="9">
        <f aca="true" t="shared" si="3" ref="I8:I30">D8*F8</f>
        <v>0</v>
      </c>
    </row>
    <row r="9" spans="1:9" s="7" customFormat="1" ht="13.5" customHeight="1">
      <c r="A9" s="22">
        <v>3</v>
      </c>
      <c r="B9" s="132" t="s">
        <v>65</v>
      </c>
      <c r="C9" s="133" t="s">
        <v>13</v>
      </c>
      <c r="D9" s="134">
        <v>2</v>
      </c>
      <c r="E9" s="8"/>
      <c r="F9" s="9">
        <f t="shared" si="0"/>
        <v>0</v>
      </c>
      <c r="G9" s="10">
        <f t="shared" si="1"/>
        <v>0</v>
      </c>
      <c r="H9" s="9">
        <f t="shared" si="2"/>
        <v>0</v>
      </c>
      <c r="I9" s="9">
        <f t="shared" si="3"/>
        <v>0</v>
      </c>
    </row>
    <row r="10" spans="1:9" s="7" customFormat="1" ht="13.5" customHeight="1">
      <c r="A10" s="22">
        <v>4</v>
      </c>
      <c r="B10" s="132" t="s">
        <v>66</v>
      </c>
      <c r="C10" s="133" t="s">
        <v>16</v>
      </c>
      <c r="D10" s="134">
        <v>2</v>
      </c>
      <c r="E10" s="8"/>
      <c r="F10" s="9">
        <f t="shared" si="0"/>
        <v>0</v>
      </c>
      <c r="G10" s="10">
        <f t="shared" si="1"/>
        <v>0</v>
      </c>
      <c r="H10" s="9">
        <f t="shared" si="2"/>
        <v>0</v>
      </c>
      <c r="I10" s="9">
        <f t="shared" si="3"/>
        <v>0</v>
      </c>
    </row>
    <row r="11" spans="1:9" s="7" customFormat="1" ht="13.5" customHeight="1">
      <c r="A11" s="22">
        <v>5</v>
      </c>
      <c r="B11" s="132" t="s">
        <v>20</v>
      </c>
      <c r="C11" s="133" t="s">
        <v>16</v>
      </c>
      <c r="D11" s="134">
        <v>2</v>
      </c>
      <c r="E11" s="8"/>
      <c r="F11" s="9">
        <f t="shared" si="0"/>
        <v>0</v>
      </c>
      <c r="G11" s="10">
        <f t="shared" si="1"/>
        <v>0</v>
      </c>
      <c r="H11" s="9">
        <f t="shared" si="2"/>
        <v>0</v>
      </c>
      <c r="I11" s="9">
        <f t="shared" si="3"/>
        <v>0</v>
      </c>
    </row>
    <row r="12" spans="1:9" s="7" customFormat="1" ht="13.5" customHeight="1">
      <c r="A12" s="22">
        <v>6</v>
      </c>
      <c r="B12" s="132" t="s">
        <v>21</v>
      </c>
      <c r="C12" s="133" t="s">
        <v>16</v>
      </c>
      <c r="D12" s="134">
        <v>2</v>
      </c>
      <c r="E12" s="8"/>
      <c r="F12" s="9">
        <f t="shared" si="0"/>
        <v>0</v>
      </c>
      <c r="G12" s="10">
        <f t="shared" si="1"/>
        <v>0</v>
      </c>
      <c r="H12" s="9">
        <f t="shared" si="2"/>
        <v>0</v>
      </c>
      <c r="I12" s="9">
        <f t="shared" si="3"/>
        <v>0</v>
      </c>
    </row>
    <row r="13" spans="1:9" s="7" customFormat="1" ht="13.5" customHeight="1">
      <c r="A13" s="22">
        <v>7</v>
      </c>
      <c r="B13" s="132" t="s">
        <v>23</v>
      </c>
      <c r="C13" s="133" t="s">
        <v>16</v>
      </c>
      <c r="D13" s="134">
        <v>2</v>
      </c>
      <c r="E13" s="8"/>
      <c r="F13" s="9">
        <f t="shared" si="0"/>
        <v>0</v>
      </c>
      <c r="G13" s="10">
        <f t="shared" si="1"/>
        <v>0</v>
      </c>
      <c r="H13" s="9">
        <f t="shared" si="2"/>
        <v>0</v>
      </c>
      <c r="I13" s="9">
        <f t="shared" si="3"/>
        <v>0</v>
      </c>
    </row>
    <row r="14" spans="1:9" s="7" customFormat="1" ht="13.5" customHeight="1">
      <c r="A14" s="22">
        <v>8</v>
      </c>
      <c r="B14" s="132" t="s">
        <v>27</v>
      </c>
      <c r="C14" s="133" t="s">
        <v>16</v>
      </c>
      <c r="D14" s="134">
        <v>2</v>
      </c>
      <c r="E14" s="8"/>
      <c r="F14" s="9">
        <f t="shared" si="0"/>
        <v>0</v>
      </c>
      <c r="G14" s="10">
        <f t="shared" si="1"/>
        <v>0</v>
      </c>
      <c r="H14" s="9">
        <f t="shared" si="2"/>
        <v>0</v>
      </c>
      <c r="I14" s="9">
        <f t="shared" si="3"/>
        <v>0</v>
      </c>
    </row>
    <row r="15" spans="1:9" s="7" customFormat="1" ht="13.5" customHeight="1">
      <c r="A15" s="22">
        <v>9</v>
      </c>
      <c r="B15" s="132" t="s">
        <v>30</v>
      </c>
      <c r="C15" s="133" t="s">
        <v>13</v>
      </c>
      <c r="D15" s="134">
        <v>1</v>
      </c>
      <c r="E15" s="8"/>
      <c r="F15" s="9">
        <f t="shared" si="0"/>
        <v>0</v>
      </c>
      <c r="G15" s="10">
        <f t="shared" si="1"/>
        <v>0</v>
      </c>
      <c r="H15" s="9">
        <f t="shared" si="2"/>
        <v>0</v>
      </c>
      <c r="I15" s="9">
        <f t="shared" si="3"/>
        <v>0</v>
      </c>
    </row>
    <row r="16" spans="1:9" s="7" customFormat="1" ht="13.5" customHeight="1">
      <c r="A16" s="22">
        <v>10</v>
      </c>
      <c r="B16" s="132" t="s">
        <v>32</v>
      </c>
      <c r="C16" s="133" t="s">
        <v>16</v>
      </c>
      <c r="D16" s="134">
        <v>2</v>
      </c>
      <c r="E16" s="8"/>
      <c r="F16" s="9">
        <f t="shared" si="0"/>
        <v>0</v>
      </c>
      <c r="G16" s="10">
        <f t="shared" si="1"/>
        <v>0</v>
      </c>
      <c r="H16" s="9">
        <f t="shared" si="2"/>
        <v>0</v>
      </c>
      <c r="I16" s="9">
        <f t="shared" si="3"/>
        <v>0</v>
      </c>
    </row>
    <row r="17" spans="1:9" ht="13.5" customHeight="1">
      <c r="A17" s="22">
        <v>11</v>
      </c>
      <c r="B17" s="132" t="s">
        <v>135</v>
      </c>
      <c r="C17" s="133" t="s">
        <v>16</v>
      </c>
      <c r="D17" s="134">
        <v>4</v>
      </c>
      <c r="E17" s="8"/>
      <c r="F17" s="9">
        <f t="shared" si="0"/>
        <v>0</v>
      </c>
      <c r="G17" s="10">
        <f t="shared" si="1"/>
        <v>0</v>
      </c>
      <c r="H17" s="9">
        <f t="shared" si="2"/>
        <v>0</v>
      </c>
      <c r="I17" s="9">
        <f t="shared" si="3"/>
        <v>0</v>
      </c>
    </row>
    <row r="18" spans="1:9" s="7" customFormat="1" ht="13.5" customHeight="1">
      <c r="A18" s="22">
        <v>12</v>
      </c>
      <c r="B18" s="132" t="s">
        <v>34</v>
      </c>
      <c r="C18" s="133" t="s">
        <v>16</v>
      </c>
      <c r="D18" s="134">
        <v>2</v>
      </c>
      <c r="E18" s="8"/>
      <c r="F18" s="9">
        <f t="shared" si="0"/>
        <v>0</v>
      </c>
      <c r="G18" s="10">
        <f t="shared" si="1"/>
        <v>0</v>
      </c>
      <c r="H18" s="9">
        <f t="shared" si="2"/>
        <v>0</v>
      </c>
      <c r="I18" s="9">
        <f t="shared" si="3"/>
        <v>0</v>
      </c>
    </row>
    <row r="19" spans="1:9" s="7" customFormat="1" ht="13.5" customHeight="1">
      <c r="A19" s="22">
        <v>13</v>
      </c>
      <c r="B19" s="132" t="s">
        <v>35</v>
      </c>
      <c r="C19" s="133" t="s">
        <v>16</v>
      </c>
      <c r="D19" s="134">
        <v>2</v>
      </c>
      <c r="E19" s="8"/>
      <c r="F19" s="9">
        <f t="shared" si="0"/>
        <v>0</v>
      </c>
      <c r="G19" s="10">
        <f t="shared" si="1"/>
        <v>0</v>
      </c>
      <c r="H19" s="9">
        <f t="shared" si="2"/>
        <v>0</v>
      </c>
      <c r="I19" s="9">
        <f t="shared" si="3"/>
        <v>0</v>
      </c>
    </row>
    <row r="20" spans="1:9" s="7" customFormat="1" ht="13.5" customHeight="1">
      <c r="A20" s="22">
        <v>14</v>
      </c>
      <c r="B20" s="135" t="s">
        <v>37</v>
      </c>
      <c r="C20" s="133" t="s">
        <v>16</v>
      </c>
      <c r="D20" s="134">
        <v>1</v>
      </c>
      <c r="E20" s="8"/>
      <c r="F20" s="9">
        <f t="shared" si="0"/>
        <v>0</v>
      </c>
      <c r="G20" s="10">
        <f t="shared" si="1"/>
        <v>0</v>
      </c>
      <c r="H20" s="9">
        <f t="shared" si="2"/>
        <v>0</v>
      </c>
      <c r="I20" s="9">
        <f t="shared" si="3"/>
        <v>0</v>
      </c>
    </row>
    <row r="21" spans="1:9" s="7" customFormat="1" ht="13.5" customHeight="1">
      <c r="A21" s="22">
        <v>15</v>
      </c>
      <c r="B21" s="132" t="s">
        <v>38</v>
      </c>
      <c r="C21" s="133" t="s">
        <v>16</v>
      </c>
      <c r="D21" s="134">
        <v>4</v>
      </c>
      <c r="E21" s="8"/>
      <c r="F21" s="9">
        <f t="shared" si="0"/>
        <v>0</v>
      </c>
      <c r="G21" s="10">
        <f t="shared" si="1"/>
        <v>0</v>
      </c>
      <c r="H21" s="9">
        <f t="shared" si="2"/>
        <v>0</v>
      </c>
      <c r="I21" s="9">
        <f t="shared" si="3"/>
        <v>0</v>
      </c>
    </row>
    <row r="22" spans="1:9" s="7" customFormat="1" ht="13.5" customHeight="1">
      <c r="A22" s="22">
        <v>16</v>
      </c>
      <c r="B22" s="132" t="s">
        <v>67</v>
      </c>
      <c r="C22" s="133" t="s">
        <v>16</v>
      </c>
      <c r="D22" s="134">
        <v>4</v>
      </c>
      <c r="E22" s="8"/>
      <c r="F22" s="9">
        <f t="shared" si="0"/>
        <v>0</v>
      </c>
      <c r="G22" s="10">
        <f t="shared" si="1"/>
        <v>0</v>
      </c>
      <c r="H22" s="9">
        <f t="shared" si="2"/>
        <v>0</v>
      </c>
      <c r="I22" s="9">
        <f t="shared" si="3"/>
        <v>0</v>
      </c>
    </row>
    <row r="23" spans="1:9" s="7" customFormat="1" ht="13.5" customHeight="1">
      <c r="A23" s="22">
        <v>17</v>
      </c>
      <c r="B23" s="132" t="s">
        <v>39</v>
      </c>
      <c r="C23" s="133" t="s">
        <v>16</v>
      </c>
      <c r="D23" s="134">
        <v>1</v>
      </c>
      <c r="E23" s="8"/>
      <c r="F23" s="9">
        <f t="shared" si="0"/>
        <v>0</v>
      </c>
      <c r="G23" s="10">
        <f t="shared" si="1"/>
        <v>0</v>
      </c>
      <c r="H23" s="9">
        <f t="shared" si="2"/>
        <v>0</v>
      </c>
      <c r="I23" s="9">
        <f t="shared" si="3"/>
        <v>0</v>
      </c>
    </row>
    <row r="24" spans="1:9" ht="13.5" customHeight="1">
      <c r="A24" s="22">
        <v>18</v>
      </c>
      <c r="B24" s="132" t="s">
        <v>81</v>
      </c>
      <c r="C24" s="133" t="s">
        <v>16</v>
      </c>
      <c r="D24" s="134">
        <v>1</v>
      </c>
      <c r="E24" s="8"/>
      <c r="F24" s="9">
        <f t="shared" si="0"/>
        <v>0</v>
      </c>
      <c r="G24" s="10">
        <f t="shared" si="1"/>
        <v>0</v>
      </c>
      <c r="H24" s="9">
        <f t="shared" si="2"/>
        <v>0</v>
      </c>
      <c r="I24" s="9">
        <f t="shared" si="3"/>
        <v>0</v>
      </c>
    </row>
    <row r="25" spans="1:9" ht="13.5" customHeight="1">
      <c r="A25" s="22">
        <v>19</v>
      </c>
      <c r="B25" s="132" t="s">
        <v>42</v>
      </c>
      <c r="C25" s="133" t="s">
        <v>13</v>
      </c>
      <c r="D25" s="134">
        <v>2</v>
      </c>
      <c r="E25" s="8"/>
      <c r="F25" s="9">
        <f t="shared" si="0"/>
        <v>0</v>
      </c>
      <c r="G25" s="10">
        <f t="shared" si="1"/>
        <v>0</v>
      </c>
      <c r="H25" s="9">
        <f t="shared" si="2"/>
        <v>0</v>
      </c>
      <c r="I25" s="9">
        <f t="shared" si="3"/>
        <v>0</v>
      </c>
    </row>
    <row r="26" spans="1:9" ht="13.5" customHeight="1">
      <c r="A26" s="22">
        <v>20</v>
      </c>
      <c r="B26" s="132" t="s">
        <v>70</v>
      </c>
      <c r="C26" s="133" t="s">
        <v>16</v>
      </c>
      <c r="D26" s="134">
        <v>1</v>
      </c>
      <c r="E26" s="8"/>
      <c r="F26" s="9">
        <f t="shared" si="0"/>
        <v>0</v>
      </c>
      <c r="G26" s="10">
        <f t="shared" si="1"/>
        <v>0</v>
      </c>
      <c r="H26" s="9">
        <f t="shared" si="2"/>
        <v>0</v>
      </c>
      <c r="I26" s="9">
        <f t="shared" si="3"/>
        <v>0</v>
      </c>
    </row>
    <row r="27" spans="1:9" ht="13.5" customHeight="1">
      <c r="A27" s="22">
        <v>21</v>
      </c>
      <c r="B27" s="132" t="s">
        <v>79</v>
      </c>
      <c r="C27" s="133" t="s">
        <v>16</v>
      </c>
      <c r="D27" s="134">
        <v>1</v>
      </c>
      <c r="E27" s="8"/>
      <c r="F27" s="9">
        <f t="shared" si="0"/>
        <v>0</v>
      </c>
      <c r="G27" s="10">
        <f t="shared" si="1"/>
        <v>0</v>
      </c>
      <c r="H27" s="9">
        <f t="shared" si="2"/>
        <v>0</v>
      </c>
      <c r="I27" s="9">
        <f t="shared" si="3"/>
        <v>0</v>
      </c>
    </row>
    <row r="28" spans="1:9" ht="13.5" customHeight="1">
      <c r="A28" s="22">
        <v>22</v>
      </c>
      <c r="B28" s="132" t="s">
        <v>73</v>
      </c>
      <c r="C28" s="133" t="s">
        <v>16</v>
      </c>
      <c r="D28" s="134">
        <v>2</v>
      </c>
      <c r="E28" s="8"/>
      <c r="F28" s="9">
        <f t="shared" si="0"/>
        <v>0</v>
      </c>
      <c r="G28" s="10">
        <f t="shared" si="1"/>
        <v>0</v>
      </c>
      <c r="H28" s="9">
        <f t="shared" si="2"/>
        <v>0</v>
      </c>
      <c r="I28" s="9">
        <f t="shared" si="3"/>
        <v>0</v>
      </c>
    </row>
    <row r="29" spans="1:9" ht="13.5" customHeight="1">
      <c r="A29" s="22">
        <v>23</v>
      </c>
      <c r="B29" s="140" t="s">
        <v>126</v>
      </c>
      <c r="C29" s="133" t="s">
        <v>16</v>
      </c>
      <c r="D29" s="134">
        <v>1</v>
      </c>
      <c r="E29" s="8"/>
      <c r="F29" s="9">
        <f t="shared" si="0"/>
        <v>0</v>
      </c>
      <c r="G29" s="10">
        <f t="shared" si="1"/>
        <v>0</v>
      </c>
      <c r="H29" s="9">
        <f t="shared" si="2"/>
        <v>0</v>
      </c>
      <c r="I29" s="9">
        <f t="shared" si="3"/>
        <v>0</v>
      </c>
    </row>
    <row r="30" spans="1:9" ht="13.5" customHeight="1">
      <c r="A30" s="22">
        <v>24</v>
      </c>
      <c r="B30" s="140" t="s">
        <v>74</v>
      </c>
      <c r="C30" s="133" t="s">
        <v>16</v>
      </c>
      <c r="D30" s="134">
        <v>2</v>
      </c>
      <c r="E30" s="8"/>
      <c r="F30" s="9">
        <f t="shared" si="0"/>
        <v>0</v>
      </c>
      <c r="G30" s="10">
        <f t="shared" si="1"/>
        <v>0</v>
      </c>
      <c r="H30" s="9">
        <f t="shared" si="2"/>
        <v>0</v>
      </c>
      <c r="I30" s="9">
        <f t="shared" si="3"/>
        <v>0</v>
      </c>
    </row>
    <row r="31" spans="1:9" ht="19.5" customHeight="1">
      <c r="A31" s="54"/>
      <c r="B31" s="55"/>
      <c r="C31" s="118"/>
      <c r="D31" s="117"/>
      <c r="E31" s="56"/>
      <c r="F31" s="57"/>
      <c r="G31" s="97">
        <f>SUM(G7:G30)</f>
        <v>0</v>
      </c>
      <c r="H31" s="97">
        <f>SUM(H7:H30)</f>
        <v>0</v>
      </c>
      <c r="I31" s="97">
        <f>SUM(I7:I30)</f>
        <v>0</v>
      </c>
    </row>
    <row r="32" spans="1:9" ht="12.75">
      <c r="A32" s="49"/>
      <c r="B32" s="50"/>
      <c r="C32" s="103"/>
      <c r="D32" s="112"/>
      <c r="E32" s="52"/>
      <c r="F32" s="32"/>
      <c r="G32" s="33"/>
      <c r="H32" s="33"/>
      <c r="I32" s="33"/>
    </row>
    <row r="33" spans="1:9" ht="12.75">
      <c r="A33" s="23"/>
      <c r="B33" s="23"/>
      <c r="C33" s="111"/>
      <c r="D33" s="111"/>
      <c r="E33" s="23"/>
      <c r="F33" s="23"/>
      <c r="G33" s="23"/>
      <c r="H33" s="23"/>
      <c r="I33" s="23"/>
    </row>
    <row r="34" spans="1:9" ht="12.75">
      <c r="A34" s="23"/>
      <c r="B34" s="23"/>
      <c r="C34" s="111"/>
      <c r="D34" s="111"/>
      <c r="E34" s="23"/>
      <c r="F34" s="23"/>
      <c r="G34" s="23"/>
      <c r="H34" s="23"/>
      <c r="I34" s="23"/>
    </row>
    <row r="35" spans="1:9" ht="12.75">
      <c r="A35" s="23"/>
      <c r="B35" s="23"/>
      <c r="C35" s="111"/>
      <c r="D35" s="111"/>
      <c r="E35" s="23"/>
      <c r="F35" s="23"/>
      <c r="G35" s="23"/>
      <c r="H35" s="23"/>
      <c r="I35" s="23"/>
    </row>
    <row r="36" spans="1:9" ht="12.75">
      <c r="A36" s="23"/>
      <c r="B36" s="23"/>
      <c r="C36" s="111"/>
      <c r="D36" s="111"/>
      <c r="E36" s="24"/>
      <c r="F36" s="23"/>
      <c r="G36" s="23"/>
      <c r="H36" s="23"/>
      <c r="I36" s="23"/>
    </row>
    <row r="37" spans="1:9" ht="12.75">
      <c r="A37" s="23"/>
      <c r="B37" s="23"/>
      <c r="C37" s="111"/>
      <c r="D37" s="111"/>
      <c r="E37" s="23"/>
      <c r="F37" s="23"/>
      <c r="G37" s="23"/>
      <c r="H37" s="23"/>
      <c r="I37" s="23"/>
    </row>
    <row r="38" spans="1:9" ht="12.75">
      <c r="A38" s="61"/>
      <c r="B38" s="23"/>
      <c r="C38" s="111"/>
      <c r="D38" s="111"/>
      <c r="E38" s="23"/>
      <c r="F38" s="23"/>
      <c r="G38" s="23"/>
      <c r="H38" s="23"/>
      <c r="I38" s="23"/>
    </row>
    <row r="39" spans="1:9" ht="12.75">
      <c r="A39" s="23"/>
      <c r="B39" s="23"/>
      <c r="C39" s="111"/>
      <c r="D39" s="111"/>
      <c r="E39" s="24"/>
      <c r="F39" s="23"/>
      <c r="G39" s="23"/>
      <c r="H39" s="23"/>
      <c r="I39" s="23"/>
    </row>
    <row r="40" spans="1:9" ht="12.75">
      <c r="A40" s="23"/>
      <c r="B40" s="23"/>
      <c r="C40" s="111"/>
      <c r="D40" s="111"/>
      <c r="E40" s="24"/>
      <c r="F40" s="23"/>
      <c r="G40" s="23"/>
      <c r="H40" s="23"/>
      <c r="I40" s="23"/>
    </row>
    <row r="41" spans="1:9" ht="12.75">
      <c r="A41" s="23"/>
      <c r="B41" s="23"/>
      <c r="C41" s="111"/>
      <c r="D41" s="111"/>
      <c r="E41" s="24"/>
      <c r="F41" s="23"/>
      <c r="G41" s="23"/>
      <c r="H41" s="23"/>
      <c r="I41" s="23"/>
    </row>
    <row r="43" spans="1:9" ht="12.75">
      <c r="A43" s="157" t="s">
        <v>142</v>
      </c>
      <c r="B43" s="157"/>
      <c r="C43" s="157"/>
      <c r="D43" s="157"/>
      <c r="E43" s="157"/>
      <c r="F43" s="157"/>
      <c r="G43" s="61"/>
      <c r="H43" s="61"/>
      <c r="I43" s="61"/>
    </row>
    <row r="44" spans="1:9" ht="12.75">
      <c r="A44" s="74"/>
      <c r="B44" s="74"/>
      <c r="C44" s="111"/>
      <c r="D44" s="111"/>
      <c r="E44" s="74"/>
      <c r="F44" s="74"/>
      <c r="G44" s="74"/>
      <c r="H44" s="74"/>
      <c r="I44" s="74"/>
    </row>
    <row r="45" spans="1:9" ht="12.75">
      <c r="A45" s="23"/>
      <c r="B45" s="23"/>
      <c r="C45" s="111"/>
      <c r="D45" s="111"/>
      <c r="E45" s="24"/>
      <c r="F45" s="23"/>
      <c r="G45" s="23"/>
      <c r="H45" s="23"/>
      <c r="I45" s="23"/>
    </row>
    <row r="46" spans="1:9" ht="12.75">
      <c r="A46" s="156"/>
      <c r="B46" s="156"/>
      <c r="C46" s="156"/>
      <c r="D46" s="156"/>
      <c r="E46" s="156"/>
      <c r="F46" s="156"/>
      <c r="G46" s="156"/>
      <c r="H46" s="156"/>
      <c r="I46" s="156"/>
    </row>
  </sheetData>
  <sheetProtection/>
  <mergeCells count="12">
    <mergeCell ref="A1:E1"/>
    <mergeCell ref="F1:I1"/>
    <mergeCell ref="A2:B2"/>
    <mergeCell ref="C2:E2"/>
    <mergeCell ref="F2:G2"/>
    <mergeCell ref="H2:I2"/>
    <mergeCell ref="A46:I46"/>
    <mergeCell ref="A43:F43"/>
    <mergeCell ref="A3:A5"/>
    <mergeCell ref="B3:B5"/>
    <mergeCell ref="C3:C5"/>
    <mergeCell ref="D3:D5"/>
  </mergeCells>
  <conditionalFormatting sqref="E7:I31">
    <cfRule type="cellIs" priority="4" dxfId="0" operator="equal" stopIfTrue="1">
      <formula>0</formula>
    </cfRule>
  </conditionalFormatting>
  <conditionalFormatting sqref="F32:I32 F45 I45 F36:I36 F37:F38 I37:I38 G39:H41">
    <cfRule type="cellIs" priority="1" dxfId="0" operator="equal" stopIfTrue="1">
      <formula>0</formula>
    </cfRule>
  </conditionalFormatting>
  <printOptions/>
  <pageMargins left="0.5511811023622047" right="0.1968503937007874" top="0.984251968503937" bottom="0.5905511811023623" header="0.5118110236220472" footer="0.11811023622047245"/>
  <pageSetup horizontalDpi="600" verticalDpi="600" orientation="portrait" paperSize="9" r:id="rId1"/>
  <headerFooter alignWithMargins="0">
    <oddHeader>&amp;C&amp;8Formularz asortymentowo-cenowy&amp;10
&amp;"Arial,Pogrubiony"Załącznik nr 2 - 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view="pageLayout" zoomScaleNormal="130" workbookViewId="0" topLeftCell="A11">
      <selection activeCell="E7" sqref="E7:I38"/>
    </sheetView>
  </sheetViews>
  <sheetFormatPr defaultColWidth="9.140625" defaultRowHeight="12.75"/>
  <cols>
    <col min="1" max="1" width="4.7109375" style="0" customWidth="1"/>
    <col min="2" max="2" width="27.421875" style="0" customWidth="1"/>
    <col min="3" max="3" width="4.57421875" style="109" customWidth="1"/>
    <col min="4" max="4" width="5.28125" style="109" customWidth="1"/>
    <col min="5" max="6" width="9.28125" style="0" customWidth="1"/>
    <col min="7" max="7" width="10.421875" style="0" customWidth="1"/>
    <col min="8" max="8" width="8.00390625" style="0" customWidth="1"/>
    <col min="9" max="9" width="14.421875" style="0" customWidth="1"/>
  </cols>
  <sheetData>
    <row r="1" spans="1:9" ht="12.75">
      <c r="A1" s="164" t="s">
        <v>173</v>
      </c>
      <c r="B1" s="165"/>
      <c r="C1" s="165"/>
      <c r="D1" s="165"/>
      <c r="E1" s="166"/>
      <c r="F1" s="164" t="s">
        <v>174</v>
      </c>
      <c r="G1" s="165"/>
      <c r="H1" s="165"/>
      <c r="I1" s="166"/>
    </row>
    <row r="2" spans="1:9" ht="13.5" customHeight="1">
      <c r="A2" s="167" t="s">
        <v>171</v>
      </c>
      <c r="B2" s="168"/>
      <c r="C2" s="169" t="s">
        <v>239</v>
      </c>
      <c r="D2" s="169"/>
      <c r="E2" s="169"/>
      <c r="F2" s="170" t="s">
        <v>172</v>
      </c>
      <c r="G2" s="171"/>
      <c r="H2" s="172" t="s">
        <v>175</v>
      </c>
      <c r="I2" s="173"/>
    </row>
    <row r="3" spans="1:9" ht="23.25" customHeight="1">
      <c r="A3" s="174" t="s">
        <v>0</v>
      </c>
      <c r="B3" s="174" t="s">
        <v>1</v>
      </c>
      <c r="C3" s="174" t="s">
        <v>2</v>
      </c>
      <c r="D3" s="161" t="s">
        <v>139</v>
      </c>
      <c r="E3" s="13" t="s">
        <v>3</v>
      </c>
      <c r="F3" s="14" t="s">
        <v>4</v>
      </c>
      <c r="G3" s="75" t="s">
        <v>47</v>
      </c>
      <c r="H3" s="73" t="s">
        <v>5</v>
      </c>
      <c r="I3" s="122" t="s">
        <v>6</v>
      </c>
    </row>
    <row r="4" spans="1:9" ht="12.75">
      <c r="A4" s="175"/>
      <c r="B4" s="175"/>
      <c r="C4" s="175"/>
      <c r="D4" s="162"/>
      <c r="E4" s="41" t="s">
        <v>141</v>
      </c>
      <c r="F4" s="16" t="s">
        <v>8</v>
      </c>
      <c r="G4" s="17" t="s">
        <v>7</v>
      </c>
      <c r="H4" s="22" t="s">
        <v>9</v>
      </c>
      <c r="I4" s="18" t="s">
        <v>8</v>
      </c>
    </row>
    <row r="5" spans="1:9" ht="12.75">
      <c r="A5" s="176"/>
      <c r="B5" s="176"/>
      <c r="C5" s="176"/>
      <c r="D5" s="163"/>
      <c r="E5" s="19" t="s">
        <v>10</v>
      </c>
      <c r="F5" s="20" t="s">
        <v>10</v>
      </c>
      <c r="G5" s="21" t="s">
        <v>10</v>
      </c>
      <c r="H5" s="21" t="s">
        <v>10</v>
      </c>
      <c r="I5" s="20" t="s">
        <v>10</v>
      </c>
    </row>
    <row r="6" spans="1:9" ht="13.5" thickBot="1">
      <c r="A6" s="125" t="s">
        <v>11</v>
      </c>
      <c r="B6" s="125" t="s">
        <v>14</v>
      </c>
      <c r="C6" s="125" t="s">
        <v>17</v>
      </c>
      <c r="D6" s="126" t="s">
        <v>18</v>
      </c>
      <c r="E6" s="127" t="s">
        <v>19</v>
      </c>
      <c r="F6" s="125" t="s">
        <v>109</v>
      </c>
      <c r="G6" s="128" t="s">
        <v>110</v>
      </c>
      <c r="H6" s="128" t="s">
        <v>111</v>
      </c>
      <c r="I6" s="125" t="s">
        <v>112</v>
      </c>
    </row>
    <row r="7" spans="1:9" s="7" customFormat="1" ht="13.5" customHeight="1" thickTop="1">
      <c r="A7" s="22">
        <v>1</v>
      </c>
      <c r="B7" s="129" t="s">
        <v>222</v>
      </c>
      <c r="C7" s="130" t="s">
        <v>13</v>
      </c>
      <c r="D7" s="131">
        <v>2</v>
      </c>
      <c r="E7" s="8"/>
      <c r="F7" s="9">
        <f>E7+E7*0.23</f>
        <v>0</v>
      </c>
      <c r="G7" s="10">
        <f>ROUND(D7*E7,2)</f>
        <v>0</v>
      </c>
      <c r="H7" s="9">
        <f>IF(F7="",0,G7*0.23)</f>
        <v>0</v>
      </c>
      <c r="I7" s="9">
        <f>D7*F7</f>
        <v>0</v>
      </c>
    </row>
    <row r="8" spans="1:9" s="7" customFormat="1" ht="13.5" customHeight="1">
      <c r="A8" s="22">
        <v>2</v>
      </c>
      <c r="B8" s="132" t="s">
        <v>15</v>
      </c>
      <c r="C8" s="133" t="s">
        <v>16</v>
      </c>
      <c r="D8" s="134">
        <v>2</v>
      </c>
      <c r="E8" s="8"/>
      <c r="F8" s="9">
        <f aca="true" t="shared" si="0" ref="F8:F37">E8+E8*0.23</f>
        <v>0</v>
      </c>
      <c r="G8" s="10">
        <f aca="true" t="shared" si="1" ref="G8:G37">ROUND(D8*E8,2)</f>
        <v>0</v>
      </c>
      <c r="H8" s="9">
        <f aca="true" t="shared" si="2" ref="H8:H37">IF(F8="",0,G8*0.23)</f>
        <v>0</v>
      </c>
      <c r="I8" s="9">
        <f aca="true" t="shared" si="3" ref="I8:I37">D8*F8</f>
        <v>0</v>
      </c>
    </row>
    <row r="9" spans="1:9" s="7" customFormat="1" ht="13.5" customHeight="1">
      <c r="A9" s="22">
        <v>3</v>
      </c>
      <c r="B9" s="132" t="s">
        <v>223</v>
      </c>
      <c r="C9" s="133" t="s">
        <v>13</v>
      </c>
      <c r="D9" s="134">
        <v>1</v>
      </c>
      <c r="E9" s="8"/>
      <c r="F9" s="9">
        <f t="shared" si="0"/>
        <v>0</v>
      </c>
      <c r="G9" s="10">
        <f t="shared" si="1"/>
        <v>0</v>
      </c>
      <c r="H9" s="9">
        <f t="shared" si="2"/>
        <v>0</v>
      </c>
      <c r="I9" s="9">
        <f t="shared" si="3"/>
        <v>0</v>
      </c>
    </row>
    <row r="10" spans="1:9" s="7" customFormat="1" ht="13.5" customHeight="1">
      <c r="A10" s="22">
        <v>4</v>
      </c>
      <c r="B10" s="132" t="s">
        <v>224</v>
      </c>
      <c r="C10" s="133" t="s">
        <v>16</v>
      </c>
      <c r="D10" s="134">
        <v>2</v>
      </c>
      <c r="E10" s="8"/>
      <c r="F10" s="9">
        <f t="shared" si="0"/>
        <v>0</v>
      </c>
      <c r="G10" s="10">
        <f t="shared" si="1"/>
        <v>0</v>
      </c>
      <c r="H10" s="9">
        <f t="shared" si="2"/>
        <v>0</v>
      </c>
      <c r="I10" s="9">
        <f t="shared" si="3"/>
        <v>0</v>
      </c>
    </row>
    <row r="11" spans="1:9" s="7" customFormat="1" ht="13.5" customHeight="1">
      <c r="A11" s="22">
        <v>5</v>
      </c>
      <c r="B11" s="132" t="s">
        <v>86</v>
      </c>
      <c r="C11" s="133" t="s">
        <v>16</v>
      </c>
      <c r="D11" s="134">
        <v>1</v>
      </c>
      <c r="E11" s="8"/>
      <c r="F11" s="9">
        <f t="shared" si="0"/>
        <v>0</v>
      </c>
      <c r="G11" s="10">
        <f t="shared" si="1"/>
        <v>0</v>
      </c>
      <c r="H11" s="9">
        <f t="shared" si="2"/>
        <v>0</v>
      </c>
      <c r="I11" s="9">
        <f t="shared" si="3"/>
        <v>0</v>
      </c>
    </row>
    <row r="12" spans="1:9" s="7" customFormat="1" ht="13.5" customHeight="1">
      <c r="A12" s="22">
        <v>6</v>
      </c>
      <c r="B12" s="132" t="s">
        <v>20</v>
      </c>
      <c r="C12" s="133" t="s">
        <v>16</v>
      </c>
      <c r="D12" s="134">
        <v>2</v>
      </c>
      <c r="E12" s="8"/>
      <c r="F12" s="9">
        <f t="shared" si="0"/>
        <v>0</v>
      </c>
      <c r="G12" s="10">
        <f t="shared" si="1"/>
        <v>0</v>
      </c>
      <c r="H12" s="9">
        <f t="shared" si="2"/>
        <v>0</v>
      </c>
      <c r="I12" s="9">
        <f t="shared" si="3"/>
        <v>0</v>
      </c>
    </row>
    <row r="13" spans="1:9" s="7" customFormat="1" ht="13.5" customHeight="1">
      <c r="A13" s="22">
        <v>7</v>
      </c>
      <c r="B13" s="132" t="s">
        <v>21</v>
      </c>
      <c r="C13" s="133" t="s">
        <v>16</v>
      </c>
      <c r="D13" s="134">
        <v>2</v>
      </c>
      <c r="E13" s="8"/>
      <c r="F13" s="9">
        <f t="shared" si="0"/>
        <v>0</v>
      </c>
      <c r="G13" s="10">
        <f t="shared" si="1"/>
        <v>0</v>
      </c>
      <c r="H13" s="9">
        <f t="shared" si="2"/>
        <v>0</v>
      </c>
      <c r="I13" s="9">
        <f t="shared" si="3"/>
        <v>0</v>
      </c>
    </row>
    <row r="14" spans="1:9" s="7" customFormat="1" ht="13.5" customHeight="1">
      <c r="A14" s="22">
        <v>8</v>
      </c>
      <c r="B14" s="132" t="s">
        <v>22</v>
      </c>
      <c r="C14" s="133" t="s">
        <v>16</v>
      </c>
      <c r="D14" s="134">
        <v>2</v>
      </c>
      <c r="E14" s="8"/>
      <c r="F14" s="9">
        <f t="shared" si="0"/>
        <v>0</v>
      </c>
      <c r="G14" s="10">
        <f t="shared" si="1"/>
        <v>0</v>
      </c>
      <c r="H14" s="9">
        <f t="shared" si="2"/>
        <v>0</v>
      </c>
      <c r="I14" s="9">
        <f t="shared" si="3"/>
        <v>0</v>
      </c>
    </row>
    <row r="15" spans="1:9" s="7" customFormat="1" ht="13.5" customHeight="1">
      <c r="A15" s="22">
        <v>9</v>
      </c>
      <c r="B15" s="132" t="s">
        <v>27</v>
      </c>
      <c r="C15" s="133" t="s">
        <v>16</v>
      </c>
      <c r="D15" s="134">
        <v>1</v>
      </c>
      <c r="E15" s="8"/>
      <c r="F15" s="9">
        <f t="shared" si="0"/>
        <v>0</v>
      </c>
      <c r="G15" s="10">
        <f t="shared" si="1"/>
        <v>0</v>
      </c>
      <c r="H15" s="9">
        <f t="shared" si="2"/>
        <v>0</v>
      </c>
      <c r="I15" s="9">
        <f t="shared" si="3"/>
        <v>0</v>
      </c>
    </row>
    <row r="16" spans="1:9" s="7" customFormat="1" ht="13.5" customHeight="1">
      <c r="A16" s="22">
        <v>10</v>
      </c>
      <c r="B16" s="132" t="s">
        <v>115</v>
      </c>
      <c r="C16" s="133" t="s">
        <v>16</v>
      </c>
      <c r="D16" s="134">
        <v>1</v>
      </c>
      <c r="E16" s="8"/>
      <c r="F16" s="9">
        <f t="shared" si="0"/>
        <v>0</v>
      </c>
      <c r="G16" s="10">
        <f t="shared" si="1"/>
        <v>0</v>
      </c>
      <c r="H16" s="9">
        <f t="shared" si="2"/>
        <v>0</v>
      </c>
      <c r="I16" s="9">
        <f t="shared" si="3"/>
        <v>0</v>
      </c>
    </row>
    <row r="17" spans="1:9" s="7" customFormat="1" ht="13.5" customHeight="1">
      <c r="A17" s="22">
        <v>11</v>
      </c>
      <c r="B17" s="132" t="s">
        <v>28</v>
      </c>
      <c r="C17" s="133" t="s">
        <v>16</v>
      </c>
      <c r="D17" s="134">
        <v>1</v>
      </c>
      <c r="E17" s="8"/>
      <c r="F17" s="9">
        <f>E17+E17*0.23</f>
        <v>0</v>
      </c>
      <c r="G17" s="10">
        <f>ROUND(D17*E17,2)</f>
        <v>0</v>
      </c>
      <c r="H17" s="9">
        <f>IF(F17="",0,G17*0.23)</f>
        <v>0</v>
      </c>
      <c r="I17" s="9">
        <f>D17*F17</f>
        <v>0</v>
      </c>
    </row>
    <row r="18" spans="1:9" s="7" customFormat="1" ht="13.5" customHeight="1">
      <c r="A18" s="22">
        <v>12</v>
      </c>
      <c r="B18" s="132" t="s">
        <v>29</v>
      </c>
      <c r="C18" s="133" t="s">
        <v>13</v>
      </c>
      <c r="D18" s="134">
        <v>1</v>
      </c>
      <c r="E18" s="8"/>
      <c r="F18" s="9">
        <f t="shared" si="0"/>
        <v>0</v>
      </c>
      <c r="G18" s="10">
        <f t="shared" si="1"/>
        <v>0</v>
      </c>
      <c r="H18" s="9">
        <f t="shared" si="2"/>
        <v>0</v>
      </c>
      <c r="I18" s="9">
        <f t="shared" si="3"/>
        <v>0</v>
      </c>
    </row>
    <row r="19" spans="1:9" s="7" customFormat="1" ht="13.5" customHeight="1">
      <c r="A19" s="22">
        <v>13</v>
      </c>
      <c r="B19" s="132" t="s">
        <v>116</v>
      </c>
      <c r="C19" s="133" t="s">
        <v>16</v>
      </c>
      <c r="D19" s="134">
        <v>1</v>
      </c>
      <c r="E19" s="8"/>
      <c r="F19" s="9">
        <f t="shared" si="0"/>
        <v>0</v>
      </c>
      <c r="G19" s="10">
        <f t="shared" si="1"/>
        <v>0</v>
      </c>
      <c r="H19" s="9">
        <f t="shared" si="2"/>
        <v>0</v>
      </c>
      <c r="I19" s="9">
        <f t="shared" si="3"/>
        <v>0</v>
      </c>
    </row>
    <row r="20" spans="1:9" s="7" customFormat="1" ht="13.5" customHeight="1">
      <c r="A20" s="22">
        <v>14</v>
      </c>
      <c r="B20" s="132" t="s">
        <v>87</v>
      </c>
      <c r="C20" s="133" t="s">
        <v>13</v>
      </c>
      <c r="D20" s="134">
        <v>2</v>
      </c>
      <c r="E20" s="8"/>
      <c r="F20" s="9">
        <f t="shared" si="0"/>
        <v>0</v>
      </c>
      <c r="G20" s="10">
        <f t="shared" si="1"/>
        <v>0</v>
      </c>
      <c r="H20" s="9">
        <f t="shared" si="2"/>
        <v>0</v>
      </c>
      <c r="I20" s="9">
        <f t="shared" si="3"/>
        <v>0</v>
      </c>
    </row>
    <row r="21" spans="1:9" s="7" customFormat="1" ht="13.5" customHeight="1">
      <c r="A21" s="22">
        <v>15</v>
      </c>
      <c r="B21" s="132" t="s">
        <v>88</v>
      </c>
      <c r="C21" s="133" t="s">
        <v>16</v>
      </c>
      <c r="D21" s="134">
        <v>1</v>
      </c>
      <c r="E21" s="8"/>
      <c r="F21" s="9">
        <f t="shared" si="0"/>
        <v>0</v>
      </c>
      <c r="G21" s="10">
        <f t="shared" si="1"/>
        <v>0</v>
      </c>
      <c r="H21" s="9">
        <f t="shared" si="2"/>
        <v>0</v>
      </c>
      <c r="I21" s="9">
        <f t="shared" si="3"/>
        <v>0</v>
      </c>
    </row>
    <row r="22" spans="1:9" s="7" customFormat="1" ht="13.5" customHeight="1">
      <c r="A22" s="22">
        <v>16</v>
      </c>
      <c r="B22" s="132" t="s">
        <v>35</v>
      </c>
      <c r="C22" s="133" t="s">
        <v>16</v>
      </c>
      <c r="D22" s="134">
        <v>2</v>
      </c>
      <c r="E22" s="8"/>
      <c r="F22" s="9">
        <f t="shared" si="0"/>
        <v>0</v>
      </c>
      <c r="G22" s="10">
        <f t="shared" si="1"/>
        <v>0</v>
      </c>
      <c r="H22" s="9">
        <f t="shared" si="2"/>
        <v>0</v>
      </c>
      <c r="I22" s="9">
        <f t="shared" si="3"/>
        <v>0</v>
      </c>
    </row>
    <row r="23" spans="1:9" s="7" customFormat="1" ht="13.5" customHeight="1">
      <c r="A23" s="22">
        <v>17</v>
      </c>
      <c r="B23" s="132" t="s">
        <v>51</v>
      </c>
      <c r="C23" s="133" t="s">
        <v>16</v>
      </c>
      <c r="D23" s="134">
        <v>2</v>
      </c>
      <c r="E23" s="8"/>
      <c r="F23" s="9">
        <f t="shared" si="0"/>
        <v>0</v>
      </c>
      <c r="G23" s="10">
        <f t="shared" si="1"/>
        <v>0</v>
      </c>
      <c r="H23" s="9">
        <f t="shared" si="2"/>
        <v>0</v>
      </c>
      <c r="I23" s="9">
        <f t="shared" si="3"/>
        <v>0</v>
      </c>
    </row>
    <row r="24" spans="1:9" s="7" customFormat="1" ht="13.5" customHeight="1">
      <c r="A24" s="22">
        <v>18</v>
      </c>
      <c r="B24" s="132" t="s">
        <v>82</v>
      </c>
      <c r="C24" s="133" t="s">
        <v>16</v>
      </c>
      <c r="D24" s="134">
        <v>1</v>
      </c>
      <c r="E24" s="8"/>
      <c r="F24" s="9">
        <f t="shared" si="0"/>
        <v>0</v>
      </c>
      <c r="G24" s="10">
        <f t="shared" si="1"/>
        <v>0</v>
      </c>
      <c r="H24" s="9">
        <f t="shared" si="2"/>
        <v>0</v>
      </c>
      <c r="I24" s="9">
        <f t="shared" si="3"/>
        <v>0</v>
      </c>
    </row>
    <row r="25" spans="1:9" s="7" customFormat="1" ht="13.5" customHeight="1">
      <c r="A25" s="22">
        <v>19</v>
      </c>
      <c r="B25" s="132" t="s">
        <v>79</v>
      </c>
      <c r="C25" s="133" t="s">
        <v>16</v>
      </c>
      <c r="D25" s="134">
        <v>1</v>
      </c>
      <c r="E25" s="8"/>
      <c r="F25" s="9">
        <f t="shared" si="0"/>
        <v>0</v>
      </c>
      <c r="G25" s="10">
        <f t="shared" si="1"/>
        <v>0</v>
      </c>
      <c r="H25" s="9">
        <f t="shared" si="2"/>
        <v>0</v>
      </c>
      <c r="I25" s="9">
        <f t="shared" si="3"/>
        <v>0</v>
      </c>
    </row>
    <row r="26" spans="1:9" s="7" customFormat="1" ht="13.5" customHeight="1">
      <c r="A26" s="22">
        <v>20</v>
      </c>
      <c r="B26" s="132" t="s">
        <v>37</v>
      </c>
      <c r="C26" s="133" t="s">
        <v>16</v>
      </c>
      <c r="D26" s="134">
        <v>1</v>
      </c>
      <c r="E26" s="8"/>
      <c r="F26" s="9">
        <f t="shared" si="0"/>
        <v>0</v>
      </c>
      <c r="G26" s="10">
        <f t="shared" si="1"/>
        <v>0</v>
      </c>
      <c r="H26" s="9">
        <f t="shared" si="2"/>
        <v>0</v>
      </c>
      <c r="I26" s="9">
        <f t="shared" si="3"/>
        <v>0</v>
      </c>
    </row>
    <row r="27" spans="1:9" s="7" customFormat="1" ht="13.5" customHeight="1">
      <c r="A27" s="22">
        <v>21</v>
      </c>
      <c r="B27" s="132" t="s">
        <v>127</v>
      </c>
      <c r="C27" s="133" t="s">
        <v>16</v>
      </c>
      <c r="D27" s="134">
        <v>4</v>
      </c>
      <c r="E27" s="8"/>
      <c r="F27" s="9">
        <f t="shared" si="0"/>
        <v>0</v>
      </c>
      <c r="G27" s="10">
        <f t="shared" si="1"/>
        <v>0</v>
      </c>
      <c r="H27" s="9">
        <f t="shared" si="2"/>
        <v>0</v>
      </c>
      <c r="I27" s="9">
        <f t="shared" si="3"/>
        <v>0</v>
      </c>
    </row>
    <row r="28" spans="1:9" s="7" customFormat="1" ht="13.5" customHeight="1">
      <c r="A28" s="22">
        <v>22</v>
      </c>
      <c r="B28" s="132" t="s">
        <v>128</v>
      </c>
      <c r="C28" s="133" t="s">
        <v>16</v>
      </c>
      <c r="D28" s="134">
        <v>4</v>
      </c>
      <c r="E28" s="8"/>
      <c r="F28" s="9">
        <f t="shared" si="0"/>
        <v>0</v>
      </c>
      <c r="G28" s="10">
        <f t="shared" si="1"/>
        <v>0</v>
      </c>
      <c r="H28" s="9">
        <f t="shared" si="2"/>
        <v>0</v>
      </c>
      <c r="I28" s="9">
        <f t="shared" si="3"/>
        <v>0</v>
      </c>
    </row>
    <row r="29" spans="1:9" s="7" customFormat="1" ht="13.5" customHeight="1">
      <c r="A29" s="22">
        <v>23</v>
      </c>
      <c r="B29" s="132" t="s">
        <v>40</v>
      </c>
      <c r="C29" s="133" t="s">
        <v>16</v>
      </c>
      <c r="D29" s="134">
        <v>4</v>
      </c>
      <c r="E29" s="8"/>
      <c r="F29" s="9">
        <f t="shared" si="0"/>
        <v>0</v>
      </c>
      <c r="G29" s="10">
        <f t="shared" si="1"/>
        <v>0</v>
      </c>
      <c r="H29" s="9">
        <f t="shared" si="2"/>
        <v>0</v>
      </c>
      <c r="I29" s="9">
        <f t="shared" si="3"/>
        <v>0</v>
      </c>
    </row>
    <row r="30" spans="1:9" ht="13.5" customHeight="1">
      <c r="A30" s="22">
        <v>24</v>
      </c>
      <c r="B30" s="132" t="s">
        <v>81</v>
      </c>
      <c r="C30" s="133" t="s">
        <v>16</v>
      </c>
      <c r="D30" s="134">
        <v>1</v>
      </c>
      <c r="E30" s="8"/>
      <c r="F30" s="9">
        <f>E30+E30*0.23</f>
        <v>0</v>
      </c>
      <c r="G30" s="10">
        <f t="shared" si="1"/>
        <v>0</v>
      </c>
      <c r="H30" s="9">
        <f t="shared" si="2"/>
        <v>0</v>
      </c>
      <c r="I30" s="9">
        <f t="shared" si="3"/>
        <v>0</v>
      </c>
    </row>
    <row r="31" spans="1:9" ht="13.5" customHeight="1">
      <c r="A31" s="22">
        <v>25</v>
      </c>
      <c r="B31" s="132" t="s">
        <v>89</v>
      </c>
      <c r="C31" s="133" t="s">
        <v>16</v>
      </c>
      <c r="D31" s="134">
        <v>2</v>
      </c>
      <c r="E31" s="8"/>
      <c r="F31" s="9">
        <f t="shared" si="0"/>
        <v>0</v>
      </c>
      <c r="G31" s="10">
        <f t="shared" si="1"/>
        <v>0</v>
      </c>
      <c r="H31" s="9">
        <f t="shared" si="2"/>
        <v>0</v>
      </c>
      <c r="I31" s="9">
        <f t="shared" si="3"/>
        <v>0</v>
      </c>
    </row>
    <row r="32" spans="1:9" ht="13.5" customHeight="1">
      <c r="A32" s="22">
        <v>26</v>
      </c>
      <c r="B32" s="132" t="s">
        <v>90</v>
      </c>
      <c r="C32" s="133" t="s">
        <v>16</v>
      </c>
      <c r="D32" s="134">
        <v>2</v>
      </c>
      <c r="E32" s="8"/>
      <c r="F32" s="9">
        <f t="shared" si="0"/>
        <v>0</v>
      </c>
      <c r="G32" s="10">
        <f t="shared" si="1"/>
        <v>0</v>
      </c>
      <c r="H32" s="9">
        <f t="shared" si="2"/>
        <v>0</v>
      </c>
      <c r="I32" s="9">
        <f t="shared" si="3"/>
        <v>0</v>
      </c>
    </row>
    <row r="33" spans="1:9" s="7" customFormat="1" ht="13.5" customHeight="1">
      <c r="A33" s="22">
        <v>27</v>
      </c>
      <c r="B33" s="132" t="s">
        <v>91</v>
      </c>
      <c r="C33" s="133" t="s">
        <v>16</v>
      </c>
      <c r="D33" s="134">
        <v>4</v>
      </c>
      <c r="E33" s="8"/>
      <c r="F33" s="9">
        <f t="shared" si="0"/>
        <v>0</v>
      </c>
      <c r="G33" s="10">
        <f t="shared" si="1"/>
        <v>0</v>
      </c>
      <c r="H33" s="9">
        <f t="shared" si="2"/>
        <v>0</v>
      </c>
      <c r="I33" s="9">
        <f t="shared" si="3"/>
        <v>0</v>
      </c>
    </row>
    <row r="34" spans="1:9" ht="13.5" customHeight="1">
      <c r="A34" s="22">
        <v>28</v>
      </c>
      <c r="B34" s="132" t="s">
        <v>70</v>
      </c>
      <c r="C34" s="133" t="s">
        <v>16</v>
      </c>
      <c r="D34" s="134">
        <v>1</v>
      </c>
      <c r="E34" s="8"/>
      <c r="F34" s="9">
        <f t="shared" si="0"/>
        <v>0</v>
      </c>
      <c r="G34" s="10">
        <f t="shared" si="1"/>
        <v>0</v>
      </c>
      <c r="H34" s="9">
        <f t="shared" si="2"/>
        <v>0</v>
      </c>
      <c r="I34" s="9">
        <f t="shared" si="3"/>
        <v>0</v>
      </c>
    </row>
    <row r="35" spans="1:9" ht="13.5" customHeight="1">
      <c r="A35" s="22">
        <v>29</v>
      </c>
      <c r="B35" s="132" t="s">
        <v>71</v>
      </c>
      <c r="C35" s="133" t="s">
        <v>16</v>
      </c>
      <c r="D35" s="134">
        <v>2</v>
      </c>
      <c r="E35" s="26"/>
      <c r="F35" s="9">
        <f t="shared" si="0"/>
        <v>0</v>
      </c>
      <c r="G35" s="10">
        <f t="shared" si="1"/>
        <v>0</v>
      </c>
      <c r="H35" s="9">
        <f t="shared" si="2"/>
        <v>0</v>
      </c>
      <c r="I35" s="9">
        <f t="shared" si="3"/>
        <v>0</v>
      </c>
    </row>
    <row r="36" spans="1:9" ht="13.5" customHeight="1">
      <c r="A36" s="22">
        <v>30</v>
      </c>
      <c r="B36" s="132" t="s">
        <v>83</v>
      </c>
      <c r="C36" s="133" t="s">
        <v>16</v>
      </c>
      <c r="D36" s="134">
        <v>2</v>
      </c>
      <c r="E36" s="26"/>
      <c r="F36" s="9">
        <f t="shared" si="0"/>
        <v>0</v>
      </c>
      <c r="G36" s="10">
        <f t="shared" si="1"/>
        <v>0</v>
      </c>
      <c r="H36" s="9">
        <f t="shared" si="2"/>
        <v>0</v>
      </c>
      <c r="I36" s="9">
        <f t="shared" si="3"/>
        <v>0</v>
      </c>
    </row>
    <row r="37" spans="1:9" s="7" customFormat="1" ht="13.5" customHeight="1">
      <c r="A37" s="22">
        <v>31</v>
      </c>
      <c r="B37" s="132" t="s">
        <v>92</v>
      </c>
      <c r="C37" s="133" t="s">
        <v>16</v>
      </c>
      <c r="D37" s="134">
        <v>1</v>
      </c>
      <c r="E37" s="26"/>
      <c r="F37" s="9">
        <f t="shared" si="0"/>
        <v>0</v>
      </c>
      <c r="G37" s="10">
        <f t="shared" si="1"/>
        <v>0</v>
      </c>
      <c r="H37" s="9">
        <f t="shared" si="2"/>
        <v>0</v>
      </c>
      <c r="I37" s="9">
        <f t="shared" si="3"/>
        <v>0</v>
      </c>
    </row>
    <row r="38" spans="1:9" ht="19.5" customHeight="1">
      <c r="A38" s="49"/>
      <c r="B38" s="50"/>
      <c r="C38" s="103"/>
      <c r="D38" s="112"/>
      <c r="E38" s="52"/>
      <c r="F38" s="53"/>
      <c r="G38" s="97">
        <f>SUM(G7:G37)</f>
        <v>0</v>
      </c>
      <c r="H38" s="98">
        <f>SUM(H7:H37)</f>
        <v>0</v>
      </c>
      <c r="I38" s="98">
        <f>SUM(I7:I37)</f>
        <v>0</v>
      </c>
    </row>
    <row r="39" spans="1:9" ht="12.75">
      <c r="A39" s="49"/>
      <c r="B39" s="50"/>
      <c r="C39" s="103"/>
      <c r="D39" s="112"/>
      <c r="E39" s="52"/>
      <c r="F39" s="32"/>
      <c r="G39" s="33"/>
      <c r="H39" s="33"/>
      <c r="I39" s="33"/>
    </row>
    <row r="40" spans="1:9" ht="12.75">
      <c r="A40" s="23"/>
      <c r="B40" s="23"/>
      <c r="C40" s="111"/>
      <c r="D40" s="111"/>
      <c r="E40" s="23"/>
      <c r="F40" s="23"/>
      <c r="G40" s="23"/>
      <c r="H40" s="23"/>
      <c r="I40" s="23"/>
    </row>
    <row r="41" spans="1:9" ht="12.75">
      <c r="A41" s="23"/>
      <c r="B41" s="23"/>
      <c r="C41" s="111"/>
      <c r="D41" s="111"/>
      <c r="E41" s="23"/>
      <c r="F41" s="23"/>
      <c r="G41" s="23"/>
      <c r="H41" s="23"/>
      <c r="I41" s="23"/>
    </row>
    <row r="42" spans="1:9" ht="12.75">
      <c r="A42" s="23"/>
      <c r="B42" s="23"/>
      <c r="C42" s="111"/>
      <c r="D42" s="111"/>
      <c r="E42" s="24"/>
      <c r="F42" s="23"/>
      <c r="G42" s="23"/>
      <c r="H42" s="23"/>
      <c r="I42" s="23"/>
    </row>
    <row r="43" spans="1:9" ht="12.75">
      <c r="A43" s="23"/>
      <c r="B43" s="23"/>
      <c r="C43" s="111"/>
      <c r="D43" s="111"/>
      <c r="E43" s="23"/>
      <c r="F43" s="23"/>
      <c r="G43" s="23"/>
      <c r="H43" s="23"/>
      <c r="I43" s="23"/>
    </row>
    <row r="44" spans="1:9" ht="12.75">
      <c r="A44" s="61"/>
      <c r="B44" s="23"/>
      <c r="C44" s="111"/>
      <c r="D44" s="111"/>
      <c r="E44" s="23"/>
      <c r="F44" s="23"/>
      <c r="G44" s="23"/>
      <c r="H44" s="23"/>
      <c r="I44" s="23"/>
    </row>
    <row r="45" spans="1:9" ht="12.75">
      <c r="A45" s="23"/>
      <c r="B45" s="23"/>
      <c r="C45" s="111"/>
      <c r="D45" s="111"/>
      <c r="E45" s="24"/>
      <c r="F45" s="23"/>
      <c r="G45" s="23"/>
      <c r="H45" s="23"/>
      <c r="I45" s="23"/>
    </row>
    <row r="46" spans="1:9" ht="12.75">
      <c r="A46" s="23"/>
      <c r="B46" s="23"/>
      <c r="C46" s="111"/>
      <c r="D46" s="111"/>
      <c r="E46" s="24"/>
      <c r="F46" s="23"/>
      <c r="G46" s="23"/>
      <c r="H46" s="23"/>
      <c r="I46" s="23"/>
    </row>
    <row r="47" spans="1:9" ht="12.75">
      <c r="A47" s="23"/>
      <c r="B47" s="23"/>
      <c r="C47" s="111"/>
      <c r="D47" s="111"/>
      <c r="E47" s="24"/>
      <c r="F47" s="23"/>
      <c r="G47" s="23"/>
      <c r="H47" s="23"/>
      <c r="I47" s="23"/>
    </row>
    <row r="49" spans="1:9" ht="12.75">
      <c r="A49" s="157" t="s">
        <v>142</v>
      </c>
      <c r="B49" s="157"/>
      <c r="C49" s="157"/>
      <c r="D49" s="157"/>
      <c r="E49" s="157"/>
      <c r="F49" s="157"/>
      <c r="G49" s="61"/>
      <c r="H49" s="61"/>
      <c r="I49" s="61"/>
    </row>
    <row r="50" spans="1:9" ht="12" customHeight="1">
      <c r="A50" s="74"/>
      <c r="B50" s="74"/>
      <c r="C50" s="111"/>
      <c r="D50" s="111"/>
      <c r="E50" s="74"/>
      <c r="F50" s="74"/>
      <c r="G50" s="74"/>
      <c r="H50" s="74"/>
      <c r="I50" s="74"/>
    </row>
    <row r="51" spans="1:9" ht="12.75">
      <c r="A51" s="23"/>
      <c r="B51" s="23"/>
      <c r="C51" s="111"/>
      <c r="D51" s="111"/>
      <c r="E51" s="24"/>
      <c r="F51" s="23"/>
      <c r="G51" s="23"/>
      <c r="H51" s="23"/>
      <c r="I51" s="23"/>
    </row>
    <row r="52" spans="1:9" ht="12.75">
      <c r="A52" s="156"/>
      <c r="B52" s="156"/>
      <c r="C52" s="156"/>
      <c r="D52" s="156"/>
      <c r="E52" s="156"/>
      <c r="F52" s="156"/>
      <c r="G52" s="156"/>
      <c r="H52" s="156"/>
      <c r="I52" s="156"/>
    </row>
    <row r="53" spans="1:9" ht="12.75">
      <c r="A53" s="30"/>
      <c r="B53" s="4"/>
      <c r="C53" s="116"/>
      <c r="D53" s="116"/>
      <c r="E53" s="4"/>
      <c r="F53" s="4"/>
      <c r="G53" s="4"/>
      <c r="H53" s="4"/>
      <c r="I53" s="4"/>
    </row>
    <row r="54" spans="1:9" ht="12.75">
      <c r="A54" s="6"/>
      <c r="B54" s="4"/>
      <c r="C54" s="116"/>
      <c r="D54" s="116"/>
      <c r="E54" s="5"/>
      <c r="F54" s="4"/>
      <c r="G54" s="4"/>
      <c r="H54" s="4"/>
      <c r="I54" s="4"/>
    </row>
    <row r="55" spans="1:9" ht="12.75">
      <c r="A55" s="29"/>
      <c r="B55" s="29"/>
      <c r="C55" s="116"/>
      <c r="D55" s="116"/>
      <c r="E55" s="5"/>
      <c r="F55" s="6"/>
      <c r="G55" s="6"/>
      <c r="H55" s="6"/>
      <c r="I55" s="4"/>
    </row>
    <row r="56" spans="1:9" ht="12.75">
      <c r="A56" s="4"/>
      <c r="B56" s="4"/>
      <c r="C56" s="116"/>
      <c r="D56" s="116"/>
      <c r="E56" s="5"/>
      <c r="F56" s="4"/>
      <c r="G56" s="4"/>
      <c r="H56" s="4"/>
      <c r="I56" s="4"/>
    </row>
    <row r="57" spans="1:9" ht="12.75">
      <c r="A57" s="30"/>
      <c r="B57" s="4"/>
      <c r="C57" s="116"/>
      <c r="D57" s="116"/>
      <c r="E57" s="5"/>
      <c r="F57" s="4"/>
      <c r="G57" s="4"/>
      <c r="H57" s="4"/>
      <c r="I57" s="4"/>
    </row>
    <row r="58" spans="1:9" ht="12.75">
      <c r="A58" s="6"/>
      <c r="B58" s="4"/>
      <c r="C58" s="116"/>
      <c r="D58" s="116"/>
      <c r="E58" s="5"/>
      <c r="F58" s="4"/>
      <c r="G58" s="4"/>
      <c r="H58" s="4"/>
      <c r="I58" s="4"/>
    </row>
  </sheetData>
  <sheetProtection/>
  <mergeCells count="12">
    <mergeCell ref="A1:E1"/>
    <mergeCell ref="F1:I1"/>
    <mergeCell ref="A2:B2"/>
    <mergeCell ref="C2:E2"/>
    <mergeCell ref="F2:G2"/>
    <mergeCell ref="H2:I2"/>
    <mergeCell ref="A52:I52"/>
    <mergeCell ref="A49:F49"/>
    <mergeCell ref="A3:A5"/>
    <mergeCell ref="B3:B5"/>
    <mergeCell ref="C3:C5"/>
    <mergeCell ref="D3:D5"/>
  </mergeCells>
  <conditionalFormatting sqref="E7:I38">
    <cfRule type="cellIs" priority="3" dxfId="0" operator="equal" stopIfTrue="1">
      <formula>0</formula>
    </cfRule>
  </conditionalFormatting>
  <conditionalFormatting sqref="F39:I39 F51 I51 F42:I42 F43:F44 I43:I44 G45:H47">
    <cfRule type="cellIs" priority="1" dxfId="0" operator="equal" stopIfTrue="1">
      <formula>0</formula>
    </cfRule>
  </conditionalFormatting>
  <printOptions/>
  <pageMargins left="0.5511811023622047" right="0.1968503937007874" top="0.984251968503937" bottom="0.5905511811023623" header="0.5118110236220472" footer="0.11811023622047245"/>
  <pageSetup horizontalDpi="600" verticalDpi="600" orientation="portrait" paperSize="9" r:id="rId1"/>
  <headerFooter alignWithMargins="0">
    <oddHeader>&amp;C&amp;8Formularz asortymentowo-cenowy&amp;10
&amp;"Arial,Pogrubiony"Załącznik nr 2 - 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Pietrzycki</dc:creator>
  <cp:keywords/>
  <dc:description/>
  <cp:lastModifiedBy>Maria</cp:lastModifiedBy>
  <cp:lastPrinted>2022-11-29T11:03:33Z</cp:lastPrinted>
  <dcterms:created xsi:type="dcterms:W3CDTF">2006-12-07T17:23:04Z</dcterms:created>
  <dcterms:modified xsi:type="dcterms:W3CDTF">2022-12-05T07:27:23Z</dcterms:modified>
  <cp:category/>
  <cp:version/>
  <cp:contentType/>
  <cp:contentStatus/>
</cp:coreProperties>
</file>