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hnas-vdi2.udt.local\home$\kstrzalkowska\Pulpit\Bieżące\50_18_DA_ZUS_KS_Ochrona\SIWZS\03.12.2018\"/>
    </mc:Choice>
  </mc:AlternateContent>
  <bookViews>
    <workbookView xWindow="240" yWindow="105" windowWidth="14805" windowHeight="4950" tabRatio="744"/>
  </bookViews>
  <sheets>
    <sheet name="Formularz cenowy" sheetId="1" r:id="rId1"/>
  </sheets>
  <calcPr calcId="152511"/>
  <customWorkbookViews>
    <customWorkbookView name="Paweł Igielski - Widok osobisty" guid="{945FA21C-046F-4333-BD7E-AF298EED73B9}" mergeInterval="0" personalView="1" maximized="1" xWindow="1362" yWindow="-286" windowWidth="1688" windowHeight="1058" tabRatio="744" activeSheetId="1"/>
  </customWorkbookViews>
</workbook>
</file>

<file path=xl/calcChain.xml><?xml version="1.0" encoding="utf-8"?>
<calcChain xmlns="http://schemas.openxmlformats.org/spreadsheetml/2006/main">
  <c r="F16" i="1" l="1"/>
  <c r="F15" i="1"/>
  <c r="H15" i="1" s="1"/>
  <c r="I15" i="1" s="1"/>
  <c r="F11" i="1"/>
  <c r="F10" i="1"/>
  <c r="H10" i="1" s="1"/>
  <c r="I10" i="1" s="1"/>
  <c r="H16" i="1" l="1"/>
  <c r="I16" i="1" s="1"/>
  <c r="H11" i="1"/>
  <c r="I11" i="1" s="1"/>
  <c r="D4" i="1" l="1"/>
  <c r="F4" i="1" s="1"/>
  <c r="D5" i="1"/>
  <c r="F5" i="1" s="1"/>
  <c r="H5" i="1" s="1"/>
  <c r="I5" i="1" s="1"/>
  <c r="D9" i="1"/>
  <c r="F9" i="1" s="1"/>
  <c r="D14" i="1"/>
  <c r="F14" i="1" s="1"/>
  <c r="H14" i="1" s="1"/>
  <c r="I14" i="1" s="1"/>
  <c r="H9" i="1" l="1"/>
  <c r="I9" i="1" s="1"/>
  <c r="F6" i="1"/>
  <c r="H4" i="1"/>
  <c r="H6" i="1" s="1"/>
  <c r="I4" i="1" l="1"/>
  <c r="I6" i="1" s="1"/>
</calcChain>
</file>

<file path=xl/sharedStrings.xml><?xml version="1.0" encoding="utf-8"?>
<sst xmlns="http://schemas.openxmlformats.org/spreadsheetml/2006/main" count="22" uniqueCount="20">
  <si>
    <t>CZĘŚĆ I</t>
  </si>
  <si>
    <t>CZĘŚĆ II</t>
  </si>
  <si>
    <t>CZĘŚĆ III</t>
  </si>
  <si>
    <t>RAZEM</t>
  </si>
  <si>
    <t>w systemie 8-godzinnym/ 
w dni robocze UDT (recepcja)</t>
  </si>
  <si>
    <t>w systemie 24-godzinnym/
we wszystkie dni tygodnia</t>
  </si>
  <si>
    <t>w systemie 12-godzinnym/ 
w dni robocze UDT</t>
  </si>
  <si>
    <t>w systemie 10-godzinnym/
w dni robocze UDT</t>
  </si>
  <si>
    <t>w systemie 12-godzinnym/
w dni robocze UDT</t>
  </si>
  <si>
    <t>w systemie 8-godzinnym/
w dni robocze UDT</t>
  </si>
  <si>
    <t>Ilość 
roboczo-
godzin</t>
  </si>
  <si>
    <t>Ilość 
pracowników 
ochrony</t>
  </si>
  <si>
    <t>Cena jednostkowa
netto [PLN] 
za 1 roboczogodzinę 
pracownika ochrony</t>
  </si>
  <si>
    <t>Łączna
ilość
 roboczo-
godzin</t>
  </si>
  <si>
    <t>Stawka podatku VAT 
[%]</t>
  </si>
  <si>
    <t>Wartość 
podatku VAT [PLN]
(kol.6*7)</t>
  </si>
  <si>
    <t>Wartość 
brutto [PLN] 
(kol.6+8)</t>
  </si>
  <si>
    <t>Wartość 
netto [PLN]
(kol.4*5)</t>
  </si>
  <si>
    <t>(czytelny podpis albo podpis i pieczątka Wykonawcy / osoby (osób)
uprawnionej do występowania w imieniu Wykonawcy)</t>
  </si>
  <si>
    <t>…………………………………………………………………………………………………..……………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</si>
</sst>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b/>
      <sz val="9"/>
      <color theme="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tabSelected="1" zoomScaleNormal="100" workbookViewId="0">
      <selection activeCell="F14" sqref="F14:F16"/>
    </sheetView>
  </sheetViews>
  <sheetFormatPr defaultRowHeight="11.25" x14ac:dyDescent="0.25"/>
  <cols>
    <col min="1" max="1" width="27.42578125" style="5" customWidth="1"/>
    <col min="2" max="2" width="5.42578125" style="5" customWidth="1"/>
    <col min="3" max="4" width="9.28515625" style="5" customWidth="1"/>
    <col min="5" max="6" width="21.42578125" style="5" customWidth="1"/>
    <col min="7" max="7" width="8.42578125" style="5" bestFit="1" customWidth="1"/>
    <col min="8" max="8" width="17.85546875" style="5" customWidth="1"/>
    <col min="9" max="9" width="21.42578125" style="5" customWidth="1"/>
    <col min="10" max="16384" width="9.140625" style="5"/>
  </cols>
  <sheetData>
    <row r="1" spans="1:13" ht="63.75" customHeight="1" x14ac:dyDescent="0.25">
      <c r="A1" s="44" t="s">
        <v>11</v>
      </c>
      <c r="B1" s="45"/>
      <c r="C1" s="46" t="s">
        <v>10</v>
      </c>
      <c r="D1" s="46" t="s">
        <v>13</v>
      </c>
      <c r="E1" s="46" t="s">
        <v>12</v>
      </c>
      <c r="F1" s="46" t="s">
        <v>17</v>
      </c>
      <c r="G1" s="46" t="s">
        <v>14</v>
      </c>
      <c r="H1" s="46" t="s">
        <v>15</v>
      </c>
      <c r="I1" s="46" t="s">
        <v>16</v>
      </c>
    </row>
    <row r="2" spans="1:13" x14ac:dyDescent="0.25">
      <c r="A2" s="46">
        <v>1</v>
      </c>
      <c r="B2" s="46">
        <v>2</v>
      </c>
      <c r="C2" s="46">
        <v>3</v>
      </c>
      <c r="D2" s="46">
        <v>4</v>
      </c>
      <c r="E2" s="46">
        <v>5</v>
      </c>
      <c r="F2" s="46">
        <v>6</v>
      </c>
      <c r="G2" s="46">
        <v>7</v>
      </c>
      <c r="H2" s="46">
        <v>8</v>
      </c>
      <c r="I2" s="46">
        <v>9</v>
      </c>
    </row>
    <row r="3" spans="1:13" ht="16.5" customHeight="1" x14ac:dyDescent="0.25">
      <c r="A3" s="41" t="s">
        <v>0</v>
      </c>
      <c r="B3" s="42"/>
      <c r="C3" s="42"/>
      <c r="D3" s="42"/>
      <c r="E3" s="42"/>
      <c r="F3" s="42"/>
      <c r="G3" s="42"/>
      <c r="H3" s="42"/>
      <c r="I3" s="43"/>
    </row>
    <row r="4" spans="1:13" ht="30.75" customHeight="1" x14ac:dyDescent="0.25">
      <c r="A4" s="3" t="s">
        <v>5</v>
      </c>
      <c r="B4" s="2">
        <v>2</v>
      </c>
      <c r="C4" s="6">
        <v>17544</v>
      </c>
      <c r="D4" s="9">
        <f>C4*B4</f>
        <v>35088</v>
      </c>
      <c r="E4" s="11"/>
      <c r="F4" s="17">
        <f>ROUND(D4*E4,2)</f>
        <v>0</v>
      </c>
      <c r="G4" s="13">
        <v>0.23</v>
      </c>
      <c r="H4" s="17">
        <f>ROUND(F4*G4,2)</f>
        <v>0</v>
      </c>
      <c r="I4" s="17">
        <f>ROUND(F4+H4,2)</f>
        <v>0</v>
      </c>
    </row>
    <row r="5" spans="1:13" ht="30.75" customHeight="1" x14ac:dyDescent="0.25">
      <c r="A5" s="3" t="s">
        <v>4</v>
      </c>
      <c r="B5" s="2">
        <v>1</v>
      </c>
      <c r="C5" s="6">
        <v>4008</v>
      </c>
      <c r="D5" s="9">
        <f>C5*B5</f>
        <v>4008</v>
      </c>
      <c r="E5" s="11"/>
      <c r="F5" s="17">
        <f>ROUND(D5*E5,2)</f>
        <v>0</v>
      </c>
      <c r="G5" s="13">
        <v>0.23</v>
      </c>
      <c r="H5" s="17">
        <f>ROUND(F5*G5,2)</f>
        <v>0</v>
      </c>
      <c r="I5" s="17">
        <f>ROUND(F5+H5,2)</f>
        <v>0</v>
      </c>
    </row>
    <row r="6" spans="1:13" s="7" customFormat="1" ht="26.25" customHeight="1" x14ac:dyDescent="0.25">
      <c r="A6" s="28" t="s">
        <v>3</v>
      </c>
      <c r="B6" s="29"/>
      <c r="C6" s="29"/>
      <c r="D6" s="29"/>
      <c r="E6" s="30"/>
      <c r="F6" s="12">
        <f>SUM(F4:F5)</f>
        <v>0</v>
      </c>
      <c r="G6" s="16"/>
      <c r="H6" s="12">
        <f>SUM(H4:H5)</f>
        <v>0</v>
      </c>
      <c r="I6" s="12">
        <f>SUM(I4:I5)</f>
        <v>0</v>
      </c>
    </row>
    <row r="7" spans="1:13" ht="18.75" customHeight="1" x14ac:dyDescent="0.25">
      <c r="A7" s="31" t="s">
        <v>1</v>
      </c>
      <c r="B7" s="31"/>
      <c r="C7" s="31"/>
      <c r="D7" s="31"/>
      <c r="E7" s="31"/>
      <c r="F7" s="31"/>
      <c r="G7" s="31"/>
      <c r="H7" s="31"/>
      <c r="I7" s="31"/>
    </row>
    <row r="8" spans="1:13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13" ht="30.75" customHeight="1" x14ac:dyDescent="0.25">
      <c r="A9" s="3" t="s">
        <v>5</v>
      </c>
      <c r="B9" s="1">
        <v>3</v>
      </c>
      <c r="C9" s="4">
        <v>17544</v>
      </c>
      <c r="D9" s="35">
        <f>(C9*B9)+(B10*C10)+(B11*C11)</f>
        <v>74676</v>
      </c>
      <c r="E9" s="32"/>
      <c r="F9" s="22">
        <f t="shared" ref="F9:F11" si="0">ROUND(D9*E9,2)</f>
        <v>0</v>
      </c>
      <c r="G9" s="25">
        <v>0.23</v>
      </c>
      <c r="H9" s="22">
        <f t="shared" ref="H9:H11" si="1">ROUND(F9*G9,2)</f>
        <v>0</v>
      </c>
      <c r="I9" s="22">
        <f t="shared" ref="I9:I11" si="2">ROUND(F9+H9,2)</f>
        <v>0</v>
      </c>
    </row>
    <row r="10" spans="1:13" ht="30.75" customHeight="1" x14ac:dyDescent="0.25">
      <c r="A10" s="8" t="s">
        <v>6</v>
      </c>
      <c r="B10" s="1">
        <v>2</v>
      </c>
      <c r="C10" s="4">
        <v>6012</v>
      </c>
      <c r="D10" s="36"/>
      <c r="E10" s="33"/>
      <c r="F10" s="23">
        <f t="shared" si="0"/>
        <v>0</v>
      </c>
      <c r="G10" s="26"/>
      <c r="H10" s="23">
        <f t="shared" si="1"/>
        <v>0</v>
      </c>
      <c r="I10" s="23">
        <f t="shared" si="2"/>
        <v>0</v>
      </c>
    </row>
    <row r="11" spans="1:13" ht="30.75" customHeight="1" x14ac:dyDescent="0.25">
      <c r="A11" s="8" t="s">
        <v>7</v>
      </c>
      <c r="B11" s="1">
        <v>2</v>
      </c>
      <c r="C11" s="4">
        <v>5010</v>
      </c>
      <c r="D11" s="37"/>
      <c r="E11" s="34"/>
      <c r="F11" s="24">
        <f t="shared" si="0"/>
        <v>0</v>
      </c>
      <c r="G11" s="27"/>
      <c r="H11" s="24">
        <f t="shared" si="1"/>
        <v>0</v>
      </c>
      <c r="I11" s="24">
        <f t="shared" si="2"/>
        <v>0</v>
      </c>
      <c r="M11" s="10"/>
    </row>
    <row r="12" spans="1:13" ht="17.25" customHeight="1" x14ac:dyDescent="0.25">
      <c r="A12" s="31" t="s">
        <v>2</v>
      </c>
      <c r="B12" s="31"/>
      <c r="C12" s="31"/>
      <c r="D12" s="31"/>
      <c r="E12" s="31"/>
      <c r="F12" s="31"/>
      <c r="G12" s="31"/>
      <c r="H12" s="31"/>
      <c r="I12" s="31"/>
    </row>
    <row r="13" spans="1:13" x14ac:dyDescent="0.25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</row>
    <row r="14" spans="1:13" ht="30.75" customHeight="1" x14ac:dyDescent="0.25">
      <c r="A14" s="3" t="s">
        <v>5</v>
      </c>
      <c r="B14" s="1">
        <v>3</v>
      </c>
      <c r="C14" s="1">
        <v>17544</v>
      </c>
      <c r="D14" s="38">
        <f>(B14*C14)+(B15*C15)+(B16*C16)</f>
        <v>68664</v>
      </c>
      <c r="E14" s="32"/>
      <c r="F14" s="22">
        <f t="shared" ref="F14:F16" si="3">ROUND(D14*E14,2)</f>
        <v>0</v>
      </c>
      <c r="G14" s="25">
        <v>0.23</v>
      </c>
      <c r="H14" s="22">
        <f t="shared" ref="H14:H16" si="4">ROUND(F14*G14,2)</f>
        <v>0</v>
      </c>
      <c r="I14" s="22">
        <f t="shared" ref="I14:I16" si="5">ROUND(F14+H14,2)</f>
        <v>0</v>
      </c>
    </row>
    <row r="15" spans="1:13" ht="30.75" customHeight="1" x14ac:dyDescent="0.25">
      <c r="A15" s="8" t="s">
        <v>8</v>
      </c>
      <c r="B15" s="1">
        <v>2</v>
      </c>
      <c r="C15" s="1">
        <v>6012</v>
      </c>
      <c r="D15" s="39"/>
      <c r="E15" s="33"/>
      <c r="F15" s="23">
        <f t="shared" si="3"/>
        <v>0</v>
      </c>
      <c r="G15" s="26"/>
      <c r="H15" s="23">
        <f t="shared" si="4"/>
        <v>0</v>
      </c>
      <c r="I15" s="23">
        <f t="shared" si="5"/>
        <v>0</v>
      </c>
    </row>
    <row r="16" spans="1:13" ht="30.75" customHeight="1" x14ac:dyDescent="0.25">
      <c r="A16" s="8" t="s">
        <v>9</v>
      </c>
      <c r="B16" s="1">
        <v>1</v>
      </c>
      <c r="C16" s="1">
        <v>4008</v>
      </c>
      <c r="D16" s="40"/>
      <c r="E16" s="34"/>
      <c r="F16" s="24">
        <f t="shared" si="3"/>
        <v>0</v>
      </c>
      <c r="G16" s="27"/>
      <c r="H16" s="24">
        <f t="shared" si="4"/>
        <v>0</v>
      </c>
      <c r="I16" s="24">
        <f t="shared" si="5"/>
        <v>0</v>
      </c>
    </row>
    <row r="17" spans="1:9" s="7" customFormat="1" ht="22.5" customHeight="1" x14ac:dyDescent="0.25">
      <c r="A17" s="14"/>
      <c r="B17" s="14"/>
      <c r="C17" s="14"/>
      <c r="D17" s="14"/>
      <c r="E17" s="14"/>
      <c r="F17" s="14"/>
      <c r="G17" s="15"/>
      <c r="H17" s="14"/>
      <c r="I17" s="14"/>
    </row>
    <row r="18" spans="1:9" x14ac:dyDescent="0.15">
      <c r="B18" s="19"/>
      <c r="C18" s="19"/>
      <c r="D18" s="19"/>
      <c r="E18" s="19"/>
      <c r="F18" s="20" t="s">
        <v>19</v>
      </c>
      <c r="G18" s="20"/>
      <c r="H18" s="20"/>
      <c r="I18" s="20"/>
    </row>
    <row r="19" spans="1:9" ht="22.5" customHeight="1" x14ac:dyDescent="0.25">
      <c r="B19" s="18"/>
      <c r="C19" s="18"/>
      <c r="D19" s="18"/>
      <c r="E19" s="18"/>
      <c r="F19" s="21" t="s">
        <v>18</v>
      </c>
      <c r="G19" s="21"/>
      <c r="H19" s="21"/>
      <c r="I19" s="21"/>
    </row>
  </sheetData>
  <customSheetViews>
    <customSheetView guid="{945FA21C-046F-4333-BD7E-AF298EED73B9}" showGridLines="0">
      <selection activeCell="A10" sqref="A10"/>
      <pageMargins left="0" right="0" top="0.79" bottom="0.39370078740157483" header="0.17" footer="0.15748031496062992"/>
      <printOptions horizontalCentered="1"/>
      <pageSetup paperSize="9" scale="97" orientation="landscape" verticalDpi="0" r:id="rId1"/>
      <headerFooter>
        <oddHeader>&amp;L
....................................
Wykonawca&amp;C
&amp;"Verdana,Pogrubiony"FORMULATRZ CENOWY&amp;RZałącznik nr 2 do SIWZS</oddHeader>
        <oddFooter>&amp;LZP-DA-50/18 – ochrona fizyczna osób i mienia oraz monitoring sygnałów alarmowych w obiektach Urzędu Dozoru Technicznego</oddFooter>
      </headerFooter>
    </customSheetView>
  </customSheetViews>
  <mergeCells count="19">
    <mergeCell ref="E14:E16"/>
    <mergeCell ref="D9:D11"/>
    <mergeCell ref="D14:D16"/>
    <mergeCell ref="F9:F11"/>
    <mergeCell ref="G9:G11"/>
    <mergeCell ref="A1:B1"/>
    <mergeCell ref="A6:E6"/>
    <mergeCell ref="A3:I3"/>
    <mergeCell ref="A7:I7"/>
    <mergeCell ref="A12:I12"/>
    <mergeCell ref="E9:E11"/>
    <mergeCell ref="H9:H11"/>
    <mergeCell ref="F18:I18"/>
    <mergeCell ref="F19:I19"/>
    <mergeCell ref="I9:I11"/>
    <mergeCell ref="F14:F16"/>
    <mergeCell ref="G14:G16"/>
    <mergeCell ref="H14:H16"/>
    <mergeCell ref="I14:I16"/>
  </mergeCells>
  <printOptions horizontalCentered="1"/>
  <pageMargins left="0.44458333333333333" right="0.15748031496062992" top="0.96" bottom="0.74803149606299213" header="0.31496062992125984" footer="0.31496062992125984"/>
  <pageSetup paperSize="9" scale="97" orientation="landscape" r:id="rId2"/>
  <headerFooter>
    <oddHeader>&amp;L&amp;"Verdana,Normalny"&amp;10
....................................
(Wykonawca)&amp;C&amp;"Verdana,Normalny"
&amp;"Verdana,Pogrubiony"FORMULATRZ CENOWY&amp;R&amp;"Verdana,Normalny"&amp;10Załącznik nr 2 do SIWZS</oddHeader>
    <oddFooter>&amp;L&amp;"Verdana,Normalny"&amp;10ZP-DA-50/18 – ochrona fizyczna osób i mienia oraz monitoring sygnałów alarmowych w obiektach Urzędu Dozoru Technicznego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Igielski</dc:creator>
  <cp:lastModifiedBy>Katarzyna Strzałkowska</cp:lastModifiedBy>
  <cp:lastPrinted>2018-12-06T08:54:37Z</cp:lastPrinted>
  <dcterms:created xsi:type="dcterms:W3CDTF">2006-09-16T00:00:00Z</dcterms:created>
  <dcterms:modified xsi:type="dcterms:W3CDTF">2018-12-06T09:01:08Z</dcterms:modified>
</cp:coreProperties>
</file>