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Area" localSheetId="2">'Pakiet 3'!$A$1:$O$15</definedName>
    <definedName name="_xlnm.Print_Area" localSheetId="3">'Pakiet 4'!$A$1:$O$19</definedName>
  </definedNames>
  <calcPr fullCalcOnLoad="1"/>
</workbook>
</file>

<file path=xl/sharedStrings.xml><?xml version="1.0" encoding="utf-8"?>
<sst xmlns="http://schemas.openxmlformats.org/spreadsheetml/2006/main" count="203" uniqueCount="74">
  <si>
    <t>Formularz cenowy</t>
  </si>
  <si>
    <t>Pakiet Nr 3</t>
  </si>
  <si>
    <t>Lp.</t>
  </si>
  <si>
    <t>Nazwa przedmiotu zamówienia</t>
  </si>
  <si>
    <t>Nazwa handlowa przedm.zam.</t>
  </si>
  <si>
    <t>Pełny numer katalogowy</t>
  </si>
  <si>
    <t>Kraj Producenta i jego nazwa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</si>
  <si>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</si>
  <si>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</si>
  <si>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</si>
  <si>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</si>
  <si>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</si>
  <si>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</si>
  <si>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</si>
  <si>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Numer i data ważn. Dopuszczenia</t>
  </si>
  <si>
    <t>Klasa wyrobu medycznego*</t>
  </si>
  <si>
    <t>1.</t>
  </si>
  <si>
    <t>2.</t>
  </si>
  <si>
    <t>3.</t>
  </si>
  <si>
    <t>4.</t>
  </si>
  <si>
    <t>5.</t>
  </si>
  <si>
    <t>6.</t>
  </si>
  <si>
    <t>7.</t>
  </si>
  <si>
    <t>8.</t>
  </si>
  <si>
    <t>j.m.</t>
  </si>
  <si>
    <t>op.</t>
  </si>
  <si>
    <t>szt.</t>
  </si>
  <si>
    <t>Razem:</t>
  </si>
  <si>
    <t>Iloczyn kolumn 8 i 9 dodany do poz. w kol. 8</t>
  </si>
  <si>
    <t>Iloczyn kolumny 7 i 8</t>
  </si>
  <si>
    <t>Iloczyn kolumny 11 i 9</t>
  </si>
  <si>
    <t>Suma kolumn 11 i 12</t>
  </si>
  <si>
    <t>Łączna cena oferty netto:</t>
  </si>
  <si>
    <t>słownie:</t>
  </si>
  <si>
    <t>Łączna cena oferty brutto:</t>
  </si>
  <si>
    <t>W programie Excel proszę wypełniać jedynie biale pola arkusza.</t>
  </si>
  <si>
    <t>op</t>
  </si>
  <si>
    <r>
      <t xml:space="preserve">Pieluchomajtki chłonne, warstwa zewnętrzna przepuszczająca powietrze na całej powierzchni, przeznaczone dla osób z nietrzymaniem moczu, niepowodujące podrażnień skóry, zapinane na przylepcorzepy, obwód w pasie 75-110cm </t>
    </r>
    <r>
      <rPr>
        <sz val="9"/>
        <rFont val="Arial"/>
        <family val="2"/>
      </rPr>
      <t>±</t>
    </r>
    <r>
      <rPr>
        <sz val="9"/>
        <rFont val="Arial"/>
        <family val="2"/>
      </rPr>
      <t>10%</t>
    </r>
  </si>
  <si>
    <r>
      <t xml:space="preserve">Pieluchomajtki chłonne, warstwa zewnętrzna przepuszczająca powietrze na całej powierzchni, przeznaczone dla osób z nietrzymaniem moczu, niepowodujące podrażnień skóry, zapinane na przylepcorzepy, obwód w pasie 100-150cm </t>
    </r>
    <r>
      <rPr>
        <sz val="9"/>
        <rFont val="Arial"/>
        <family val="2"/>
      </rPr>
      <t>±</t>
    </r>
    <r>
      <rPr>
        <sz val="9"/>
        <rFont val="Arial"/>
        <family val="2"/>
      </rPr>
      <t>10%</t>
    </r>
  </si>
  <si>
    <r>
      <t xml:space="preserve">Pieluchomajtki chłonne, warstwa zewnętrzna przepuszczająca powietrze na całej powierzchni, przeznaczone dla osób z nietrzymaniem moczu, niepowodujące podrażnień skóry, zapinane na przylepcorzepy, obwód w pasie 130-170cm </t>
    </r>
    <r>
      <rPr>
        <sz val="9"/>
        <rFont val="Arial"/>
        <family val="2"/>
      </rPr>
      <t>±</t>
    </r>
    <r>
      <rPr>
        <sz val="9"/>
        <rFont val="Arial"/>
        <family val="2"/>
      </rPr>
      <t>10%</t>
    </r>
  </si>
  <si>
    <t>Nazwa asortymentu</t>
  </si>
  <si>
    <t>Wartość VAT w zł</t>
  </si>
  <si>
    <t>Nie dopuszcza się składania ofert częściowych.</t>
  </si>
  <si>
    <t xml:space="preserve">ilość </t>
  </si>
  <si>
    <t>Cena jedn. brutto w zł</t>
  </si>
  <si>
    <t>Numer i data ważn. dopuszczenia</t>
  </si>
  <si>
    <t>Opatrunek przezroczysty do opatrywania wkłuć centralnych z glukonianem chlorheksydyny. 10x14cm. System ramki wzmocniony włókniną Sterylne paski zabezpieczające zapewniające maksymalne zabezpieczenie cewnika</t>
  </si>
  <si>
    <t xml:space="preserve">Chusteczki do dezynfekcji miejsc wkłucia i zastawek bezigłowych, nasączone 2% Chlorhexidine oraz 70% alkoholem izopropylenowym. Rozmiar  rozłożonej: od 120 do 160mm x od 120 do 150 mm. Pakowane pojedynczo. Opakowanie x 100 szt. </t>
  </si>
  <si>
    <t>1.*</t>
  </si>
  <si>
    <t>Zestaw dla noworodków o minimalnym składzie: serweta kompresowa 60*80cm; czapeczka dla noworodka; kocyk flanelowy; podkład chłonny z pulpy celulozowej 60*60cm</t>
  </si>
  <si>
    <t>Opatrunek przezroczysty do wkłuć obwodowych,    6 x7 cm.Dodatkowe wzmocnienie włókninowe na obrzeżu. Eliminacja rolowania brzegów Czas pobytu na wkłuciu 7 dni. Eliminacja rolowania się brzegów. Standardowa wielkośc do kaniul obwodowych. Opakowanie folia-folia</t>
  </si>
  <si>
    <r>
      <t xml:space="preserve">Kompresy gazowe jałowe 7,5cm * 7,5cm *,  17-nitkowe. 8-warstwowe </t>
    </r>
    <r>
      <rPr>
        <b/>
        <sz val="9"/>
        <rFont val="Arial"/>
        <family val="2"/>
      </rPr>
      <t>(klasa IIa, reg. 7). Pakowane po 5 szt.</t>
    </r>
  </si>
  <si>
    <r>
      <t xml:space="preserve">Kompresy gazowe jałowe 5cm * 5cm *, 17-nitkowe. 8-warstwowe </t>
    </r>
    <r>
      <rPr>
        <b/>
        <sz val="9"/>
        <rFont val="Arial"/>
        <family val="2"/>
      </rPr>
      <t>(klasa IIa, reg. 7). Pakowane po 5 szt.</t>
    </r>
  </si>
  <si>
    <t>Przezroczysty opatrunek z poliuretanu, z wycięciem do cewników centralnych, ze wzmocnionym  włókniną od spodu obrzeżem z 4 stron, Rozmiar 8,5 x 11,5 cm, 2 szerokie min. 2,5-3,5 cm aplikatory, z ramką, laminowana metka do oznaczeń  i mocujący laminowany pasek  z rozciągliwej włókniny. Szybka aplikacja (papier zabezpieczający i ramka), nie rolujące się brzegi. Klej akrylowy. Wysoka przepuszczalność dla pary wodnej, odporny na działanie środków dezynfekcyjnych zawierających alkohol. Opakowanie typu folia-folia. Potwierdzenie bariery folii dla wirusów.</t>
  </si>
  <si>
    <t>Bakteriobójczy  przylepny opatrunek z poliuretanu do cewników centralnych z hydrożelem zawierającym 2% glukonian chlorheksydyny. Przezroczysty, z wycięciem, ze wzmocnionym  włókniną od spodu obrzeżem. Rozmiar  8,5 x 11,5 cm, 2 szerokie min. 2,5-3,5 cm aplikatory, z ramką, metką i 2 paskami mocującymi. Klej akrylowy. Wysoka przepuszczalność pary wodnej. Opakowanie typu folia-folia. Potwierdzenie bariery folii dla wirusów. Potwierdzona klinicznie redukcja zakażeń odcewnikowych.</t>
  </si>
  <si>
    <t>Opatrunek jałowy, samoprzylepny, hydrokoloidowy, 10cm *10cm</t>
  </si>
  <si>
    <t>Przezroczysty opatrunek z poliuretanu, z wycięciem do kaniul obwodowych ze wzmocnionym włókniną od spodu obrzeżem z 3-ch stron, Rozmiar  7 x 8 cm z  2 szerokimi ok.2 cm aplikatorami z ramką, laminowaną metką i 2 laminowanymi paskami mocującym  z  rozciągliwej włókniny. Szybka aplikacja  (papier zabezpieczający i ramka), nie rolujące się brzegi. Klej akrylowy. Wysoka przepuszczalność dla pary wodnej, odporny na działanie środków dezynfekcyjnych zawierających alkohol. Opakowanie jednostkowetypu folia-folia. Potwierdzenie bariery folii dla wirusów.  Potwierdzona klinicznie wysoka stabilizacja, zwiększająca odsetek kaniul bez wymian przed dopuszczonym czasem stosowania.</t>
  </si>
  <si>
    <t xml:space="preserve">Antybakteryjny opatrunek w żelu zawierający octenidynę do oczyszczania ran z martwych tkanek, biofilmu i infekcji, bezbarwny i bezwonny. Opakowanie 20 ml - butelka </t>
  </si>
  <si>
    <t>Sterylny bezalkoholowy trójpolimerowy płyn ochronny z silikonem do ochrony skóry zdrowej i uszkodzonej. Pojemność ok. 30 ml. Bezbolesna aplikacja dzieki mozliwości spryskania, bez wazeliny, przezroczysty. Szybkoschnący 15-30 sek. Z  dodatkiem  silikonowego plastycyzera zapobiegajacego  pękaniu błony na skórze podczas ruchów pacjenta. Działanie ochronne przez 72 godziny, skuteczność ochrony skóry przed uszkodzeniem przez mocz/kał potwierdzona klinicznie. Załączyć wykaz publikacji badań klinicznych.</t>
  </si>
  <si>
    <t>Skoncentrowany trójpolimerowy krem z silikonem do ochrony skóry przed działaniem płynów oraz nietrzymaniem moczu/kału. Pojemność ok. 90 g Zapewnia  nawilżanie suchej i spierzchniętej skóry, bez zawartości tlenku cynku i alkoholu. Działanie przez 24 godziny (aplikacja co 3-4 epizod nietrzymania moczu/kału). Nie zmniejsza przylepności opatrunków. Hypoalergiczny, oddychający i przezroczysty. Skuteczność ochrony skóry potwierdzona klinicznie. Załączyć wykaz publikacji badań klinicznych.</t>
  </si>
  <si>
    <t>Opatrunek piankowy pod rurki tracheostomijnej z nacięciem w kształacie Y. Wchłania wysiek z tchawicy, amortyzuje  ucisk rurki na szyję pacjenta. Wymiar 8x8 cm. Pakowany pojedynczo. Opakowanie po 10 szt.</t>
  </si>
  <si>
    <r>
      <rPr>
        <b/>
        <sz val="12"/>
        <rFont val="Arial"/>
        <family val="2"/>
      </rPr>
      <t xml:space="preserve">* - </t>
    </r>
    <r>
      <rPr>
        <b/>
        <sz val="10"/>
        <rFont val="Arial"/>
        <family val="2"/>
      </rPr>
      <t>UWAGA: W niniejszym Pakiecie znajduje się asortyment, który należy wycenić wg cen urzędowych!</t>
    </r>
  </si>
  <si>
    <r>
      <t>Opatrunek hydrowłóknisty</t>
    </r>
    <r>
      <rPr>
        <b/>
        <sz val="9"/>
        <rFont val="Times New Roman"/>
        <family val="1"/>
      </rPr>
      <t>*</t>
    </r>
    <r>
      <rPr>
        <sz val="9"/>
        <rFont val="Times New Roman"/>
        <family val="1"/>
      </rPr>
      <t>, przeciwbakteryjny, niezawierający EDTA i BEC, zawierający jony srebra, zbudowany z pochłaniających duże ilości wysięku, nietkanych włókien karboksymetylocelulozy (technologia hydrofiber) o wym 10cmx10cm</t>
    </r>
  </si>
  <si>
    <t>Pakiet Nr 1</t>
  </si>
  <si>
    <t>Pakiet Nr 2 - ZESTAWY DLA NOWORODKÓW</t>
  </si>
  <si>
    <t>Nie dopuszcza się składania ofert częściowych w obrębie Pakietu nr 2.</t>
  </si>
  <si>
    <t xml:space="preserve"> Dopuszcza się składanie ofert częściowych (na poszczególne pozycje asortymentowe) w obrębie Pakietu nr 1.</t>
  </si>
  <si>
    <t>2.*</t>
  </si>
  <si>
    <t>Poz. 1 - 2* - Na opakowaniu wymagany jest wskaźnik informujący o przejściu procesu sterylizacji</t>
  </si>
  <si>
    <t>Dopuszcza się składanie ofert częściowych (na poszczególne pozycje asortymentowe) w obrębie Pakietu nr 3.</t>
  </si>
  <si>
    <t xml:space="preserve"> Dopuszcza się składanie ofert częściowych (na poszczególne pozycje asortymentowe) w obrębie Pakietu nr 4.</t>
  </si>
  <si>
    <t>Pakiet Nr 4 - OPATRUNKI SPECJALISTYCZNE</t>
  </si>
  <si>
    <t>Pakiet Nr 5 - PIELUCHOMAJTKI</t>
  </si>
  <si>
    <t>Załącznik Nr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</si>
</sst>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  <numFmt numFmtId="172" formatCode="#,##0.0\ &quot;zł&quot;;[Red]\-#,##0.0\ &quot;zł&quot;"/>
    <numFmt numFmtId="173" formatCode="#,##0.00\ [$EUR];\-#,##0.00\ [$EUR]"/>
  </numFmts>
  <fonts count="88">
    <font>
      <sz val="10"/>
      <name val="Arial"/>
      <family val="0"/>
    </font>
    <font>
      <sz val="7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60"/>
      <name val="Tahoma"/>
      <family val="2"/>
    </font>
    <font>
      <b/>
      <sz val="9"/>
      <name val="Arial"/>
      <family val="2"/>
    </font>
    <font>
      <b/>
      <sz val="9"/>
      <color indexed="60"/>
      <name val="Tahoma"/>
      <family val="2"/>
    </font>
    <font>
      <b/>
      <sz val="8"/>
      <color indexed="10"/>
      <name val="Tahoma"/>
      <family val="2"/>
    </font>
    <font>
      <b/>
      <i/>
      <sz val="12"/>
      <name val="Garamond"/>
      <family val="1"/>
    </font>
    <font>
      <b/>
      <i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7"/>
      <name val="Times New Roman"/>
      <family val="1"/>
    </font>
    <font>
      <b/>
      <sz val="8"/>
      <color indexed="60"/>
      <name val="Tahoma"/>
      <family val="2"/>
    </font>
    <font>
      <sz val="11"/>
      <color indexed="8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Czcionka tekstu podstawowego"/>
      <family val="0"/>
    </font>
    <font>
      <b/>
      <sz val="14"/>
      <name val="Garamond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Times New Roman"/>
      <family val="1"/>
    </font>
    <font>
      <sz val="8"/>
      <color indexed="10"/>
      <name val="Arial"/>
      <family val="2"/>
    </font>
    <font>
      <sz val="12"/>
      <color indexed="10"/>
      <name val="Calibri"/>
      <family val="2"/>
    </font>
    <font>
      <sz val="10"/>
      <color indexed="10"/>
      <name val="Times New Roman"/>
      <family val="1"/>
    </font>
    <font>
      <b/>
      <sz val="9"/>
      <color indexed="16"/>
      <name val="Tahoma"/>
      <family val="2"/>
    </font>
    <font>
      <b/>
      <sz val="10"/>
      <color indexed="16"/>
      <name val="Arial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7"/>
      <color rgb="FFFF0000"/>
      <name val="Times New Roman"/>
      <family val="1"/>
    </font>
    <font>
      <sz val="8"/>
      <color rgb="FFFF0000"/>
      <name val="Arial"/>
      <family val="2"/>
    </font>
    <font>
      <sz val="12"/>
      <color rgb="FFFF0000"/>
      <name val="Calibri"/>
      <family val="2"/>
    </font>
    <font>
      <sz val="10"/>
      <color rgb="FFFF0000"/>
      <name val="Times New Roman"/>
      <family val="1"/>
    </font>
    <font>
      <b/>
      <sz val="9"/>
      <color rgb="FF990000"/>
      <name val="Tahoma"/>
      <family val="2"/>
    </font>
    <font>
      <b/>
      <sz val="10"/>
      <color rgb="FF99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8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54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10" fillId="32" borderId="17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vertical="center" wrapText="1"/>
    </xf>
    <xf numFmtId="0" fontId="11" fillId="32" borderId="0" xfId="0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 vertical="center"/>
    </xf>
    <xf numFmtId="3" fontId="8" fillId="32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8" fillId="33" borderId="19" xfId="0" applyFont="1" applyFill="1" applyBorder="1" applyAlignment="1">
      <alignment vertical="center"/>
    </xf>
    <xf numFmtId="2" fontId="10" fillId="33" borderId="20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2" fontId="10" fillId="33" borderId="22" xfId="0" applyNumberFormat="1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3" borderId="26" xfId="54" applyNumberFormat="1" applyFont="1" applyFill="1" applyBorder="1" applyAlignment="1" applyProtection="1">
      <alignment horizontal="center" vertical="top"/>
      <protection/>
    </xf>
    <xf numFmtId="9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4" fontId="0" fillId="33" borderId="10" xfId="0" applyNumberFormat="1" applyFill="1" applyBorder="1" applyAlignment="1">
      <alignment horizontal="center" vertical="center"/>
    </xf>
    <xf numFmtId="44" fontId="0" fillId="33" borderId="15" xfId="0" applyNumberFormat="1" applyFill="1" applyBorder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/>
    </xf>
    <xf numFmtId="44" fontId="0" fillId="33" borderId="15" xfId="0" applyNumberFormat="1" applyFont="1" applyFill="1" applyBorder="1" applyAlignment="1">
      <alignment horizontal="center" vertical="center"/>
    </xf>
    <xf numFmtId="44" fontId="12" fillId="33" borderId="27" xfId="0" applyNumberFormat="1" applyFont="1" applyFill="1" applyBorder="1" applyAlignment="1">
      <alignment horizontal="right"/>
    </xf>
    <xf numFmtId="44" fontId="12" fillId="33" borderId="28" xfId="0" applyNumberFormat="1" applyFont="1" applyFill="1" applyBorder="1" applyAlignment="1">
      <alignment horizontal="right"/>
    </xf>
    <xf numFmtId="49" fontId="15" fillId="32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4" fontId="10" fillId="0" borderId="17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4" fontId="20" fillId="0" borderId="33" xfId="0" applyNumberFormat="1" applyFont="1" applyBorder="1" applyAlignment="1">
      <alignment horizontal="center" wrapText="1"/>
    </xf>
    <xf numFmtId="4" fontId="20" fillId="0" borderId="27" xfId="0" applyNumberFormat="1" applyFont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wrapText="1"/>
    </xf>
    <xf numFmtId="0" fontId="21" fillId="33" borderId="34" xfId="0" applyFont="1" applyFill="1" applyBorder="1" applyAlignment="1">
      <alignment horizontal="center" wrapText="1"/>
    </xf>
    <xf numFmtId="4" fontId="21" fillId="33" borderId="34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/>
    </xf>
    <xf numFmtId="49" fontId="24" fillId="32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2" fontId="10" fillId="33" borderId="35" xfId="0" applyNumberFormat="1" applyFont="1" applyFill="1" applyBorder="1" applyAlignment="1">
      <alignment vertical="top"/>
    </xf>
    <xf numFmtId="44" fontId="10" fillId="32" borderId="36" xfId="63" applyFont="1" applyFill="1" applyBorder="1" applyAlignment="1">
      <alignment/>
    </xf>
    <xf numFmtId="44" fontId="10" fillId="32" borderId="17" xfId="63" applyFont="1" applyFill="1" applyBorder="1" applyAlignment="1">
      <alignment/>
    </xf>
    <xf numFmtId="44" fontId="10" fillId="32" borderId="37" xfId="63" applyFont="1" applyFill="1" applyBorder="1" applyAlignment="1">
      <alignment/>
    </xf>
    <xf numFmtId="2" fontId="10" fillId="33" borderId="22" xfId="0" applyNumberFormat="1" applyFont="1" applyFill="1" applyBorder="1" applyAlignment="1">
      <alignment vertical="top"/>
    </xf>
    <xf numFmtId="0" fontId="11" fillId="32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33" borderId="10" xfId="54" applyNumberFormat="1" applyFont="1" applyFill="1" applyBorder="1" applyAlignment="1" applyProtection="1">
      <alignment horizontal="left" vertical="top" wrapText="1"/>
      <protection/>
    </xf>
    <xf numFmtId="0" fontId="20" fillId="0" borderId="38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20" fillId="0" borderId="37" xfId="0" applyNumberFormat="1" applyFont="1" applyBorder="1" applyAlignment="1">
      <alignment horizontal="center" wrapText="1"/>
    </xf>
    <xf numFmtId="4" fontId="21" fillId="33" borderId="39" xfId="0" applyNumberFormat="1" applyFont="1" applyFill="1" applyBorder="1" applyAlignment="1">
      <alignment horizontal="center" wrapText="1"/>
    </xf>
    <xf numFmtId="4" fontId="20" fillId="0" borderId="32" xfId="0" applyNumberFormat="1" applyFont="1" applyBorder="1" applyAlignment="1">
      <alignment horizontal="center" wrapText="1"/>
    </xf>
    <xf numFmtId="0" fontId="0" fillId="33" borderId="38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12" xfId="0" applyBorder="1" applyAlignment="1">
      <alignment/>
    </xf>
    <xf numFmtId="0" fontId="27" fillId="0" borderId="40" xfId="0" applyFont="1" applyFill="1" applyBorder="1" applyAlignment="1">
      <alignment horizontal="center" wrapText="1"/>
    </xf>
    <xf numFmtId="0" fontId="27" fillId="0" borderId="32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1" fontId="13" fillId="33" borderId="27" xfId="0" applyNumberFormat="1" applyFont="1" applyFill="1" applyBorder="1" applyAlignment="1">
      <alignment horizontal="center"/>
    </xf>
    <xf numFmtId="1" fontId="13" fillId="33" borderId="17" xfId="0" applyNumberFormat="1" applyFont="1" applyFill="1" applyBorder="1" applyAlignment="1">
      <alignment horizontal="center" wrapText="1"/>
    </xf>
    <xf numFmtId="1" fontId="13" fillId="33" borderId="27" xfId="0" applyNumberFormat="1" applyFont="1" applyFill="1" applyBorder="1" applyAlignment="1">
      <alignment horizontal="center" wrapText="1"/>
    </xf>
    <xf numFmtId="1" fontId="13" fillId="33" borderId="37" xfId="0" applyNumberFormat="1" applyFont="1" applyFill="1" applyBorder="1" applyAlignment="1">
      <alignment horizontal="center" wrapText="1"/>
    </xf>
    <xf numFmtId="1" fontId="13" fillId="33" borderId="36" xfId="0" applyNumberFormat="1" applyFont="1" applyFill="1" applyBorder="1" applyAlignment="1">
      <alignment horizontal="center" wrapText="1"/>
    </xf>
    <xf numFmtId="1" fontId="13" fillId="33" borderId="38" xfId="0" applyNumberFormat="1" applyFont="1" applyFill="1" applyBorder="1" applyAlignment="1">
      <alignment horizontal="center" wrapText="1"/>
    </xf>
    <xf numFmtId="1" fontId="13" fillId="33" borderId="32" xfId="0" applyNumberFormat="1" applyFont="1" applyFill="1" applyBorder="1" applyAlignment="1">
      <alignment horizontal="center" wrapText="1"/>
    </xf>
    <xf numFmtId="44" fontId="12" fillId="0" borderId="17" xfId="0" applyNumberFormat="1" applyFont="1" applyFill="1" applyBorder="1" applyAlignment="1">
      <alignment horizontal="right"/>
    </xf>
    <xf numFmtId="44" fontId="12" fillId="0" borderId="18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44" fontId="0" fillId="33" borderId="12" xfId="0" applyNumberFormat="1" applyFill="1" applyBorder="1" applyAlignment="1">
      <alignment horizontal="center" vertical="center"/>
    </xf>
    <xf numFmtId="0" fontId="6" fillId="33" borderId="11" xfId="54" applyNumberFormat="1" applyFont="1" applyFill="1" applyBorder="1" applyAlignment="1" applyProtection="1">
      <alignment horizontal="center" vertical="top"/>
      <protection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0" xfId="5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1" fillId="33" borderId="32" xfId="0" applyFont="1" applyFill="1" applyBorder="1" applyAlignment="1">
      <alignment vertical="top" wrapText="1"/>
    </xf>
    <xf numFmtId="44" fontId="10" fillId="0" borderId="10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wrapText="1"/>
    </xf>
    <xf numFmtId="0" fontId="0" fillId="33" borderId="15" xfId="54" applyNumberFormat="1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44" fontId="28" fillId="33" borderId="27" xfId="0" applyNumberFormat="1" applyFont="1" applyFill="1" applyBorder="1" applyAlignment="1">
      <alignment horizontal="right"/>
    </xf>
    <xf numFmtId="44" fontId="28" fillId="33" borderId="2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34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6" fillId="0" borderId="0" xfId="54" applyNumberFormat="1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>
      <alignment wrapText="1"/>
    </xf>
    <xf numFmtId="44" fontId="12" fillId="33" borderId="27" xfId="0" applyNumberFormat="1" applyFont="1" applyFill="1" applyBorder="1" applyAlignment="1">
      <alignment horizontal="right" wrapText="1"/>
    </xf>
    <xf numFmtId="44" fontId="12" fillId="33" borderId="28" xfId="0" applyNumberFormat="1" applyFont="1" applyFill="1" applyBorder="1" applyAlignment="1">
      <alignment horizontal="right" wrapText="1"/>
    </xf>
    <xf numFmtId="0" fontId="11" fillId="3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5" fillId="0" borderId="0" xfId="0" applyFont="1" applyFill="1" applyBorder="1" applyAlignment="1">
      <alignment/>
    </xf>
    <xf numFmtId="0" fontId="31" fillId="0" borderId="0" xfId="54" applyNumberFormat="1" applyFont="1" applyFill="1" applyBorder="1" applyAlignment="1" applyProtection="1">
      <alignment horizontal="center" vertical="top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54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44" fontId="10" fillId="0" borderId="15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6" fillId="33" borderId="15" xfId="54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/>
    </xf>
    <xf numFmtId="44" fontId="0" fillId="33" borderId="15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9" fontId="0" fillId="0" borderId="12" xfId="0" applyNumberFormat="1" applyFont="1" applyBorder="1" applyAlignment="1">
      <alignment vertical="center"/>
    </xf>
    <xf numFmtId="44" fontId="0" fillId="33" borderId="12" xfId="0" applyNumberFormat="1" applyFont="1" applyFill="1" applyBorder="1" applyAlignment="1">
      <alignment vertical="center"/>
    </xf>
    <xf numFmtId="44" fontId="0" fillId="33" borderId="12" xfId="0" applyNumberFormat="1" applyFill="1" applyBorder="1" applyAlignment="1">
      <alignment vertical="center"/>
    </xf>
    <xf numFmtId="0" fontId="6" fillId="33" borderId="43" xfId="0" applyFont="1" applyFill="1" applyBorder="1" applyAlignment="1">
      <alignment horizontal="center" vertical="center"/>
    </xf>
    <xf numFmtId="9" fontId="0" fillId="0" borderId="15" xfId="0" applyNumberFormat="1" applyFont="1" applyBorder="1" applyAlignment="1">
      <alignment vertical="center"/>
    </xf>
    <xf numFmtId="44" fontId="0" fillId="33" borderId="15" xfId="0" applyNumberFormat="1" applyFont="1" applyFill="1" applyBorder="1" applyAlignment="1">
      <alignment vertical="center"/>
    </xf>
    <xf numFmtId="44" fontId="0" fillId="33" borderId="15" xfId="0" applyNumberFormat="1" applyFill="1" applyBorder="1" applyAlignment="1">
      <alignment vertical="center"/>
    </xf>
    <xf numFmtId="0" fontId="80" fillId="0" borderId="10" xfId="0" applyFont="1" applyBorder="1" applyAlignment="1">
      <alignment/>
    </xf>
    <xf numFmtId="0" fontId="30" fillId="0" borderId="1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44" fontId="14" fillId="33" borderId="44" xfId="0" applyNumberFormat="1" applyFont="1" applyFill="1" applyBorder="1" applyAlignment="1">
      <alignment/>
    </xf>
    <xf numFmtId="44" fontId="28" fillId="33" borderId="45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vertical="center"/>
    </xf>
    <xf numFmtId="44" fontId="0" fillId="33" borderId="10" xfId="0" applyNumberFormat="1" applyFont="1" applyFill="1" applyBorder="1" applyAlignment="1">
      <alignment vertical="center"/>
    </xf>
    <xf numFmtId="44" fontId="0" fillId="33" borderId="10" xfId="0" applyNumberFormat="1" applyFill="1" applyBorder="1" applyAlignment="1">
      <alignment vertical="center"/>
    </xf>
    <xf numFmtId="0" fontId="80" fillId="0" borderId="12" xfId="0" applyFont="1" applyBorder="1" applyAlignment="1">
      <alignment/>
    </xf>
    <xf numFmtId="0" fontId="80" fillId="0" borderId="10" xfId="0" applyFont="1" applyFill="1" applyBorder="1" applyAlignment="1">
      <alignment/>
    </xf>
    <xf numFmtId="0" fontId="80" fillId="0" borderId="15" xfId="0" applyFont="1" applyBorder="1" applyAlignment="1">
      <alignment/>
    </xf>
    <xf numFmtId="0" fontId="80" fillId="0" borderId="15" xfId="0" applyFont="1" applyFill="1" applyBorder="1" applyAlignment="1">
      <alignment/>
    </xf>
    <xf numFmtId="0" fontId="80" fillId="0" borderId="10" xfId="0" applyFont="1" applyFill="1" applyBorder="1" applyAlignment="1">
      <alignment wrapText="1"/>
    </xf>
    <xf numFmtId="0" fontId="80" fillId="0" borderId="15" xfId="0" applyFont="1" applyFill="1" applyBorder="1" applyAlignment="1">
      <alignment wrapText="1"/>
    </xf>
    <xf numFmtId="0" fontId="80" fillId="0" borderId="12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wrapText="1"/>
    </xf>
    <xf numFmtId="4" fontId="4" fillId="0" borderId="37" xfId="0" applyNumberFormat="1" applyFont="1" applyBorder="1" applyAlignment="1">
      <alignment horizontal="center" wrapText="1"/>
    </xf>
    <xf numFmtId="4" fontId="4" fillId="0" borderId="33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82" fillId="33" borderId="24" xfId="0" applyFont="1" applyFill="1" applyBorder="1" applyAlignment="1">
      <alignment wrapText="1"/>
    </xf>
    <xf numFmtId="0" fontId="6" fillId="33" borderId="26" xfId="54" applyNumberFormat="1" applyFont="1" applyFill="1" applyBorder="1" applyAlignment="1" applyProtection="1">
      <alignment horizontal="center" vertical="top"/>
      <protection/>
    </xf>
    <xf numFmtId="0" fontId="6" fillId="33" borderId="43" xfId="54" applyNumberFormat="1" applyFont="1" applyFill="1" applyBorder="1" applyAlignment="1" applyProtection="1">
      <alignment horizontal="center" vertical="top"/>
      <protection/>
    </xf>
    <xf numFmtId="0" fontId="6" fillId="35" borderId="26" xfId="54" applyNumberFormat="1" applyFont="1" applyFill="1" applyBorder="1" applyAlignment="1" applyProtection="1">
      <alignment horizontal="center" vertical="top"/>
      <protection/>
    </xf>
    <xf numFmtId="0" fontId="6" fillId="35" borderId="11" xfId="54" applyNumberFormat="1" applyFont="1" applyFill="1" applyBorder="1" applyAlignment="1" applyProtection="1">
      <alignment horizontal="center" vertical="top"/>
      <protection/>
    </xf>
    <xf numFmtId="0" fontId="5" fillId="35" borderId="12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0" fontId="6" fillId="35" borderId="12" xfId="54" applyNumberFormat="1" applyFont="1" applyFill="1" applyBorder="1" applyAlignment="1" applyProtection="1">
      <alignment horizontal="center" vertical="center"/>
      <protection/>
    </xf>
    <xf numFmtId="0" fontId="6" fillId="35" borderId="10" xfId="54" applyNumberFormat="1" applyFont="1" applyFill="1" applyBorder="1" applyAlignment="1" applyProtection="1">
      <alignment horizontal="center" vertical="center"/>
      <protection/>
    </xf>
    <xf numFmtId="44" fontId="0" fillId="35" borderId="12" xfId="0" applyNumberFormat="1" applyFont="1" applyFill="1" applyBorder="1" applyAlignment="1">
      <alignment horizontal="center" vertical="center"/>
    </xf>
    <xf numFmtId="44" fontId="0" fillId="35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83" fillId="0" borderId="10" xfId="53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9" fontId="0" fillId="0" borderId="46" xfId="0" applyNumberFormat="1" applyFont="1" applyBorder="1" applyAlignment="1">
      <alignment vertical="center"/>
    </xf>
    <xf numFmtId="44" fontId="0" fillId="33" borderId="46" xfId="0" applyNumberFormat="1" applyFont="1" applyFill="1" applyBorder="1" applyAlignment="1">
      <alignment vertical="center"/>
    </xf>
    <xf numFmtId="44" fontId="0" fillId="33" borderId="46" xfId="0" applyNumberFormat="1" applyFill="1" applyBorder="1" applyAlignment="1">
      <alignment vertical="center"/>
    </xf>
    <xf numFmtId="44" fontId="10" fillId="0" borderId="12" xfId="0" applyNumberFormat="1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3" borderId="10" xfId="54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Border="1" applyAlignment="1">
      <alignment horizontal="center" vertical="center"/>
    </xf>
    <xf numFmtId="44" fontId="0" fillId="33" borderId="10" xfId="0" applyNumberFormat="1" applyFont="1" applyFill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0" fontId="0" fillId="35" borderId="12" xfId="54" applyNumberFormat="1" applyFont="1" applyFill="1" applyBorder="1" applyAlignment="1" applyProtection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12" xfId="54" applyNumberFormat="1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33" borderId="12" xfId="54" applyNumberFormat="1" applyFont="1" applyFill="1" applyBorder="1" applyAlignment="1" applyProtection="1">
      <alignment horizontal="center" vertical="center"/>
      <protection/>
    </xf>
    <xf numFmtId="0" fontId="6" fillId="33" borderId="12" xfId="54" applyNumberFormat="1" applyFont="1" applyFill="1" applyBorder="1" applyAlignment="1" applyProtection="1">
      <alignment horizontal="center" vertical="center"/>
      <protection/>
    </xf>
    <xf numFmtId="0" fontId="0" fillId="33" borderId="46" xfId="0" applyFont="1" applyFill="1" applyBorder="1" applyAlignment="1">
      <alignment vertical="top" wrapText="1"/>
    </xf>
    <xf numFmtId="0" fontId="84" fillId="0" borderId="46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33" borderId="15" xfId="0" applyFont="1" applyFill="1" applyBorder="1" applyAlignment="1">
      <alignment vertical="top" wrapText="1"/>
    </xf>
    <xf numFmtId="0" fontId="0" fillId="33" borderId="15" xfId="54" applyNumberFormat="1" applyFont="1" applyFill="1" applyBorder="1" applyAlignment="1" applyProtection="1">
      <alignment horizontal="center" vertical="center"/>
      <protection/>
    </xf>
    <xf numFmtId="0" fontId="6" fillId="33" borderId="15" xfId="54" applyNumberFormat="1" applyFont="1" applyFill="1" applyBorder="1" applyAlignment="1" applyProtection="1">
      <alignment horizontal="center" vertical="center"/>
      <protection/>
    </xf>
    <xf numFmtId="9" fontId="0" fillId="0" borderId="15" xfId="0" applyNumberFormat="1" applyBorder="1" applyAlignment="1">
      <alignment horizontal="center" vertical="center"/>
    </xf>
    <xf numFmtId="44" fontId="14" fillId="33" borderId="27" xfId="0" applyNumberFormat="1" applyFont="1" applyFill="1" applyBorder="1" applyAlignment="1">
      <alignment/>
    </xf>
    <xf numFmtId="44" fontId="14" fillId="33" borderId="0" xfId="0" applyNumberFormat="1" applyFont="1" applyFill="1" applyBorder="1" applyAlignment="1">
      <alignment/>
    </xf>
    <xf numFmtId="4" fontId="0" fillId="35" borderId="27" xfId="0" applyNumberFormat="1" applyFont="1" applyFill="1" applyBorder="1" applyAlignment="1">
      <alignment/>
    </xf>
    <xf numFmtId="44" fontId="28" fillId="33" borderId="4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33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 wrapText="1"/>
    </xf>
    <xf numFmtId="44" fontId="9" fillId="0" borderId="1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4" fontId="85" fillId="33" borderId="28" xfId="0" applyNumberFormat="1" applyFont="1" applyFill="1" applyBorder="1" applyAlignment="1">
      <alignment/>
    </xf>
    <xf numFmtId="44" fontId="85" fillId="33" borderId="0" xfId="0" applyNumberFormat="1" applyFont="1" applyFill="1" applyBorder="1" applyAlignment="1">
      <alignment/>
    </xf>
    <xf numFmtId="44" fontId="86" fillId="33" borderId="48" xfId="0" applyNumberFormat="1" applyFont="1" applyFill="1" applyBorder="1" applyAlignment="1">
      <alignment/>
    </xf>
    <xf numFmtId="44" fontId="86" fillId="33" borderId="28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33" borderId="19" xfId="0" applyFont="1" applyFill="1" applyBorder="1" applyAlignment="1">
      <alignment horizontal="center" vertical="center"/>
    </xf>
    <xf numFmtId="4" fontId="6" fillId="35" borderId="27" xfId="0" applyNumberFormat="1" applyFont="1" applyFill="1" applyBorder="1" applyAlignment="1">
      <alignment/>
    </xf>
    <xf numFmtId="0" fontId="13" fillId="35" borderId="49" xfId="0" applyFont="1" applyFill="1" applyBorder="1" applyAlignment="1">
      <alignment/>
    </xf>
    <xf numFmtId="0" fontId="13" fillId="33" borderId="49" xfId="0" applyFont="1" applyFill="1" applyBorder="1" applyAlignment="1">
      <alignment/>
    </xf>
    <xf numFmtId="0" fontId="13" fillId="35" borderId="27" xfId="0" applyFont="1" applyFill="1" applyBorder="1" applyAlignment="1">
      <alignment/>
    </xf>
    <xf numFmtId="171" fontId="10" fillId="0" borderId="12" xfId="0" applyNumberFormat="1" applyFont="1" applyBorder="1" applyAlignment="1">
      <alignment horizontal="center" vertical="center" wrapText="1"/>
    </xf>
    <xf numFmtId="171" fontId="10" fillId="0" borderId="10" xfId="0" applyNumberFormat="1" applyFont="1" applyBorder="1" applyAlignment="1">
      <alignment horizontal="center" vertical="center" wrapText="1"/>
    </xf>
    <xf numFmtId="171" fontId="10" fillId="0" borderId="15" xfId="0" applyNumberFormat="1" applyFont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6" xfId="0" applyFill="1" applyBorder="1" applyAlignment="1">
      <alignment wrapText="1"/>
    </xf>
    <xf numFmtId="0" fontId="1" fillId="33" borderId="46" xfId="0" applyFont="1" applyFill="1" applyBorder="1" applyAlignment="1">
      <alignment/>
    </xf>
    <xf numFmtId="0" fontId="82" fillId="33" borderId="46" xfId="0" applyFont="1" applyFill="1" applyBorder="1" applyAlignment="1">
      <alignment wrapText="1"/>
    </xf>
    <xf numFmtId="0" fontId="1" fillId="33" borderId="46" xfId="0" applyFont="1" applyFill="1" applyBorder="1" applyAlignment="1">
      <alignment vertical="top" wrapText="1"/>
    </xf>
    <xf numFmtId="0" fontId="0" fillId="33" borderId="35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wrapText="1"/>
    </xf>
    <xf numFmtId="0" fontId="21" fillId="33" borderId="27" xfId="0" applyFont="1" applyFill="1" applyBorder="1" applyAlignment="1">
      <alignment horizontal="center" wrapText="1"/>
    </xf>
    <xf numFmtId="0" fontId="87" fillId="33" borderId="46" xfId="0" applyFont="1" applyFill="1" applyBorder="1" applyAlignment="1">
      <alignment wrapText="1"/>
    </xf>
    <xf numFmtId="4" fontId="21" fillId="33" borderId="27" xfId="0" applyNumberFormat="1" applyFont="1" applyFill="1" applyBorder="1" applyAlignment="1">
      <alignment horizontal="center" wrapText="1"/>
    </xf>
    <xf numFmtId="4" fontId="21" fillId="33" borderId="37" xfId="0" applyNumberFormat="1" applyFont="1" applyFill="1" applyBorder="1" applyAlignment="1">
      <alignment horizontal="center" wrapText="1"/>
    </xf>
    <xf numFmtId="0" fontId="1" fillId="33" borderId="2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50" xfId="0" applyFont="1" applyFill="1" applyBorder="1" applyAlignment="1">
      <alignment vertical="top" wrapText="1"/>
    </xf>
    <xf numFmtId="0" fontId="0" fillId="33" borderId="36" xfId="0" applyFill="1" applyBorder="1" applyAlignment="1">
      <alignment/>
    </xf>
    <xf numFmtId="0" fontId="0" fillId="33" borderId="27" xfId="0" applyFill="1" applyBorder="1" applyAlignment="1">
      <alignment/>
    </xf>
    <xf numFmtId="171" fontId="0" fillId="0" borderId="46" xfId="0" applyNumberFormat="1" applyFont="1" applyBorder="1" applyAlignment="1">
      <alignment vertical="center"/>
    </xf>
    <xf numFmtId="171" fontId="0" fillId="0" borderId="12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vertical="center"/>
    </xf>
    <xf numFmtId="171" fontId="23" fillId="0" borderId="15" xfId="0" applyNumberFormat="1" applyFont="1" applyBorder="1" applyAlignment="1">
      <alignment vertical="center"/>
    </xf>
    <xf numFmtId="49" fontId="10" fillId="32" borderId="36" xfId="0" applyNumberFormat="1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6" fillId="0" borderId="0" xfId="52" applyFont="1" applyFill="1" applyBorder="1" applyAlignment="1">
      <alignment vertical="top" wrapText="1" shrinkToFit="1"/>
    </xf>
    <xf numFmtId="0" fontId="0" fillId="0" borderId="0" xfId="0" applyAlignment="1">
      <alignment wrapText="1"/>
    </xf>
    <xf numFmtId="44" fontId="10" fillId="32" borderId="36" xfId="63" applyFont="1" applyFill="1" applyBorder="1" applyAlignment="1">
      <alignment horizontal="center"/>
    </xf>
    <xf numFmtId="44" fontId="10" fillId="32" borderId="17" xfId="63" applyFont="1" applyFill="1" applyBorder="1" applyAlignment="1">
      <alignment horizontal="center"/>
    </xf>
    <xf numFmtId="44" fontId="10" fillId="32" borderId="37" xfId="63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/>
    </xf>
    <xf numFmtId="49" fontId="10" fillId="32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37" xfId="0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Pakiet 1 propozycja" xfId="53"/>
    <cellStyle name="Normalny_Pakiet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4.28125" style="0" customWidth="1"/>
    <col min="2" max="2" width="33.7109375" style="0" customWidth="1"/>
    <col min="3" max="3" width="19.28125" style="31" customWidth="1"/>
    <col min="4" max="5" width="9.140625" style="0" customWidth="1"/>
    <col min="7" max="7" width="9.28125" style="0" bestFit="1" customWidth="1"/>
    <col min="8" max="8" width="10.7109375" style="0" customWidth="1"/>
    <col min="9" max="9" width="9.28125" style="0" bestFit="1" customWidth="1"/>
    <col min="10" max="10" width="10.140625" style="0" customWidth="1"/>
    <col min="11" max="11" width="13.7109375" style="0" customWidth="1"/>
    <col min="12" max="13" width="13.421875" style="0" customWidth="1"/>
  </cols>
  <sheetData>
    <row r="1" ht="18.75">
      <c r="L1" s="212" t="s">
        <v>0</v>
      </c>
    </row>
    <row r="2" ht="12.75">
      <c r="B2" s="253" t="s">
        <v>63</v>
      </c>
    </row>
    <row r="3" ht="19.5" thickBot="1">
      <c r="L3" s="61" t="s">
        <v>73</v>
      </c>
    </row>
    <row r="4" spans="1:15" ht="31.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24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7" t="s">
        <v>15</v>
      </c>
    </row>
    <row r="5" spans="1:15" ht="13.5" thickBot="1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30">
        <v>15</v>
      </c>
    </row>
    <row r="6" spans="1:15" ht="32.25" thickBot="1">
      <c r="A6" s="272"/>
      <c r="B6" s="273"/>
      <c r="C6" s="274"/>
      <c r="D6" s="275"/>
      <c r="E6" s="276"/>
      <c r="F6" s="273"/>
      <c r="G6" s="273"/>
      <c r="H6" s="273"/>
      <c r="I6" s="273"/>
      <c r="J6" s="277" t="s">
        <v>28</v>
      </c>
      <c r="K6" s="277" t="s">
        <v>29</v>
      </c>
      <c r="L6" s="277" t="s">
        <v>30</v>
      </c>
      <c r="M6" s="277" t="s">
        <v>31</v>
      </c>
      <c r="N6" s="273"/>
      <c r="O6" s="278"/>
    </row>
    <row r="7" spans="1:15" ht="81" customHeight="1">
      <c r="A7" s="125" t="s">
        <v>16</v>
      </c>
      <c r="B7" s="232" t="s">
        <v>62</v>
      </c>
      <c r="C7" s="233"/>
      <c r="D7" s="234"/>
      <c r="E7" s="234"/>
      <c r="F7" s="235" t="s">
        <v>26</v>
      </c>
      <c r="G7" s="236">
        <v>220</v>
      </c>
      <c r="H7" s="216"/>
      <c r="I7" s="123"/>
      <c r="J7" s="124">
        <f>H7*I7+H7</f>
        <v>0</v>
      </c>
      <c r="K7" s="124">
        <f>G7*H7</f>
        <v>0</v>
      </c>
      <c r="L7" s="124">
        <f>K7*I7</f>
        <v>0</v>
      </c>
      <c r="M7" s="124">
        <f>K7+L7</f>
        <v>0</v>
      </c>
      <c r="N7" s="126"/>
      <c r="O7" s="127"/>
    </row>
    <row r="8" spans="1:15" ht="51.75" customHeight="1">
      <c r="A8" s="200" t="s">
        <v>17</v>
      </c>
      <c r="B8" s="95" t="s">
        <v>57</v>
      </c>
      <c r="C8" s="218"/>
      <c r="D8" s="219"/>
      <c r="E8" s="219"/>
      <c r="F8" s="220" t="s">
        <v>26</v>
      </c>
      <c r="G8" s="217">
        <v>6</v>
      </c>
      <c r="H8" s="131"/>
      <c r="I8" s="221"/>
      <c r="J8" s="36">
        <f>H8*I8+H8</f>
        <v>0</v>
      </c>
      <c r="K8" s="36">
        <f>G8*H8</f>
        <v>0</v>
      </c>
      <c r="L8" s="36">
        <f>K8*I8</f>
        <v>0</v>
      </c>
      <c r="M8" s="36">
        <f>K8+L8</f>
        <v>0</v>
      </c>
      <c r="N8" s="20"/>
      <c r="O8" s="21"/>
    </row>
    <row r="9" spans="1:15" s="43" customFormat="1" ht="71.25" customHeight="1">
      <c r="A9" s="200" t="s">
        <v>18</v>
      </c>
      <c r="B9" s="205" t="s">
        <v>47</v>
      </c>
      <c r="C9" s="182"/>
      <c r="D9" s="179"/>
      <c r="E9" s="179"/>
      <c r="F9" s="128" t="s">
        <v>25</v>
      </c>
      <c r="G9" s="151">
        <v>10</v>
      </c>
      <c r="H9" s="131"/>
      <c r="I9" s="221"/>
      <c r="J9" s="222">
        <f>H9*I9+H9</f>
        <v>0</v>
      </c>
      <c r="K9" s="222">
        <f>G9*H9</f>
        <v>0</v>
      </c>
      <c r="L9" s="222">
        <f>K9*I9</f>
        <v>0</v>
      </c>
      <c r="M9" s="222">
        <f>K9+L9</f>
        <v>0</v>
      </c>
      <c r="N9" s="97"/>
      <c r="O9" s="98"/>
    </row>
    <row r="10" spans="1:15" ht="29.25" customHeight="1" thickBot="1">
      <c r="A10" s="201" t="s">
        <v>19</v>
      </c>
      <c r="B10" s="254" t="s">
        <v>55</v>
      </c>
      <c r="C10" s="181"/>
      <c r="D10" s="180"/>
      <c r="E10" s="180"/>
      <c r="F10" s="255" t="s">
        <v>26</v>
      </c>
      <c r="G10" s="150">
        <v>250</v>
      </c>
      <c r="H10" s="256"/>
      <c r="I10" s="247"/>
      <c r="J10" s="37">
        <f>H10*I10+H10</f>
        <v>0</v>
      </c>
      <c r="K10" s="39">
        <f>G10*H10</f>
        <v>0</v>
      </c>
      <c r="L10" s="39">
        <f>K10*I10</f>
        <v>0</v>
      </c>
      <c r="M10" s="39">
        <f>K10+L10</f>
        <v>0</v>
      </c>
      <c r="N10" s="22"/>
      <c r="O10" s="48"/>
    </row>
    <row r="11" spans="1:13" ht="13.5" thickBot="1">
      <c r="A11" s="2"/>
      <c r="B11" s="3"/>
      <c r="J11" s="266" t="s">
        <v>27</v>
      </c>
      <c r="K11" s="258">
        <f>SUM(K7:K10)</f>
        <v>0</v>
      </c>
      <c r="L11" s="259">
        <f>SUM(L7:L10)</f>
        <v>0</v>
      </c>
      <c r="M11" s="258">
        <f>SUM(M7:M10)</f>
        <v>0</v>
      </c>
    </row>
    <row r="12" spans="1:15" ht="13.5" thickBot="1">
      <c r="A12" s="24" t="s">
        <v>32</v>
      </c>
      <c r="B12" s="25"/>
      <c r="C12" s="143">
        <f>K11</f>
        <v>0</v>
      </c>
      <c r="D12" s="11" t="s">
        <v>33</v>
      </c>
      <c r="E12" s="295"/>
      <c r="F12" s="296"/>
      <c r="G12" s="296"/>
      <c r="H12" s="296"/>
      <c r="I12" s="296"/>
      <c r="J12" s="296"/>
      <c r="K12" s="296"/>
      <c r="L12" s="296"/>
      <c r="M12" s="296"/>
      <c r="N12" s="296"/>
      <c r="O12" s="297"/>
    </row>
    <row r="13" spans="1:16" ht="13.5" thickBot="1">
      <c r="A13" s="26" t="s">
        <v>34</v>
      </c>
      <c r="B13" s="27"/>
      <c r="C13" s="144">
        <f>M11</f>
        <v>0</v>
      </c>
      <c r="D13" s="12" t="s">
        <v>33</v>
      </c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7"/>
      <c r="P13" s="3"/>
    </row>
    <row r="14" spans="1:16" ht="12.75">
      <c r="A14" s="42" t="s">
        <v>35</v>
      </c>
      <c r="B14" s="13"/>
      <c r="C14" s="145"/>
      <c r="D14" s="15"/>
      <c r="E14" s="16"/>
      <c r="F14" s="16"/>
      <c r="G14" s="16"/>
      <c r="H14" s="17"/>
      <c r="I14" s="18"/>
      <c r="N14" s="3"/>
      <c r="O14" s="3"/>
      <c r="P14" s="3"/>
    </row>
    <row r="15" spans="1:15" ht="12.75">
      <c r="A15" s="2"/>
      <c r="B15" s="3"/>
      <c r="C15" s="14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4" t="s">
        <v>66</v>
      </c>
      <c r="B16" s="3"/>
      <c r="C16" s="14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2"/>
      <c r="B17" s="3"/>
      <c r="C17" s="14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2"/>
      <c r="B18" s="252" t="s">
        <v>61</v>
      </c>
      <c r="C18" s="14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sheetProtection/>
  <mergeCells count="2">
    <mergeCell ref="E12:O12"/>
    <mergeCell ref="E13:O13"/>
  </mergeCells>
  <printOptions horizontalCentered="1"/>
  <pageMargins left="0.1968503937007874" right="0.1968503937007874" top="0.1968503937007874" bottom="0.1968503937007874" header="0.1968503937007874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87" zoomScaleNormal="87" zoomScalePageLayoutView="0" workbookViewId="0" topLeftCell="A1">
      <selection activeCell="C31" sqref="C31"/>
    </sheetView>
  </sheetViews>
  <sheetFormatPr defaultColWidth="9.140625" defaultRowHeight="12.75"/>
  <cols>
    <col min="2" max="2" width="43.28125" style="0" customWidth="1"/>
    <col min="3" max="3" width="14.421875" style="0" customWidth="1"/>
    <col min="4" max="5" width="9.140625" style="0" customWidth="1"/>
    <col min="11" max="11" width="12.421875" style="0" customWidth="1"/>
    <col min="12" max="12" width="11.28125" style="0" customWidth="1"/>
    <col min="13" max="13" width="12.8515625" style="0" customWidth="1"/>
  </cols>
  <sheetData>
    <row r="1" ht="18.75">
      <c r="H1" s="212" t="s">
        <v>0</v>
      </c>
    </row>
    <row r="2" spans="1:12" ht="18.75">
      <c r="A2" s="59"/>
      <c r="B2" s="60"/>
      <c r="H2" s="61" t="s">
        <v>73</v>
      </c>
      <c r="I2" s="61"/>
      <c r="J2" s="61"/>
      <c r="K2" s="61"/>
      <c r="L2" s="61"/>
    </row>
    <row r="3" spans="1:12" ht="16.5" thickBot="1">
      <c r="A3" s="298" t="s">
        <v>64</v>
      </c>
      <c r="B3" s="299"/>
      <c r="H3" s="62"/>
      <c r="I3" s="62"/>
      <c r="J3" s="62"/>
      <c r="K3" s="62"/>
      <c r="L3" s="62"/>
    </row>
    <row r="4" spans="1:15" ht="75.75" thickBot="1">
      <c r="A4" s="63" t="s">
        <v>2</v>
      </c>
      <c r="B4" s="64" t="s">
        <v>40</v>
      </c>
      <c r="C4" s="96" t="s">
        <v>4</v>
      </c>
      <c r="D4" s="65" t="s">
        <v>5</v>
      </c>
      <c r="E4" s="66" t="s">
        <v>6</v>
      </c>
      <c r="F4" s="65" t="s">
        <v>24</v>
      </c>
      <c r="G4" s="66" t="s">
        <v>43</v>
      </c>
      <c r="H4" s="103" t="s">
        <v>8</v>
      </c>
      <c r="I4" s="101" t="s">
        <v>9</v>
      </c>
      <c r="J4" s="67" t="s">
        <v>44</v>
      </c>
      <c r="K4" s="68" t="s">
        <v>11</v>
      </c>
      <c r="L4" s="68" t="s">
        <v>41</v>
      </c>
      <c r="M4" s="65" t="s">
        <v>13</v>
      </c>
      <c r="N4" s="107" t="s">
        <v>45</v>
      </c>
      <c r="O4" s="108" t="s">
        <v>15</v>
      </c>
    </row>
    <row r="5" spans="1:16" ht="13.5" thickBot="1">
      <c r="A5" s="111">
        <v>1</v>
      </c>
      <c r="B5" s="111">
        <v>2</v>
      </c>
      <c r="C5" s="112">
        <v>3</v>
      </c>
      <c r="D5" s="113">
        <v>4</v>
      </c>
      <c r="E5" s="112">
        <v>5</v>
      </c>
      <c r="F5" s="113">
        <v>6</v>
      </c>
      <c r="G5" s="112">
        <v>7</v>
      </c>
      <c r="H5" s="113">
        <v>8</v>
      </c>
      <c r="I5" s="114">
        <v>9</v>
      </c>
      <c r="J5" s="112">
        <v>10</v>
      </c>
      <c r="K5" s="113">
        <v>11</v>
      </c>
      <c r="L5" s="112">
        <v>12</v>
      </c>
      <c r="M5" s="115">
        <v>13</v>
      </c>
      <c r="N5" s="116">
        <v>14</v>
      </c>
      <c r="O5" s="117">
        <v>15</v>
      </c>
      <c r="P5" s="99"/>
    </row>
    <row r="6" spans="1:15" ht="42.75" thickBot="1">
      <c r="A6" s="279"/>
      <c r="B6" s="280"/>
      <c r="C6" s="281"/>
      <c r="D6" s="282"/>
      <c r="E6" s="283"/>
      <c r="F6" s="282"/>
      <c r="G6" s="281"/>
      <c r="H6" s="284"/>
      <c r="I6" s="285"/>
      <c r="J6" s="286" t="s">
        <v>28</v>
      </c>
      <c r="K6" s="287" t="s">
        <v>29</v>
      </c>
      <c r="L6" s="286" t="s">
        <v>30</v>
      </c>
      <c r="M6" s="288" t="s">
        <v>31</v>
      </c>
      <c r="N6" s="289"/>
      <c r="O6" s="290"/>
    </row>
    <row r="7" spans="1:15" ht="54" customHeight="1" thickBot="1">
      <c r="A7" s="264" t="s">
        <v>16</v>
      </c>
      <c r="B7" s="237" t="s">
        <v>49</v>
      </c>
      <c r="C7" s="238"/>
      <c r="D7" s="239"/>
      <c r="E7" s="238"/>
      <c r="F7" s="240" t="s">
        <v>26</v>
      </c>
      <c r="G7" s="241">
        <v>180</v>
      </c>
      <c r="H7" s="291"/>
      <c r="I7" s="213"/>
      <c r="J7" s="214">
        <f>H7*I7+H7</f>
        <v>0</v>
      </c>
      <c r="K7" s="215">
        <f>G7*H7</f>
        <v>0</v>
      </c>
      <c r="L7" s="215">
        <f>K7*I7</f>
        <v>0</v>
      </c>
      <c r="M7" s="215">
        <f>K7+L7</f>
        <v>0</v>
      </c>
      <c r="N7" s="242"/>
      <c r="O7" s="243"/>
    </row>
    <row r="8" spans="1:16" ht="13.5" thickBot="1">
      <c r="A8" s="120" t="s">
        <v>35</v>
      </c>
      <c r="B8" s="74"/>
      <c r="F8" s="3"/>
      <c r="G8" s="3"/>
      <c r="H8" s="62"/>
      <c r="I8" s="62"/>
      <c r="J8" s="265" t="s">
        <v>27</v>
      </c>
      <c r="K8" s="260">
        <f>SUM(K7:K7)</f>
        <v>0</v>
      </c>
      <c r="L8" s="260">
        <f>SUM(L7:L7)</f>
        <v>0</v>
      </c>
      <c r="M8" s="261">
        <f>SUM(M7:M7)</f>
        <v>0</v>
      </c>
      <c r="N8" s="3"/>
      <c r="O8" s="3"/>
      <c r="P8" s="3"/>
    </row>
    <row r="9" spans="1:13" ht="12.75">
      <c r="A9" s="75"/>
      <c r="B9" s="13"/>
      <c r="C9" s="14"/>
      <c r="D9" s="14"/>
      <c r="E9" s="15"/>
      <c r="F9" s="16"/>
      <c r="G9" s="16"/>
      <c r="H9" s="16"/>
      <c r="I9" s="16"/>
      <c r="J9" s="16"/>
      <c r="K9" s="16"/>
      <c r="L9" s="16"/>
      <c r="M9" s="76"/>
    </row>
    <row r="10" spans="1:13" ht="13.5" thickBot="1">
      <c r="A10" s="300"/>
      <c r="B10" s="301"/>
      <c r="C10" s="301"/>
      <c r="D10" s="301"/>
      <c r="E10" s="301"/>
      <c r="F10" s="301"/>
      <c r="G10" s="301"/>
      <c r="H10" s="301"/>
      <c r="I10" s="31"/>
      <c r="J10" s="31"/>
      <c r="K10" s="31"/>
      <c r="L10" s="31"/>
      <c r="M10" s="76"/>
    </row>
    <row r="11" spans="1:15" ht="13.5" thickBot="1">
      <c r="A11" s="24" t="s">
        <v>32</v>
      </c>
      <c r="B11" s="77"/>
      <c r="C11" s="40">
        <f>K8</f>
        <v>0</v>
      </c>
      <c r="D11" s="118"/>
      <c r="E11" s="11" t="s">
        <v>33</v>
      </c>
      <c r="F11" s="302"/>
      <c r="G11" s="303"/>
      <c r="H11" s="303"/>
      <c r="I11" s="303"/>
      <c r="J11" s="303"/>
      <c r="K11" s="303"/>
      <c r="L11" s="303"/>
      <c r="M11" s="303"/>
      <c r="N11" s="303"/>
      <c r="O11" s="304"/>
    </row>
    <row r="12" spans="1:15" ht="13.5" thickBot="1">
      <c r="A12" s="26" t="s">
        <v>34</v>
      </c>
      <c r="B12" s="81"/>
      <c r="C12" s="41">
        <f>M8</f>
        <v>0</v>
      </c>
      <c r="D12" s="119"/>
      <c r="E12" s="12" t="s">
        <v>33</v>
      </c>
      <c r="F12" s="78"/>
      <c r="G12" s="79"/>
      <c r="H12" s="79"/>
      <c r="I12" s="79"/>
      <c r="J12" s="79"/>
      <c r="K12" s="79"/>
      <c r="L12" s="79"/>
      <c r="M12" s="79"/>
      <c r="N12" s="79"/>
      <c r="O12" s="80"/>
    </row>
    <row r="13" spans="1:11" ht="12.75">
      <c r="A13" s="75" t="s">
        <v>35</v>
      </c>
      <c r="B13" s="82"/>
      <c r="C13" s="14"/>
      <c r="D13" s="14"/>
      <c r="E13" s="15"/>
      <c r="F13" s="16"/>
      <c r="G13" s="16"/>
      <c r="H13" s="16"/>
      <c r="I13" s="16"/>
      <c r="J13" s="17"/>
      <c r="K13" s="18"/>
    </row>
    <row r="14" ht="12.75">
      <c r="A14" s="83"/>
    </row>
    <row r="15" spans="1:15" ht="12.75">
      <c r="A15" s="257" t="s">
        <v>65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5">
      <c r="A16" s="84"/>
      <c r="B16" s="8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85"/>
      <c r="B17" s="86"/>
      <c r="C17" s="87"/>
      <c r="D17" s="87"/>
      <c r="E17" s="87"/>
      <c r="F17" s="87"/>
      <c r="G17" s="87"/>
      <c r="H17" s="88"/>
      <c r="I17" s="88"/>
      <c r="J17" s="88"/>
      <c r="K17" s="88"/>
      <c r="L17" s="88"/>
      <c r="M17" s="87"/>
      <c r="N17" s="19"/>
      <c r="O17" s="19"/>
    </row>
    <row r="18" spans="1:15" ht="12.75">
      <c r="A18" s="85"/>
      <c r="B18" s="89"/>
      <c r="C18" s="90"/>
      <c r="D18" s="90"/>
      <c r="E18" s="90"/>
      <c r="F18" s="90"/>
      <c r="G18" s="90"/>
      <c r="H18" s="91"/>
      <c r="I18" s="91"/>
      <c r="J18" s="91"/>
      <c r="K18" s="91"/>
      <c r="L18" s="91"/>
      <c r="M18" s="90"/>
      <c r="N18" s="19"/>
      <c r="O18" s="19"/>
    </row>
    <row r="19" spans="1:15" ht="12.75">
      <c r="A19" s="85"/>
      <c r="B19" s="89"/>
      <c r="C19" s="90"/>
      <c r="D19" s="90"/>
      <c r="E19" s="90"/>
      <c r="F19" s="90"/>
      <c r="G19" s="90"/>
      <c r="H19" s="91"/>
      <c r="I19" s="91"/>
      <c r="J19" s="91"/>
      <c r="K19" s="91"/>
      <c r="L19" s="91"/>
      <c r="M19" s="90"/>
      <c r="N19" s="19"/>
      <c r="O19" s="19"/>
    </row>
  </sheetData>
  <sheetProtection/>
  <mergeCells count="3">
    <mergeCell ref="A3:B3"/>
    <mergeCell ref="A10:H10"/>
    <mergeCell ref="F11:O11"/>
  </mergeCells>
  <printOptions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14.7109375" style="0" customWidth="1"/>
    <col min="4" max="10" width="10.140625" style="0" customWidth="1"/>
    <col min="11" max="11" width="14.421875" style="0" customWidth="1"/>
    <col min="12" max="12" width="12.421875" style="0" customWidth="1"/>
    <col min="13" max="13" width="14.7109375" style="0" customWidth="1"/>
    <col min="14" max="15" width="10.140625" style="0" customWidth="1"/>
  </cols>
  <sheetData>
    <row r="1" spans="1:15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12" t="s">
        <v>0</v>
      </c>
      <c r="M1" s="23"/>
      <c r="N1" s="23"/>
      <c r="O1" s="23"/>
    </row>
    <row r="2" spans="1:15" ht="12.75">
      <c r="A2" s="23"/>
      <c r="B2" s="26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9.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61" t="s">
        <v>73</v>
      </c>
      <c r="M3" s="23"/>
      <c r="N3" s="23"/>
      <c r="O3" s="23"/>
    </row>
    <row r="4" spans="1:15" ht="31.5">
      <c r="A4" s="44" t="s">
        <v>2</v>
      </c>
      <c r="B4" s="45" t="s">
        <v>3</v>
      </c>
      <c r="C4" s="45" t="s">
        <v>4</v>
      </c>
      <c r="D4" s="45" t="s">
        <v>5</v>
      </c>
      <c r="E4" s="45" t="s">
        <v>6</v>
      </c>
      <c r="F4" s="45" t="s">
        <v>24</v>
      </c>
      <c r="G4" s="45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  <c r="O4" s="46" t="s">
        <v>15</v>
      </c>
    </row>
    <row r="5" spans="1:15" ht="13.5" thickBot="1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30">
        <v>15</v>
      </c>
    </row>
    <row r="6" spans="1:15" ht="32.25" thickBot="1">
      <c r="A6" s="272"/>
      <c r="B6" s="273"/>
      <c r="C6" s="273"/>
      <c r="D6" s="275"/>
      <c r="E6" s="276"/>
      <c r="F6" s="273"/>
      <c r="G6" s="273"/>
      <c r="H6" s="273"/>
      <c r="I6" s="273"/>
      <c r="J6" s="277" t="s">
        <v>28</v>
      </c>
      <c r="K6" s="277" t="s">
        <v>29</v>
      </c>
      <c r="L6" s="277" t="s">
        <v>30</v>
      </c>
      <c r="M6" s="277" t="s">
        <v>31</v>
      </c>
      <c r="N6" s="273"/>
      <c r="O6" s="278"/>
    </row>
    <row r="7" spans="1:15" ht="30" customHeight="1">
      <c r="A7" s="172" t="s">
        <v>48</v>
      </c>
      <c r="B7" s="121" t="s">
        <v>52</v>
      </c>
      <c r="C7" s="184"/>
      <c r="D7" s="185"/>
      <c r="E7" s="184"/>
      <c r="F7" s="122" t="s">
        <v>25</v>
      </c>
      <c r="G7" s="228">
        <v>4300</v>
      </c>
      <c r="H7" s="225"/>
      <c r="I7" s="123"/>
      <c r="J7" s="124">
        <f>H7*I7+H7</f>
        <v>0</v>
      </c>
      <c r="K7" s="124">
        <f>G7*H7</f>
        <v>0</v>
      </c>
      <c r="L7" s="124">
        <f>K7*I7</f>
        <v>0</v>
      </c>
      <c r="M7" s="124">
        <f>SUM(K7:L7)</f>
        <v>0</v>
      </c>
      <c r="N7" s="126"/>
      <c r="O7" s="127"/>
    </row>
    <row r="8" spans="1:16" ht="28.5" customHeight="1" thickBot="1">
      <c r="A8" s="262" t="s">
        <v>67</v>
      </c>
      <c r="B8" s="244" t="s">
        <v>51</v>
      </c>
      <c r="C8" s="181"/>
      <c r="D8" s="181"/>
      <c r="E8" s="181"/>
      <c r="F8" s="245" t="s">
        <v>25</v>
      </c>
      <c r="G8" s="246">
        <v>6500</v>
      </c>
      <c r="H8" s="153"/>
      <c r="I8" s="247"/>
      <c r="J8" s="37">
        <f>H8*I8+H8</f>
        <v>0</v>
      </c>
      <c r="K8" s="37">
        <f>G8*H8</f>
        <v>0</v>
      </c>
      <c r="L8" s="37">
        <f>K8*I8</f>
        <v>0</v>
      </c>
      <c r="M8" s="37">
        <f>SUM(K8:L8)</f>
        <v>0</v>
      </c>
      <c r="N8" s="22"/>
      <c r="O8" s="48"/>
      <c r="P8" s="138"/>
    </row>
    <row r="9" spans="1:15" ht="13.5" thickBot="1">
      <c r="A9" s="2"/>
      <c r="B9" s="19"/>
      <c r="C9" s="23"/>
      <c r="D9" s="23"/>
      <c r="E9" s="23"/>
      <c r="F9" s="23"/>
      <c r="G9" s="23"/>
      <c r="H9" s="23"/>
      <c r="I9" s="23"/>
      <c r="J9" s="267" t="s">
        <v>27</v>
      </c>
      <c r="K9" s="248">
        <f>SUM(K7:K8)</f>
        <v>0</v>
      </c>
      <c r="L9" s="249">
        <f>SUM(L7:L8)</f>
        <v>0</v>
      </c>
      <c r="M9" s="248">
        <f>SUM(M7:M8)</f>
        <v>0</v>
      </c>
      <c r="N9" s="23"/>
      <c r="O9" s="23"/>
    </row>
    <row r="10" spans="1:15" ht="13.5" thickBot="1">
      <c r="A10" s="24" t="s">
        <v>32</v>
      </c>
      <c r="B10" s="25"/>
      <c r="C10" s="40">
        <f>K9</f>
        <v>0</v>
      </c>
      <c r="D10" s="49" t="s">
        <v>33</v>
      </c>
      <c r="E10" s="305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15" ht="13.5" thickBot="1">
      <c r="A11" s="26" t="s">
        <v>34</v>
      </c>
      <c r="B11" s="27"/>
      <c r="C11" s="41">
        <f>M9</f>
        <v>0</v>
      </c>
      <c r="D11" s="50" t="s">
        <v>33</v>
      </c>
      <c r="E11" s="305"/>
      <c r="F11" s="306"/>
      <c r="G11" s="306"/>
      <c r="H11" s="306"/>
      <c r="I11" s="306"/>
      <c r="J11" s="306"/>
      <c r="K11" s="306"/>
      <c r="L11" s="306"/>
      <c r="M11" s="306"/>
      <c r="N11" s="306"/>
      <c r="O11" s="307"/>
    </row>
    <row r="12" spans="1:15" ht="12.75">
      <c r="A12" s="51" t="s">
        <v>35</v>
      </c>
      <c r="B12" s="52"/>
      <c r="C12" s="53"/>
      <c r="D12" s="54"/>
      <c r="E12" s="55"/>
      <c r="F12" s="55"/>
      <c r="G12" s="55"/>
      <c r="H12" s="56"/>
      <c r="I12" s="57"/>
      <c r="J12" s="23"/>
      <c r="K12" s="23"/>
      <c r="L12" s="23"/>
      <c r="M12" s="23"/>
      <c r="N12" s="19"/>
      <c r="O12" s="19"/>
    </row>
    <row r="13" spans="1:15" ht="12.75">
      <c r="A13" s="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58" t="s">
        <v>69</v>
      </c>
      <c r="B14" s="94"/>
      <c r="C14" s="94"/>
      <c r="D14" s="94"/>
      <c r="E14" s="94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148"/>
      <c r="B15" s="156" t="s">
        <v>68</v>
      </c>
      <c r="C15" s="147"/>
      <c r="D15" s="147"/>
      <c r="E15" s="147"/>
      <c r="F15" s="94"/>
      <c r="G15" s="94"/>
      <c r="H15" s="19"/>
      <c r="I15" s="19"/>
      <c r="J15" s="19"/>
      <c r="K15" s="19"/>
      <c r="L15" s="19"/>
      <c r="M15" s="19"/>
      <c r="N15" s="19"/>
      <c r="O15" s="19"/>
    </row>
    <row r="16" spans="1:15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</sheetData>
  <sheetProtection/>
  <mergeCells count="2">
    <mergeCell ref="E10:O10"/>
    <mergeCell ref="E11:O11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1.28125" style="0" customWidth="1"/>
    <col min="4" max="9" width="10.7109375" style="0" customWidth="1"/>
    <col min="10" max="10" width="14.28125" style="0" customWidth="1"/>
    <col min="11" max="12" width="12.421875" style="0" customWidth="1"/>
    <col min="13" max="13" width="11.8515625" style="0" customWidth="1"/>
    <col min="14" max="14" width="11.7109375" style="0" customWidth="1"/>
    <col min="15" max="15" width="13.140625" style="0" customWidth="1"/>
  </cols>
  <sheetData>
    <row r="1" spans="2:12" ht="18.75">
      <c r="B1" s="253" t="s">
        <v>71</v>
      </c>
      <c r="L1" s="212" t="s">
        <v>0</v>
      </c>
    </row>
    <row r="2" ht="19.5" thickBot="1">
      <c r="L2" s="61" t="s">
        <v>73</v>
      </c>
    </row>
    <row r="3" spans="1:15" ht="2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24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</row>
    <row r="4" spans="1:15" ht="13.5" thickBot="1">
      <c r="A4" s="28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30">
        <v>15</v>
      </c>
    </row>
    <row r="5" spans="1:15" ht="21.75" thickBot="1">
      <c r="A5" s="272"/>
      <c r="B5" s="273"/>
      <c r="C5" s="273"/>
      <c r="D5" s="275"/>
      <c r="E5" s="276"/>
      <c r="F5" s="273"/>
      <c r="G5" s="273"/>
      <c r="H5" s="273"/>
      <c r="I5" s="273"/>
      <c r="J5" s="277" t="s">
        <v>28</v>
      </c>
      <c r="K5" s="277" t="s">
        <v>29</v>
      </c>
      <c r="L5" s="277" t="s">
        <v>30</v>
      </c>
      <c r="M5" s="277" t="s">
        <v>31</v>
      </c>
      <c r="N5" s="273"/>
      <c r="O5" s="278"/>
    </row>
    <row r="6" spans="1:15" ht="147" customHeight="1">
      <c r="A6" s="203" t="s">
        <v>16</v>
      </c>
      <c r="B6" s="204" t="s">
        <v>58</v>
      </c>
      <c r="C6" s="184"/>
      <c r="D6" s="210"/>
      <c r="E6" s="184"/>
      <c r="F6" s="226" t="s">
        <v>26</v>
      </c>
      <c r="G6" s="206">
        <v>12</v>
      </c>
      <c r="H6" s="269"/>
      <c r="I6" s="223"/>
      <c r="J6" s="208">
        <f>H6*I6+H6</f>
        <v>0</v>
      </c>
      <c r="K6" s="208">
        <f aca="true" t="shared" si="0" ref="K6:K13">G6*H6</f>
        <v>0</v>
      </c>
      <c r="L6" s="208">
        <f aca="true" t="shared" si="1" ref="L6:L13">K6*I6</f>
        <v>0</v>
      </c>
      <c r="M6" s="208">
        <f aca="true" t="shared" si="2" ref="M6:M13">SUM(K6:L6)</f>
        <v>0</v>
      </c>
      <c r="N6" s="126"/>
      <c r="O6" s="127"/>
    </row>
    <row r="7" spans="1:15" ht="130.5" customHeight="1">
      <c r="A7" s="202" t="s">
        <v>17</v>
      </c>
      <c r="B7" s="205" t="s">
        <v>59</v>
      </c>
      <c r="C7" s="211"/>
      <c r="D7" s="129"/>
      <c r="E7" s="179"/>
      <c r="F7" s="227" t="s">
        <v>26</v>
      </c>
      <c r="G7" s="207">
        <v>12</v>
      </c>
      <c r="H7" s="270"/>
      <c r="I7" s="221"/>
      <c r="J7" s="209">
        <f aca="true" t="shared" si="3" ref="J7:J13">H7*I7+H7</f>
        <v>0</v>
      </c>
      <c r="K7" s="209">
        <f t="shared" si="0"/>
        <v>0</v>
      </c>
      <c r="L7" s="209">
        <f t="shared" si="1"/>
        <v>0</v>
      </c>
      <c r="M7" s="209">
        <f t="shared" si="2"/>
        <v>0</v>
      </c>
      <c r="N7" s="20"/>
      <c r="O7" s="21"/>
    </row>
    <row r="8" spans="1:15" ht="150" customHeight="1">
      <c r="A8" s="32" t="s">
        <v>18</v>
      </c>
      <c r="B8" s="139" t="s">
        <v>53</v>
      </c>
      <c r="C8" s="182"/>
      <c r="D8" s="197"/>
      <c r="E8" s="179"/>
      <c r="F8" s="128" t="s">
        <v>26</v>
      </c>
      <c r="G8" s="151">
        <v>100</v>
      </c>
      <c r="H8" s="270"/>
      <c r="I8" s="221"/>
      <c r="J8" s="38">
        <f t="shared" si="3"/>
        <v>0</v>
      </c>
      <c r="K8" s="38">
        <f t="shared" si="0"/>
        <v>0</v>
      </c>
      <c r="L8" s="38">
        <f t="shared" si="1"/>
        <v>0</v>
      </c>
      <c r="M8" s="38">
        <f t="shared" si="2"/>
        <v>0</v>
      </c>
      <c r="N8" s="20"/>
      <c r="O8" s="21"/>
    </row>
    <row r="9" spans="1:15" ht="143.25" customHeight="1">
      <c r="A9" s="32" t="s">
        <v>19</v>
      </c>
      <c r="B9" s="140" t="s">
        <v>54</v>
      </c>
      <c r="C9" s="182"/>
      <c r="D9" s="197"/>
      <c r="E9" s="179"/>
      <c r="F9" s="34" t="s">
        <v>26</v>
      </c>
      <c r="G9" s="149">
        <v>25</v>
      </c>
      <c r="H9" s="270"/>
      <c r="I9" s="221"/>
      <c r="J9" s="38">
        <f t="shared" si="3"/>
        <v>0</v>
      </c>
      <c r="K9" s="38">
        <f t="shared" si="0"/>
        <v>0</v>
      </c>
      <c r="L9" s="38">
        <f t="shared" si="1"/>
        <v>0</v>
      </c>
      <c r="M9" s="38">
        <f t="shared" si="2"/>
        <v>0</v>
      </c>
      <c r="N9" s="20"/>
      <c r="O9" s="21"/>
    </row>
    <row r="10" spans="1:15" ht="179.25" customHeight="1">
      <c r="A10" s="32" t="s">
        <v>20</v>
      </c>
      <c r="B10" s="140" t="s">
        <v>56</v>
      </c>
      <c r="C10" s="182"/>
      <c r="D10" s="197"/>
      <c r="E10" s="179"/>
      <c r="F10" s="220" t="s">
        <v>26</v>
      </c>
      <c r="G10" s="151">
        <v>100</v>
      </c>
      <c r="H10" s="270"/>
      <c r="I10" s="221"/>
      <c r="J10" s="38">
        <f t="shared" si="3"/>
        <v>0</v>
      </c>
      <c r="K10" s="38">
        <f t="shared" si="0"/>
        <v>0</v>
      </c>
      <c r="L10" s="38">
        <f t="shared" si="1"/>
        <v>0</v>
      </c>
      <c r="M10" s="38">
        <f t="shared" si="2"/>
        <v>0</v>
      </c>
      <c r="N10" s="20"/>
      <c r="O10" s="21"/>
    </row>
    <row r="11" spans="1:16" s="1" customFormat="1" ht="66" customHeight="1">
      <c r="A11" s="32" t="s">
        <v>21</v>
      </c>
      <c r="B11" s="140" t="s">
        <v>60</v>
      </c>
      <c r="C11" s="182"/>
      <c r="D11" s="129"/>
      <c r="E11" s="179"/>
      <c r="F11" s="128" t="s">
        <v>36</v>
      </c>
      <c r="G11" s="217">
        <v>6</v>
      </c>
      <c r="H11" s="270"/>
      <c r="I11" s="221"/>
      <c r="J11" s="38">
        <f t="shared" si="3"/>
        <v>0</v>
      </c>
      <c r="K11" s="38">
        <f t="shared" si="0"/>
        <v>0</v>
      </c>
      <c r="L11" s="38">
        <f t="shared" si="1"/>
        <v>0</v>
      </c>
      <c r="M11" s="38">
        <f t="shared" si="2"/>
        <v>0</v>
      </c>
      <c r="N11" s="20"/>
      <c r="O11" s="21"/>
      <c r="P11" s="154"/>
    </row>
    <row r="12" spans="1:15" s="3" customFormat="1" ht="60.75" customHeight="1">
      <c r="A12" s="200" t="s">
        <v>22</v>
      </c>
      <c r="B12" s="142" t="s">
        <v>46</v>
      </c>
      <c r="C12" s="182"/>
      <c r="D12" s="47"/>
      <c r="E12" s="179"/>
      <c r="F12" s="34" t="s">
        <v>26</v>
      </c>
      <c r="G12" s="149">
        <v>25</v>
      </c>
      <c r="H12" s="270"/>
      <c r="I12" s="33"/>
      <c r="J12" s="38">
        <f t="shared" si="3"/>
        <v>0</v>
      </c>
      <c r="K12" s="38">
        <f t="shared" si="0"/>
        <v>0</v>
      </c>
      <c r="L12" s="38">
        <f t="shared" si="1"/>
        <v>0</v>
      </c>
      <c r="M12" s="38">
        <f t="shared" si="2"/>
        <v>0</v>
      </c>
      <c r="N12" s="20"/>
      <c r="O12" s="21"/>
    </row>
    <row r="13" spans="1:15" s="3" customFormat="1" ht="72.75" customHeight="1" thickBot="1">
      <c r="A13" s="201" t="s">
        <v>23</v>
      </c>
      <c r="B13" s="132" t="s">
        <v>50</v>
      </c>
      <c r="C13" s="183"/>
      <c r="D13" s="198"/>
      <c r="E13" s="181"/>
      <c r="F13" s="133" t="s">
        <v>26</v>
      </c>
      <c r="G13" s="155">
        <v>100</v>
      </c>
      <c r="H13" s="271"/>
      <c r="I13" s="224"/>
      <c r="J13" s="157">
        <f t="shared" si="3"/>
        <v>0</v>
      </c>
      <c r="K13" s="157">
        <f t="shared" si="0"/>
        <v>0</v>
      </c>
      <c r="L13" s="157">
        <f t="shared" si="1"/>
        <v>0</v>
      </c>
      <c r="M13" s="157">
        <f t="shared" si="2"/>
        <v>0</v>
      </c>
      <c r="N13" s="22"/>
      <c r="O13" s="48"/>
    </row>
    <row r="14" spans="1:13" ht="13.5" thickBot="1">
      <c r="A14" s="141"/>
      <c r="B14" s="3"/>
      <c r="J14" s="268" t="s">
        <v>27</v>
      </c>
      <c r="K14" s="251">
        <f>SUM(K6:K13)</f>
        <v>0</v>
      </c>
      <c r="L14" s="173">
        <f>SUM(L6:L13)</f>
        <v>0</v>
      </c>
      <c r="M14" s="174">
        <f>SUM(M6:M13)</f>
        <v>0</v>
      </c>
    </row>
    <row r="15" spans="1:15" ht="13.5" thickBot="1">
      <c r="A15" s="24" t="s">
        <v>32</v>
      </c>
      <c r="B15" s="25"/>
      <c r="C15" s="136">
        <f>K14</f>
        <v>0</v>
      </c>
      <c r="D15" s="11" t="s">
        <v>33</v>
      </c>
      <c r="E15" s="308"/>
      <c r="F15" s="309"/>
      <c r="G15" s="309"/>
      <c r="H15" s="309"/>
      <c r="I15" s="309"/>
      <c r="J15" s="310"/>
      <c r="K15" s="310"/>
      <c r="L15" s="310"/>
      <c r="M15" s="310"/>
      <c r="N15" s="310"/>
      <c r="O15" s="311"/>
    </row>
    <row r="16" spans="1:15" ht="13.5" thickBot="1">
      <c r="A16" s="26" t="s">
        <v>34</v>
      </c>
      <c r="B16" s="27"/>
      <c r="C16" s="137">
        <f>M14</f>
        <v>0</v>
      </c>
      <c r="D16" s="12" t="s">
        <v>33</v>
      </c>
      <c r="E16" s="295"/>
      <c r="F16" s="296"/>
      <c r="G16" s="296"/>
      <c r="H16" s="296"/>
      <c r="I16" s="296"/>
      <c r="J16" s="296"/>
      <c r="K16" s="296"/>
      <c r="L16" s="296"/>
      <c r="M16" s="296"/>
      <c r="N16" s="296"/>
      <c r="O16" s="297"/>
    </row>
    <row r="17" spans="1:15" ht="12.75">
      <c r="A17" s="42" t="s">
        <v>35</v>
      </c>
      <c r="B17" s="13"/>
      <c r="C17" s="14"/>
      <c r="D17" s="15"/>
      <c r="E17" s="16"/>
      <c r="F17" s="16"/>
      <c r="G17" s="16"/>
      <c r="H17" s="17"/>
      <c r="I17" s="18"/>
      <c r="N17" s="3"/>
      <c r="O17" s="3"/>
    </row>
    <row r="18" spans="1:15" ht="12.75">
      <c r="A18" s="14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4" t="s">
        <v>70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4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sheetProtection/>
  <mergeCells count="2">
    <mergeCell ref="E15:O15"/>
    <mergeCell ref="E16:O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9" max="14" man="1"/>
  </rowBreaks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.8515625" style="0" customWidth="1"/>
    <col min="2" max="2" width="42.00390625" style="0" customWidth="1"/>
    <col min="3" max="3" width="13.7109375" style="0" customWidth="1"/>
    <col min="4" max="4" width="9.421875" style="0" bestFit="1" customWidth="1"/>
    <col min="5" max="5" width="11.140625" style="0" customWidth="1"/>
    <col min="8" max="8" width="10.00390625" style="0" customWidth="1"/>
    <col min="9" max="9" width="8.8515625" style="0" customWidth="1"/>
    <col min="10" max="10" width="13.421875" style="0" customWidth="1"/>
    <col min="11" max="11" width="12.28125" style="0" customWidth="1"/>
    <col min="12" max="12" width="13.00390625" style="0" customWidth="1"/>
    <col min="13" max="13" width="12.57421875" style="0" customWidth="1"/>
  </cols>
  <sheetData>
    <row r="2" ht="18.75">
      <c r="H2" s="212" t="s">
        <v>0</v>
      </c>
    </row>
    <row r="3" spans="1:12" ht="18.75">
      <c r="A3" s="59"/>
      <c r="B3" s="60"/>
      <c r="H3" s="61" t="s">
        <v>73</v>
      </c>
      <c r="I3" s="61"/>
      <c r="J3" s="61"/>
      <c r="K3" s="61"/>
      <c r="L3" s="61"/>
    </row>
    <row r="4" spans="1:12" ht="16.5" thickBot="1">
      <c r="A4" s="298" t="s">
        <v>72</v>
      </c>
      <c r="B4" s="299"/>
      <c r="H4" s="62"/>
      <c r="I4" s="62"/>
      <c r="J4" s="62"/>
      <c r="K4" s="62"/>
      <c r="L4" s="62"/>
    </row>
    <row r="5" spans="1:15" ht="47.25" customHeight="1" thickBot="1">
      <c r="A5" s="186" t="s">
        <v>2</v>
      </c>
      <c r="B5" s="187" t="s">
        <v>40</v>
      </c>
      <c r="C5" s="188" t="s">
        <v>4</v>
      </c>
      <c r="D5" s="189" t="s">
        <v>5</v>
      </c>
      <c r="E5" s="190" t="s">
        <v>6</v>
      </c>
      <c r="F5" s="189" t="s">
        <v>24</v>
      </c>
      <c r="G5" s="190" t="s">
        <v>43</v>
      </c>
      <c r="H5" s="191" t="s">
        <v>8</v>
      </c>
      <c r="I5" s="192" t="s">
        <v>9</v>
      </c>
      <c r="J5" s="193" t="s">
        <v>44</v>
      </c>
      <c r="K5" s="194" t="s">
        <v>11</v>
      </c>
      <c r="L5" s="194" t="s">
        <v>41</v>
      </c>
      <c r="M5" s="189" t="s">
        <v>13</v>
      </c>
      <c r="N5" s="195" t="s">
        <v>45</v>
      </c>
      <c r="O5" s="196" t="s">
        <v>15</v>
      </c>
    </row>
    <row r="6" spans="1:16" ht="13.5" customHeight="1" thickBot="1">
      <c r="A6" s="111">
        <v>1</v>
      </c>
      <c r="B6" s="111">
        <v>2</v>
      </c>
      <c r="C6" s="112">
        <v>3</v>
      </c>
      <c r="D6" s="113">
        <v>4</v>
      </c>
      <c r="E6" s="112">
        <v>5</v>
      </c>
      <c r="F6" s="113">
        <v>6</v>
      </c>
      <c r="G6" s="112">
        <v>7</v>
      </c>
      <c r="H6" s="113">
        <v>8</v>
      </c>
      <c r="I6" s="114">
        <v>9</v>
      </c>
      <c r="J6" s="112">
        <v>10</v>
      </c>
      <c r="K6" s="113">
        <v>11</v>
      </c>
      <c r="L6" s="112">
        <v>12</v>
      </c>
      <c r="M6" s="115">
        <v>13</v>
      </c>
      <c r="N6" s="116">
        <v>14</v>
      </c>
      <c r="O6" s="117">
        <v>15</v>
      </c>
      <c r="P6" s="99"/>
    </row>
    <row r="7" spans="1:15" ht="32.25" thickBot="1">
      <c r="A7" s="69"/>
      <c r="B7" s="70"/>
      <c r="C7" s="71"/>
      <c r="D7" s="72"/>
      <c r="E7" s="199"/>
      <c r="F7" s="72"/>
      <c r="G7" s="71"/>
      <c r="H7" s="73"/>
      <c r="I7" s="102"/>
      <c r="J7" s="130" t="s">
        <v>28</v>
      </c>
      <c r="K7" s="110" t="s">
        <v>29</v>
      </c>
      <c r="L7" s="130" t="s">
        <v>30</v>
      </c>
      <c r="M7" s="109" t="s">
        <v>31</v>
      </c>
      <c r="N7" s="104"/>
      <c r="O7" s="105"/>
    </row>
    <row r="8" spans="1:15" ht="62.25" customHeight="1">
      <c r="A8" s="158" t="s">
        <v>16</v>
      </c>
      <c r="B8" s="168" t="s">
        <v>37</v>
      </c>
      <c r="C8" s="134"/>
      <c r="D8" s="106"/>
      <c r="E8" s="178"/>
      <c r="F8" s="122" t="s">
        <v>26</v>
      </c>
      <c r="G8" s="229">
        <v>150</v>
      </c>
      <c r="H8" s="292"/>
      <c r="I8" s="159"/>
      <c r="J8" s="160">
        <f>H8*I8+H8</f>
        <v>0</v>
      </c>
      <c r="K8" s="161">
        <f>G8*H8</f>
        <v>0</v>
      </c>
      <c r="L8" s="161">
        <f>K8*I8</f>
        <v>0</v>
      </c>
      <c r="M8" s="161">
        <f>K8+L8</f>
        <v>0</v>
      </c>
      <c r="N8" s="106"/>
      <c r="O8" s="100"/>
    </row>
    <row r="9" spans="1:15" ht="57.75" customHeight="1">
      <c r="A9" s="169" t="s">
        <v>17</v>
      </c>
      <c r="B9" s="170" t="s">
        <v>38</v>
      </c>
      <c r="C9" s="135"/>
      <c r="D9" s="1"/>
      <c r="E9" s="166"/>
      <c r="F9" s="35" t="s">
        <v>26</v>
      </c>
      <c r="G9" s="230">
        <v>3000</v>
      </c>
      <c r="H9" s="293"/>
      <c r="I9" s="175"/>
      <c r="J9" s="176">
        <f>H9*I9+H9</f>
        <v>0</v>
      </c>
      <c r="K9" s="177">
        <f>G9*H9</f>
        <v>0</v>
      </c>
      <c r="L9" s="177">
        <f>K9*I9</f>
        <v>0</v>
      </c>
      <c r="M9" s="177">
        <f>K9+L9</f>
        <v>0</v>
      </c>
      <c r="N9" s="1"/>
      <c r="O9" s="8"/>
    </row>
    <row r="10" spans="1:15" ht="60" customHeight="1" thickBot="1">
      <c r="A10" s="162" t="s">
        <v>18</v>
      </c>
      <c r="B10" s="171" t="s">
        <v>39</v>
      </c>
      <c r="C10" s="167"/>
      <c r="D10" s="9"/>
      <c r="E10" s="180"/>
      <c r="F10" s="152" t="s">
        <v>26</v>
      </c>
      <c r="G10" s="231">
        <v>900</v>
      </c>
      <c r="H10" s="294"/>
      <c r="I10" s="163"/>
      <c r="J10" s="164">
        <f>H10*I10+H10</f>
        <v>0</v>
      </c>
      <c r="K10" s="165">
        <f>G10*H10</f>
        <v>0</v>
      </c>
      <c r="L10" s="165">
        <f>K10*I10</f>
        <v>0</v>
      </c>
      <c r="M10" s="165">
        <f>K10+L10</f>
        <v>0</v>
      </c>
      <c r="N10" s="9"/>
      <c r="O10" s="10"/>
    </row>
    <row r="11" spans="1:16" ht="13.5" thickBot="1">
      <c r="A11" s="120" t="s">
        <v>35</v>
      </c>
      <c r="B11" s="74"/>
      <c r="F11" s="3"/>
      <c r="G11" s="3"/>
      <c r="H11" s="62"/>
      <c r="I11" s="62"/>
      <c r="J11" s="250" t="s">
        <v>27</v>
      </c>
      <c r="K11" s="260">
        <f>SUM(K8:K10)</f>
        <v>0</v>
      </c>
      <c r="L11" s="260">
        <f>SUM(L8:L10)</f>
        <v>0</v>
      </c>
      <c r="M11" s="261">
        <f>SUM(M8:M10)</f>
        <v>0</v>
      </c>
      <c r="N11" s="3"/>
      <c r="O11" s="3"/>
      <c r="P11" s="3"/>
    </row>
    <row r="12" spans="1:13" ht="12.75">
      <c r="A12" s="75"/>
      <c r="B12" s="13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76"/>
    </row>
    <row r="13" spans="1:13" ht="13.5" thickBot="1">
      <c r="A13" s="300" t="s">
        <v>42</v>
      </c>
      <c r="B13" s="301"/>
      <c r="C13" s="301"/>
      <c r="D13" s="301"/>
      <c r="E13" s="301"/>
      <c r="F13" s="301"/>
      <c r="G13" s="301"/>
      <c r="H13" s="301"/>
      <c r="I13" s="31"/>
      <c r="J13" s="31"/>
      <c r="K13" s="31"/>
      <c r="L13" s="31"/>
      <c r="M13" s="76"/>
    </row>
    <row r="14" spans="1:13" ht="13.5" thickBot="1">
      <c r="A14" s="24" t="s">
        <v>32</v>
      </c>
      <c r="B14" s="77"/>
      <c r="C14" s="40">
        <f>K11</f>
        <v>0</v>
      </c>
      <c r="D14" s="118"/>
      <c r="E14" s="11" t="s">
        <v>33</v>
      </c>
      <c r="F14" s="78"/>
      <c r="G14" s="79"/>
      <c r="H14" s="79"/>
      <c r="I14" s="79"/>
      <c r="J14" s="79"/>
      <c r="K14" s="79"/>
      <c r="L14" s="79"/>
      <c r="M14" s="80"/>
    </row>
    <row r="15" spans="1:13" ht="13.5" thickBot="1">
      <c r="A15" s="26" t="s">
        <v>34</v>
      </c>
      <c r="B15" s="81"/>
      <c r="C15" s="41">
        <f>M11</f>
        <v>0</v>
      </c>
      <c r="D15" s="119"/>
      <c r="E15" s="12" t="s">
        <v>33</v>
      </c>
      <c r="F15" s="78"/>
      <c r="G15" s="79"/>
      <c r="H15" s="79"/>
      <c r="I15" s="79"/>
      <c r="J15" s="79"/>
      <c r="K15" s="79"/>
      <c r="L15" s="79"/>
      <c r="M15" s="80"/>
    </row>
    <row r="16" spans="1:11" ht="12.75">
      <c r="A16" s="75" t="s">
        <v>35</v>
      </c>
      <c r="B16" s="82"/>
      <c r="C16" s="14"/>
      <c r="D16" s="14"/>
      <c r="E16" s="15"/>
      <c r="F16" s="16"/>
      <c r="G16" s="16"/>
      <c r="H16" s="16"/>
      <c r="I16" s="16"/>
      <c r="J16" s="17"/>
      <c r="K16" s="18"/>
    </row>
    <row r="17" ht="12.75">
      <c r="A17" s="83"/>
    </row>
    <row r="18" spans="1:15" ht="12.75">
      <c r="A18" s="19"/>
      <c r="B18" s="15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5">
      <c r="A19" s="84"/>
      <c r="B19" s="8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85"/>
      <c r="B20" s="86"/>
      <c r="C20" s="87"/>
      <c r="D20" s="87"/>
      <c r="E20" s="87"/>
      <c r="F20" s="87"/>
      <c r="G20" s="87"/>
      <c r="H20" s="88"/>
      <c r="I20" s="88"/>
      <c r="J20" s="88"/>
      <c r="K20" s="88"/>
      <c r="L20" s="88"/>
      <c r="M20" s="87"/>
      <c r="N20" s="19"/>
      <c r="O20" s="19"/>
    </row>
    <row r="21" spans="1:15" ht="12.75">
      <c r="A21" s="85"/>
      <c r="B21" s="89"/>
      <c r="C21" s="90"/>
      <c r="D21" s="90"/>
      <c r="E21" s="90"/>
      <c r="F21" s="90"/>
      <c r="G21" s="90"/>
      <c r="H21" s="91"/>
      <c r="I21" s="91"/>
      <c r="J21" s="91"/>
      <c r="K21" s="91"/>
      <c r="L21" s="91"/>
      <c r="M21" s="90"/>
      <c r="N21" s="19"/>
      <c r="O21" s="19"/>
    </row>
    <row r="22" spans="1:15" ht="12.75">
      <c r="A22" s="85"/>
      <c r="B22" s="89"/>
      <c r="C22" s="90"/>
      <c r="D22" s="90"/>
      <c r="E22" s="90"/>
      <c r="F22" s="90"/>
      <c r="G22" s="90"/>
      <c r="H22" s="91"/>
      <c r="I22" s="91"/>
      <c r="J22" s="91"/>
      <c r="K22" s="91"/>
      <c r="L22" s="91"/>
      <c r="M22" s="90"/>
      <c r="N22" s="19"/>
      <c r="O22" s="19"/>
    </row>
    <row r="23" spans="1:15" ht="12.75">
      <c r="A23" s="85"/>
      <c r="B23" s="92"/>
      <c r="C23" s="19"/>
      <c r="D23" s="19"/>
      <c r="E23" s="19"/>
      <c r="F23" s="19"/>
      <c r="G23" s="19"/>
      <c r="H23" s="76"/>
      <c r="I23" s="76"/>
      <c r="J23" s="76"/>
      <c r="K23" s="76"/>
      <c r="L23" s="76"/>
      <c r="M23" s="76"/>
      <c r="N23" s="19"/>
      <c r="O23" s="19"/>
    </row>
    <row r="24" spans="1:15" ht="12.75">
      <c r="A24" s="85"/>
      <c r="B24" s="92"/>
      <c r="C24" s="19"/>
      <c r="D24" s="19"/>
      <c r="E24" s="19"/>
      <c r="F24" s="19"/>
      <c r="G24" s="19"/>
      <c r="H24" s="76"/>
      <c r="I24" s="76"/>
      <c r="J24" s="76"/>
      <c r="K24" s="76"/>
      <c r="L24" s="76"/>
      <c r="M24" s="76"/>
      <c r="N24" s="19"/>
      <c r="O24" s="19"/>
    </row>
    <row r="25" spans="1:15" ht="12.75">
      <c r="A25" s="85"/>
      <c r="B25" s="92"/>
      <c r="C25" s="19"/>
      <c r="D25" s="19"/>
      <c r="E25" s="19"/>
      <c r="F25" s="19"/>
      <c r="G25" s="19"/>
      <c r="H25" s="76"/>
      <c r="I25" s="76"/>
      <c r="J25" s="76"/>
      <c r="K25" s="76"/>
      <c r="L25" s="76"/>
      <c r="M25" s="76"/>
      <c r="N25" s="19"/>
      <c r="O25" s="19"/>
    </row>
    <row r="26" spans="1:15" ht="12.75">
      <c r="A26" s="85"/>
      <c r="B26" s="93"/>
      <c r="C26" s="19"/>
      <c r="D26" s="19"/>
      <c r="E26" s="19"/>
      <c r="F26" s="19"/>
      <c r="G26" s="19"/>
      <c r="H26" s="76"/>
      <c r="I26" s="76"/>
      <c r="J26" s="76"/>
      <c r="K26" s="76"/>
      <c r="L26" s="76"/>
      <c r="M26" s="76"/>
      <c r="N26" s="19"/>
      <c r="O26" s="19"/>
    </row>
    <row r="27" spans="1:15" ht="12.75">
      <c r="A27" s="85"/>
      <c r="B27" s="92"/>
      <c r="C27" s="19"/>
      <c r="D27" s="19"/>
      <c r="E27" s="19"/>
      <c r="F27" s="19"/>
      <c r="G27" s="19"/>
      <c r="H27" s="76"/>
      <c r="I27" s="76"/>
      <c r="J27" s="76"/>
      <c r="K27" s="76"/>
      <c r="L27" s="76"/>
      <c r="M27" s="76"/>
      <c r="N27" s="19"/>
      <c r="O27" s="19"/>
    </row>
    <row r="28" spans="1:15" ht="12.75">
      <c r="A28" s="85"/>
      <c r="B28" s="92"/>
      <c r="C28" s="19"/>
      <c r="D28" s="19"/>
      <c r="E28" s="19"/>
      <c r="F28" s="19"/>
      <c r="G28" s="19"/>
      <c r="H28" s="76"/>
      <c r="I28" s="76"/>
      <c r="J28" s="76"/>
      <c r="K28" s="76"/>
      <c r="L28" s="76"/>
      <c r="M28" s="76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76"/>
      <c r="N29" s="19"/>
      <c r="O29" s="19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9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</sheetData>
  <sheetProtection/>
  <mergeCells count="2">
    <mergeCell ref="A4:B4"/>
    <mergeCell ref="A13:H13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Powiatowy im. Michała Kajki w Mrągowie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Wasiluk</dc:creator>
  <cp:keywords/>
  <dc:description/>
  <cp:lastModifiedBy>Joanna Wasiluk</cp:lastModifiedBy>
  <cp:lastPrinted>2021-06-23T04:49:55Z</cp:lastPrinted>
  <dcterms:created xsi:type="dcterms:W3CDTF">2007-03-19T09:54:59Z</dcterms:created>
  <dcterms:modified xsi:type="dcterms:W3CDTF">2021-06-23T04:54:20Z</dcterms:modified>
  <cp:category/>
  <cp:version/>
  <cp:contentType/>
  <cp:contentStatus/>
</cp:coreProperties>
</file>