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H12" i="1"/>
  <c r="J12" i="1" s="1"/>
  <c r="L12" i="1" s="1"/>
  <c r="F12" i="1"/>
  <c r="H11" i="1"/>
  <c r="J11" i="1" s="1"/>
  <c r="L11" i="1" s="1"/>
  <c r="F11" i="1"/>
  <c r="H10" i="1"/>
  <c r="J10" i="1" s="1"/>
  <c r="L10" i="1" s="1"/>
  <c r="F10" i="1"/>
  <c r="H9" i="1"/>
  <c r="J9" i="1" s="1"/>
  <c r="L9" i="1" s="1"/>
  <c r="F9" i="1"/>
  <c r="H8" i="1"/>
  <c r="J8" i="1" s="1"/>
  <c r="L8" i="1" s="1"/>
  <c r="F8" i="1"/>
  <c r="J7" i="1"/>
  <c r="L7" i="1" s="1"/>
  <c r="F7" i="1"/>
  <c r="H6" i="1"/>
  <c r="H13" i="1" s="1"/>
  <c r="F6" i="1"/>
  <c r="J6" i="1" l="1"/>
  <c r="J13" i="1" l="1"/>
  <c r="L6" i="1"/>
  <c r="L13" i="1" s="1"/>
</calcChain>
</file>

<file path=xl/sharedStrings.xml><?xml version="1.0" encoding="utf-8"?>
<sst xmlns="http://schemas.openxmlformats.org/spreadsheetml/2006/main" count="34" uniqueCount="34">
  <si>
    <t>Wywóz odpadów komunalnych niesegregowanych oraz odpadów komunalnych segregowanych z obiektu Akademii Wojsk Lądowych imienia generała Tadeusza Kościuszki – Górski Ośrodek Szkoleniwy Wysoki Kamień</t>
  </si>
  <si>
    <t xml:space="preserve">Lp. </t>
  </si>
  <si>
    <t xml:space="preserve">Rodzaj odpadu </t>
  </si>
  <si>
    <t>Pojemnik  [m³]</t>
  </si>
  <si>
    <t>Częstotliwość odbioru
 w m-cu**</t>
  </si>
  <si>
    <t>Ilość [szt.]</t>
  </si>
  <si>
    <t>m³/m-cu</t>
  </si>
  <si>
    <t>Cena jedn. zł/pojemnik.  (netto)*</t>
  </si>
  <si>
    <t>Odpłatność zł/m-c (netto)</t>
  </si>
  <si>
    <t>Ilość
 msc</t>
  </si>
  <si>
    <t>Wartość netto (zł)</t>
  </si>
  <si>
    <t>Stawka VAT (%)</t>
  </si>
  <si>
    <t>Wartość brutto (zł)</t>
  </si>
  <si>
    <t>Niesegregowane</t>
  </si>
  <si>
    <t>Niesegregowane - wywóz dodatkowy</t>
  </si>
  <si>
    <t xml:space="preserve">Segregowane - Metale i tworzywa sztuczne </t>
  </si>
  <si>
    <t>Segregowane - Papier</t>
  </si>
  <si>
    <t>Segregowane - Szkło</t>
  </si>
  <si>
    <t>Segregowane - bio  (1 x w tygodniu) od kwietnia do października</t>
  </si>
  <si>
    <t xml:space="preserve">Segregowane - bio (co 2 tygodnie)
od listopada do marca </t>
  </si>
  <si>
    <t xml:space="preserve">RAZEM </t>
  </si>
  <si>
    <r>
      <rPr>
        <sz val="10"/>
        <color rgb="FFFF0000"/>
        <rFont val="Times New Roman"/>
        <family val="1"/>
        <charset val="238"/>
      </rPr>
      <t xml:space="preserve">* UWAGA: </t>
    </r>
    <r>
      <rPr>
        <sz val="10"/>
        <color theme="1"/>
        <rFont val="Times New Roman"/>
        <family val="1"/>
        <charset val="238"/>
      </rPr>
      <t>proszę wypełnić tylko kolumnę "G" - wpisując cenę netto za 1 pojemnik zgodnie z pojemnością podaną w kol. "C"</t>
    </r>
  </si>
  <si>
    <t>** Częstotliwości odbioru</t>
  </si>
  <si>
    <t>1 x m-c</t>
  </si>
  <si>
    <t>co 2 tygodnie</t>
  </si>
  <si>
    <t>1 x w tygodniu</t>
  </si>
  <si>
    <t>2 x w tygodniu</t>
  </si>
  <si>
    <t>3 x w tygodniu</t>
  </si>
  <si>
    <t>4 x w tygodniu</t>
  </si>
  <si>
    <t>5 x w tygodniu</t>
  </si>
  <si>
    <t>6 x w tygodniu</t>
  </si>
  <si>
    <t>7 x tygodniu</t>
  </si>
  <si>
    <t>ZADANIE NR 1</t>
  </si>
  <si>
    <t>ZADANIE 1 - Zestawienie asortymentowo-wartościowe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</si>
</sst>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Protection="1"/>
    <xf numFmtId="0" fontId="4" fillId="0" borderId="2" xfId="0" applyFont="1" applyBorder="1" applyProtection="1"/>
    <xf numFmtId="0" fontId="4" fillId="2" borderId="3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" fontId="7" fillId="0" borderId="4" xfId="0" applyNumberFormat="1" applyFont="1" applyFill="1" applyBorder="1" applyAlignment="1" applyProtection="1">
      <alignment vertical="center"/>
    </xf>
    <xf numFmtId="9" fontId="8" fillId="0" borderId="4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Protection="1"/>
    <xf numFmtId="0" fontId="4" fillId="5" borderId="2" xfId="0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7" borderId="2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3" fontId="10" fillId="0" borderId="2" xfId="0" applyNumberFormat="1" applyFont="1" applyFill="1" applyBorder="1" applyAlignment="1" applyProtection="1">
      <alignment horizontal="center" vertical="center" wrapText="1"/>
    </xf>
    <xf numFmtId="9" fontId="11" fillId="0" borderId="4" xfId="0" applyNumberFormat="1" applyFont="1" applyFill="1" applyBorder="1" applyAlignment="1" applyProtection="1">
      <alignment horizontal="center" vertical="center" wrapText="1"/>
    </xf>
    <xf numFmtId="164" fontId="10" fillId="5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0" fontId="4" fillId="0" borderId="2" xfId="0" applyFont="1" applyBorder="1" applyAlignment="1" applyProtection="1"/>
    <xf numFmtId="0" fontId="4" fillId="0" borderId="2" xfId="0" applyFont="1" applyBorder="1" applyAlignment="1" applyProtection="1">
      <alignment wrapText="1"/>
    </xf>
    <xf numFmtId="44" fontId="4" fillId="0" borderId="2" xfId="0" applyNumberFormat="1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horizontal="left"/>
    </xf>
    <xf numFmtId="0" fontId="4" fillId="9" borderId="5" xfId="0" applyFont="1" applyFill="1" applyBorder="1" applyAlignment="1" applyProtection="1">
      <alignment horizontal="left"/>
    </xf>
    <xf numFmtId="0" fontId="4" fillId="9" borderId="7" xfId="0" applyFont="1" applyFill="1" applyBorder="1" applyAlignment="1" applyProtection="1">
      <alignment horizontal="left"/>
    </xf>
    <xf numFmtId="44" fontId="4" fillId="9" borderId="2" xfId="0" applyNumberFormat="1" applyFont="1" applyFill="1" applyBorder="1" applyAlignment="1" applyProtection="1">
      <alignment horizontal="left"/>
    </xf>
    <xf numFmtId="0" fontId="13" fillId="9" borderId="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14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0"/>
  <sheetViews>
    <sheetView tabSelected="1" workbookViewId="0">
      <selection activeCell="B3" sqref="B3:I3"/>
    </sheetView>
  </sheetViews>
  <sheetFormatPr defaultRowHeight="15" x14ac:dyDescent="0.25"/>
  <cols>
    <col min="1" max="1" width="3.7109375" customWidth="1"/>
    <col min="2" max="2" width="20.42578125" customWidth="1"/>
    <col min="3" max="3" width="7.5703125" customWidth="1"/>
    <col min="4" max="4" width="12" customWidth="1"/>
    <col min="5" max="5" width="6" customWidth="1"/>
    <col min="6" max="6" width="8.140625" customWidth="1"/>
    <col min="7" max="7" width="14" customWidth="1"/>
    <col min="8" max="8" width="12.85546875" customWidth="1"/>
    <col min="9" max="9" width="5.85546875" customWidth="1"/>
    <col min="10" max="10" width="12" customWidth="1"/>
    <col min="11" max="11" width="8.140625" customWidth="1"/>
    <col min="12" max="12" width="12.85546875" customWidth="1"/>
  </cols>
  <sheetData>
    <row r="3" spans="1:12" ht="16.5" thickBot="1" x14ac:dyDescent="0.3">
      <c r="A3" s="1"/>
      <c r="B3" s="46" t="s">
        <v>33</v>
      </c>
      <c r="C3" s="47"/>
      <c r="D3" s="47"/>
      <c r="E3" s="47"/>
      <c r="F3" s="47"/>
      <c r="G3" s="47"/>
      <c r="H3" s="47"/>
      <c r="I3" s="47"/>
      <c r="J3" s="1"/>
      <c r="K3" s="1"/>
      <c r="L3" s="1"/>
    </row>
    <row r="4" spans="1:12" ht="33" customHeight="1" thickBot="1" x14ac:dyDescent="0.3">
      <c r="A4" s="2"/>
      <c r="B4" s="42" t="s">
        <v>32</v>
      </c>
      <c r="C4" s="43" t="s">
        <v>0</v>
      </c>
      <c r="D4" s="44"/>
      <c r="E4" s="44"/>
      <c r="F4" s="44"/>
      <c r="G4" s="44"/>
      <c r="H4" s="44"/>
      <c r="I4" s="44"/>
      <c r="J4" s="44"/>
      <c r="K4" s="44"/>
      <c r="L4" s="45"/>
    </row>
    <row r="5" spans="1:12" ht="38.25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6" t="s">
        <v>10</v>
      </c>
      <c r="K5" s="6" t="s">
        <v>11</v>
      </c>
      <c r="L5" s="6" t="s">
        <v>12</v>
      </c>
    </row>
    <row r="6" spans="1:12" x14ac:dyDescent="0.25">
      <c r="A6" s="7">
        <v>1</v>
      </c>
      <c r="B6" s="8" t="s">
        <v>13</v>
      </c>
      <c r="C6" s="7">
        <v>1.1000000000000001</v>
      </c>
      <c r="D6" s="9">
        <v>2.17</v>
      </c>
      <c r="E6" s="7">
        <v>2</v>
      </c>
      <c r="F6" s="7">
        <f>C6*D6*E6</f>
        <v>4.774</v>
      </c>
      <c r="G6" s="10"/>
      <c r="H6" s="11">
        <f>D6*E6*G6</f>
        <v>0</v>
      </c>
      <c r="I6" s="12">
        <v>24</v>
      </c>
      <c r="J6" s="13">
        <f>H6*I6</f>
        <v>0</v>
      </c>
      <c r="K6" s="14">
        <v>0.08</v>
      </c>
      <c r="L6" s="15">
        <f>ROUND((J6*K6)+J6,2)</f>
        <v>0</v>
      </c>
    </row>
    <row r="7" spans="1:12" ht="51" customHeight="1" x14ac:dyDescent="0.25">
      <c r="A7" s="7">
        <v>3</v>
      </c>
      <c r="B7" s="8" t="s">
        <v>14</v>
      </c>
      <c r="C7" s="7">
        <v>1.1000000000000001</v>
      </c>
      <c r="D7" s="9"/>
      <c r="E7" s="7">
        <v>8</v>
      </c>
      <c r="F7" s="7">
        <f t="shared" ref="F7" si="0">C7*D7*E7</f>
        <v>0</v>
      </c>
      <c r="G7" s="10"/>
      <c r="H7" s="11">
        <v>0</v>
      </c>
      <c r="I7" s="12">
        <v>24</v>
      </c>
      <c r="J7" s="13">
        <f>E7*G7</f>
        <v>0</v>
      </c>
      <c r="K7" s="14">
        <v>0.08</v>
      </c>
      <c r="L7" s="15">
        <f t="shared" ref="L7:L12" si="1">ROUND((J7*K7)+J7,2)</f>
        <v>0</v>
      </c>
    </row>
    <row r="8" spans="1:12" ht="48" customHeight="1" x14ac:dyDescent="0.25">
      <c r="A8" s="7">
        <v>4</v>
      </c>
      <c r="B8" s="16" t="s">
        <v>15</v>
      </c>
      <c r="C8" s="7">
        <v>1.1000000000000001</v>
      </c>
      <c r="D8" s="9">
        <v>2.17</v>
      </c>
      <c r="E8" s="7">
        <v>1</v>
      </c>
      <c r="F8" s="7">
        <f>C8*D8*E8</f>
        <v>2.387</v>
      </c>
      <c r="G8" s="10"/>
      <c r="H8" s="11">
        <f>D8*E8*G8</f>
        <v>0</v>
      </c>
      <c r="I8" s="17">
        <v>24</v>
      </c>
      <c r="J8" s="13">
        <f>H8*I8</f>
        <v>0</v>
      </c>
      <c r="K8" s="14">
        <v>0.08</v>
      </c>
      <c r="L8" s="15">
        <f t="shared" si="1"/>
        <v>0</v>
      </c>
    </row>
    <row r="9" spans="1:12" ht="20.25" customHeight="1" x14ac:dyDescent="0.25">
      <c r="A9" s="7">
        <v>5</v>
      </c>
      <c r="B9" s="18" t="s">
        <v>16</v>
      </c>
      <c r="C9" s="7">
        <v>1.1000000000000001</v>
      </c>
      <c r="D9" s="9">
        <v>2.17</v>
      </c>
      <c r="E9" s="7">
        <v>1</v>
      </c>
      <c r="F9" s="7">
        <f>C9*D9*E9</f>
        <v>2.387</v>
      </c>
      <c r="G9" s="10"/>
      <c r="H9" s="11">
        <f>D9*E9*G9</f>
        <v>0</v>
      </c>
      <c r="I9" s="17">
        <v>24</v>
      </c>
      <c r="J9" s="13">
        <f>H9*I9</f>
        <v>0</v>
      </c>
      <c r="K9" s="14">
        <v>0.08</v>
      </c>
      <c r="L9" s="15">
        <f t="shared" si="1"/>
        <v>0</v>
      </c>
    </row>
    <row r="10" spans="1:12" ht="21.75" customHeight="1" x14ac:dyDescent="0.25">
      <c r="A10" s="7">
        <v>3</v>
      </c>
      <c r="B10" s="19" t="s">
        <v>17</v>
      </c>
      <c r="C10" s="7">
        <v>0.24</v>
      </c>
      <c r="D10" s="9">
        <v>2.17</v>
      </c>
      <c r="E10" s="7">
        <v>1</v>
      </c>
      <c r="F10" s="7">
        <f>C10*D10*E10</f>
        <v>0.52079999999999993</v>
      </c>
      <c r="G10" s="10"/>
      <c r="H10" s="11">
        <f>D10*E10*G10</f>
        <v>0</v>
      </c>
      <c r="I10" s="12">
        <v>24</v>
      </c>
      <c r="J10" s="13">
        <f>H10*I10</f>
        <v>0</v>
      </c>
      <c r="K10" s="14">
        <v>0.08</v>
      </c>
      <c r="L10" s="15">
        <f t="shared" si="1"/>
        <v>0</v>
      </c>
    </row>
    <row r="11" spans="1:12" ht="69.75" customHeight="1" x14ac:dyDescent="0.25">
      <c r="A11" s="7">
        <v>4</v>
      </c>
      <c r="B11" s="20" t="s">
        <v>18</v>
      </c>
      <c r="C11" s="7">
        <v>0.24</v>
      </c>
      <c r="D11" s="9">
        <v>4.33</v>
      </c>
      <c r="E11" s="7">
        <v>1</v>
      </c>
      <c r="F11" s="7">
        <f>C11*D11*E11</f>
        <v>1.0391999999999999</v>
      </c>
      <c r="G11" s="10"/>
      <c r="H11" s="11">
        <f>D11*E11*G11</f>
        <v>0</v>
      </c>
      <c r="I11" s="17">
        <v>14</v>
      </c>
      <c r="J11" s="13">
        <f>H11*I11</f>
        <v>0</v>
      </c>
      <c r="K11" s="14">
        <v>0.08</v>
      </c>
      <c r="L11" s="15">
        <f t="shared" si="1"/>
        <v>0</v>
      </c>
    </row>
    <row r="12" spans="1:12" ht="61.5" customHeight="1" x14ac:dyDescent="0.25">
      <c r="A12" s="7">
        <v>5</v>
      </c>
      <c r="B12" s="20" t="s">
        <v>19</v>
      </c>
      <c r="C12" s="7">
        <v>0.24</v>
      </c>
      <c r="D12" s="9">
        <v>2.17</v>
      </c>
      <c r="E12" s="7">
        <v>1</v>
      </c>
      <c r="F12" s="7">
        <f>C12*D12*E12</f>
        <v>0.52079999999999993</v>
      </c>
      <c r="G12" s="10"/>
      <c r="H12" s="11">
        <f>D12*E12*G12</f>
        <v>0</v>
      </c>
      <c r="I12" s="17">
        <v>10</v>
      </c>
      <c r="J12" s="13">
        <f>H12*I12</f>
        <v>0</v>
      </c>
      <c r="K12" s="14">
        <v>0.08</v>
      </c>
      <c r="L12" s="15">
        <f t="shared" si="1"/>
        <v>0</v>
      </c>
    </row>
    <row r="13" spans="1:12" ht="31.5" customHeight="1" x14ac:dyDescent="0.25">
      <c r="A13" s="21" t="s">
        <v>20</v>
      </c>
      <c r="B13" s="22"/>
      <c r="C13" s="23"/>
      <c r="D13" s="24"/>
      <c r="E13" s="25"/>
      <c r="F13" s="24"/>
      <c r="G13" s="24"/>
      <c r="H13" s="26">
        <f>SUM(H6:H9)</f>
        <v>0</v>
      </c>
      <c r="I13" s="26"/>
      <c r="J13" s="26">
        <f>SUM(J6:J12)</f>
        <v>0</v>
      </c>
      <c r="K13" s="27">
        <v>0.08</v>
      </c>
      <c r="L13" s="28">
        <f>SUM(L6:L12)</f>
        <v>0</v>
      </c>
    </row>
    <row r="14" spans="1:12" x14ac:dyDescent="0.25">
      <c r="A14" s="1"/>
      <c r="B14" s="1"/>
      <c r="C14" s="1"/>
      <c r="D14" s="29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30"/>
      <c r="B15" s="31" t="s">
        <v>21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x14ac:dyDescent="0.25">
      <c r="A16" s="3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25">
      <c r="A17" s="3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5">
      <c r="A18" s="3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x14ac:dyDescent="0.25">
      <c r="A19" s="30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0"/>
    </row>
    <row r="20" spans="1:12" x14ac:dyDescent="0.25">
      <c r="A20" s="30"/>
      <c r="B20" s="30"/>
      <c r="C20" s="30"/>
      <c r="D20" s="33" t="s">
        <v>22</v>
      </c>
      <c r="E20" s="34"/>
      <c r="F20" s="35"/>
      <c r="G20" s="30"/>
      <c r="H20" s="30"/>
      <c r="I20" s="30"/>
      <c r="J20" s="30"/>
      <c r="K20" s="30"/>
      <c r="L20" s="30"/>
    </row>
    <row r="21" spans="1:12" x14ac:dyDescent="0.25">
      <c r="A21" s="30"/>
      <c r="B21" s="30"/>
      <c r="C21" s="30"/>
      <c r="D21" s="36">
        <v>1</v>
      </c>
      <c r="E21" s="37" t="s">
        <v>23</v>
      </c>
      <c r="F21" s="38"/>
      <c r="G21" s="30"/>
      <c r="H21" s="30"/>
      <c r="I21" s="30"/>
      <c r="J21" s="30"/>
      <c r="K21" s="30"/>
      <c r="L21" s="30"/>
    </row>
    <row r="22" spans="1:12" x14ac:dyDescent="0.25">
      <c r="A22" s="30"/>
      <c r="B22" s="30"/>
      <c r="C22" s="30"/>
      <c r="D22" s="36">
        <v>2.17</v>
      </c>
      <c r="E22" s="36" t="s">
        <v>24</v>
      </c>
      <c r="F22" s="39"/>
      <c r="G22" s="30"/>
      <c r="H22" s="30"/>
      <c r="I22" s="30"/>
      <c r="J22" s="30"/>
      <c r="K22" s="30"/>
      <c r="L22" s="30"/>
    </row>
    <row r="23" spans="1:12" x14ac:dyDescent="0.25">
      <c r="A23" s="30"/>
      <c r="B23" s="30"/>
      <c r="C23" s="30"/>
      <c r="D23" s="36">
        <v>4.33</v>
      </c>
      <c r="E23" s="36" t="s">
        <v>25</v>
      </c>
      <c r="F23" s="39"/>
      <c r="G23" s="30"/>
      <c r="H23" s="30"/>
      <c r="I23" s="30"/>
      <c r="J23" s="30"/>
      <c r="K23" s="30"/>
      <c r="L23" s="30"/>
    </row>
    <row r="24" spans="1:12" ht="18.75" x14ac:dyDescent="0.3">
      <c r="A24" s="30"/>
      <c r="B24" s="30"/>
      <c r="C24" s="30"/>
      <c r="D24" s="36">
        <v>8.66</v>
      </c>
      <c r="E24" s="36" t="s">
        <v>26</v>
      </c>
      <c r="F24" s="40"/>
      <c r="G24" s="30"/>
      <c r="H24" s="30"/>
      <c r="I24" s="30"/>
      <c r="J24" s="30"/>
      <c r="K24" s="30"/>
      <c r="L24" s="30"/>
    </row>
    <row r="25" spans="1:12" ht="18.75" x14ac:dyDescent="0.3">
      <c r="A25" s="30"/>
      <c r="B25" s="30"/>
      <c r="C25" s="30"/>
      <c r="D25" s="36">
        <v>12.99</v>
      </c>
      <c r="E25" s="36" t="s">
        <v>27</v>
      </c>
      <c r="F25" s="40"/>
      <c r="G25" s="30"/>
      <c r="H25" s="30"/>
      <c r="I25" s="30"/>
      <c r="J25" s="30"/>
      <c r="K25" s="30"/>
      <c r="L25" s="30"/>
    </row>
    <row r="26" spans="1:12" ht="18.75" x14ac:dyDescent="0.3">
      <c r="A26" s="30"/>
      <c r="B26" s="30"/>
      <c r="C26" s="30"/>
      <c r="D26" s="36">
        <f>D23*4</f>
        <v>17.32</v>
      </c>
      <c r="E26" s="36" t="s">
        <v>28</v>
      </c>
      <c r="F26" s="40"/>
      <c r="G26" s="30"/>
      <c r="H26" s="30"/>
      <c r="I26" s="30"/>
      <c r="J26" s="30"/>
      <c r="K26" s="30"/>
      <c r="L26" s="30"/>
    </row>
    <row r="27" spans="1:12" x14ac:dyDescent="0.25">
      <c r="A27" s="30"/>
      <c r="B27" s="30"/>
      <c r="C27" s="30"/>
      <c r="D27" s="36">
        <f>D23*5</f>
        <v>21.65</v>
      </c>
      <c r="E27" s="36" t="s">
        <v>29</v>
      </c>
      <c r="F27" s="36"/>
      <c r="G27" s="30"/>
      <c r="H27" s="30"/>
      <c r="I27" s="30"/>
      <c r="J27" s="30"/>
      <c r="K27" s="30"/>
      <c r="L27" s="30"/>
    </row>
    <row r="28" spans="1:12" x14ac:dyDescent="0.25">
      <c r="A28" s="30"/>
      <c r="B28" s="30"/>
      <c r="C28" s="30"/>
      <c r="D28" s="36">
        <f>D23*6</f>
        <v>25.98</v>
      </c>
      <c r="E28" s="36" t="s">
        <v>30</v>
      </c>
      <c r="F28" s="36"/>
      <c r="G28" s="30"/>
      <c r="H28" s="30"/>
      <c r="I28" s="30"/>
      <c r="J28" s="30"/>
      <c r="K28" s="30"/>
      <c r="L28" s="30"/>
    </row>
    <row r="29" spans="1:12" x14ac:dyDescent="0.25">
      <c r="A29" s="30"/>
      <c r="B29" s="30"/>
      <c r="C29" s="30"/>
      <c r="D29" s="36">
        <f>D23*7</f>
        <v>30.310000000000002</v>
      </c>
      <c r="E29" s="36" t="s">
        <v>31</v>
      </c>
      <c r="F29" s="36"/>
      <c r="G29" s="30"/>
      <c r="H29" s="30"/>
      <c r="I29" s="30"/>
      <c r="J29" s="30"/>
      <c r="K29" s="30"/>
      <c r="L29" s="30"/>
    </row>
    <row r="30" spans="1:12" x14ac:dyDescent="0.25">
      <c r="A30" s="1"/>
      <c r="B30" s="1"/>
      <c r="C30" s="1"/>
      <c r="D30" s="29"/>
      <c r="E30" s="1"/>
      <c r="F30" s="1"/>
      <c r="G30" s="1"/>
      <c r="H30" s="1"/>
      <c r="I30" s="1"/>
      <c r="J30" s="1"/>
      <c r="K30" s="1"/>
      <c r="L30" s="1"/>
    </row>
  </sheetData>
  <mergeCells count="5">
    <mergeCell ref="B3:I3"/>
    <mergeCell ref="C4:L4"/>
    <mergeCell ref="A13:C13"/>
    <mergeCell ref="B15:L15"/>
    <mergeCell ref="E21:F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2023-12-06T11:35:04Z</dcterms:modified>
</cp:coreProperties>
</file>