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5200" windowHeight="11250"/>
  </bookViews>
  <sheets>
    <sheet name="Arkusz1" sheetId="1" r:id="rId1"/>
  </sheets>
  <definedNames>
    <definedName name="_xlnm.Print_Area" localSheetId="0">Arkusz1!$A$1:$H$48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H24" i="1"/>
  <c r="F24" i="1"/>
  <c r="D24" i="1"/>
  <c r="E24" i="1" s="1"/>
  <c r="C48" i="1" l="1"/>
  <c r="C47" i="1" l="1"/>
  <c r="C44" i="1" l="1"/>
  <c r="E42" i="1" l="1"/>
  <c r="D3" i="1"/>
  <c r="E3" i="1" s="1"/>
  <c r="D4" i="1" s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H3" i="1"/>
  <c r="F4" i="1" s="1"/>
  <c r="H4" i="1" l="1"/>
  <c r="E12" i="1"/>
  <c r="D13" i="1" s="1"/>
  <c r="E13" i="1" s="1"/>
  <c r="D14" i="1" s="1"/>
  <c r="E14" i="1" s="1"/>
  <c r="D15" i="1" s="1"/>
  <c r="E15" i="1" s="1"/>
  <c r="D16" i="1" s="1"/>
  <c r="E16" i="1" s="1"/>
  <c r="D17" i="1" l="1"/>
  <c r="E17" i="1" s="1"/>
  <c r="D18" i="1" s="1"/>
  <c r="E18" i="1" s="1"/>
  <c r="D19" i="1" s="1"/>
  <c r="E19" i="1" s="1"/>
  <c r="D20" i="1" s="1"/>
  <c r="E20" i="1" s="1"/>
  <c r="H5" i="1"/>
  <c r="F5" i="1"/>
  <c r="D21" i="1" l="1"/>
  <c r="E21" i="1" s="1"/>
  <c r="D22" i="1" s="1"/>
  <c r="E22" i="1" s="1"/>
  <c r="H6" i="1"/>
  <c r="F6" i="1"/>
  <c r="D23" i="1" l="1"/>
  <c r="E23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s="1"/>
  <c r="D39" i="1" s="1"/>
  <c r="E39" i="1" s="1"/>
  <c r="D40" i="1" s="1"/>
  <c r="H7" i="1"/>
  <c r="F7" i="1"/>
  <c r="E40" i="1" l="1"/>
  <c r="D41" i="1" s="1"/>
  <c r="E41" i="1" s="1"/>
  <c r="H8" i="1"/>
  <c r="F8" i="1"/>
  <c r="F9" i="1" l="1"/>
  <c r="H9" i="1"/>
  <c r="F10" i="1" l="1"/>
  <c r="H10" i="1"/>
  <c r="F11" i="1" l="1"/>
  <c r="H11" i="1"/>
  <c r="F12" i="1" l="1"/>
  <c r="H12" i="1"/>
  <c r="F13" i="1" l="1"/>
  <c r="H13" i="1"/>
  <c r="F14" i="1" l="1"/>
  <c r="H14" i="1"/>
  <c r="F15" i="1" l="1"/>
  <c r="H15" i="1"/>
  <c r="F16" i="1" l="1"/>
  <c r="H16" i="1"/>
  <c r="F17" i="1" l="1"/>
  <c r="H17" i="1"/>
  <c r="F18" i="1" l="1"/>
  <c r="H18" i="1"/>
  <c r="F19" i="1" l="1"/>
  <c r="H19" i="1"/>
  <c r="H20" i="1" l="1"/>
  <c r="F20" i="1"/>
  <c r="H21" i="1" l="1"/>
  <c r="F21" i="1"/>
  <c r="H22" i="1" l="1"/>
  <c r="F22" i="1"/>
  <c r="H23" i="1" l="1"/>
  <c r="F23" i="1"/>
  <c r="F25" i="1"/>
  <c r="H25" i="1"/>
  <c r="H26" i="1" l="1"/>
  <c r="F26" i="1"/>
  <c r="F27" i="1" l="1"/>
  <c r="H27" i="1"/>
  <c r="H28" i="1" l="1"/>
  <c r="F28" i="1"/>
  <c r="H29" i="1" l="1"/>
  <c r="F29" i="1"/>
  <c r="F30" i="1" l="1"/>
  <c r="H30" i="1"/>
  <c r="F31" i="1" l="1"/>
  <c r="H31" i="1"/>
  <c r="H32" i="1" l="1"/>
  <c r="F32" i="1"/>
  <c r="H33" i="1" l="1"/>
  <c r="F33" i="1"/>
  <c r="F34" i="1" l="1"/>
  <c r="H34" i="1"/>
  <c r="F35" i="1" l="1"/>
  <c r="H35" i="1"/>
  <c r="H36" i="1" l="1"/>
  <c r="F36" i="1"/>
  <c r="H37" i="1" l="1"/>
  <c r="F37" i="1"/>
  <c r="F38" i="1" l="1"/>
  <c r="H38" i="1"/>
  <c r="H39" i="1" l="1"/>
  <c r="F40" i="1" s="1"/>
  <c r="H40" i="1" s="1"/>
  <c r="F39" i="1"/>
  <c r="H41" i="1" l="1"/>
  <c r="F41" i="1"/>
</calcChain>
</file>

<file path=xl/sharedStrings.xml><?xml version="1.0" encoding="utf-8"?>
<sst xmlns="http://schemas.openxmlformats.org/spreadsheetml/2006/main" count="102" uniqueCount="53">
  <si>
    <t>ZADANIE</t>
  </si>
  <si>
    <t>DATA
ROZPOCZĘCIA</t>
  </si>
  <si>
    <t>DATA ZAKOŃCZENIA</t>
  </si>
  <si>
    <t>ILOŚĆ DNI 
KALENDARZOWYCH</t>
  </si>
  <si>
    <t>L.P.</t>
  </si>
  <si>
    <t>opracowanie projektu budowlanego (na podstawie uzgodnionej koncepcji)</t>
  </si>
  <si>
    <t>weryfikacja projektu budowlanego przez Zamawiającego</t>
  </si>
  <si>
    <t>przekazanie uwag Zamawiającego do projektu budowlanego</t>
  </si>
  <si>
    <t>weryfikacja projektów budowlanych technicznych i wykonawczych przez Zamawiającego,</t>
  </si>
  <si>
    <t>przekazanie uwag Zamawiającego do projektów budowlanych technicznych i wykonawczych</t>
  </si>
  <si>
    <t>przekazanie uwag Zamawiającego do STWIORB, przedmiarów i kosztorysów</t>
  </si>
  <si>
    <t>-</t>
  </si>
  <si>
    <t>PRZEDZIAŁ CZASOWY WYKONANIA ZADANIA LICZONY W DNIACH OD PODPISANIA UMOWY</t>
  </si>
  <si>
    <t>&lt;&lt;&lt;&lt;</t>
  </si>
  <si>
    <t>wprowadzenie przez Wykonawcę korekt do projektu budowlanego uwzględniających wszystkie uwagi Zamawiającego</t>
  </si>
  <si>
    <t>przekazanie akceptacji lub uwag Zamawiającego do projektu budowlanego</t>
  </si>
  <si>
    <t>wprowadzenie przez Wykonawcę korekt do projektów budowlanych technicznych i wykonawczych uwzględniających wszystkie uwagi Zamawiającego</t>
  </si>
  <si>
    <t>weryfikacja przez Zamawiającego projektów budowlanych technicznych i wykonawczych</t>
  </si>
  <si>
    <t>przekazanie akceptacji lub uwag Zamawiającego do projektów budowlanych technicznych i wykonawczych</t>
  </si>
  <si>
    <t>przekazanie przez Wykonawcę do Zamawiającego ostatecznej dokumentacji projektowej
gotowej do wydruku obejmującej projekty budowlane techniczne i wykonawcze oraz STWIORB, przedmiary i kosztorysy</t>
  </si>
  <si>
    <t>wydruk kompletu dokumentacji projektowej</t>
  </si>
  <si>
    <t>przekazanie akceptacji lub uwag Zamawiającego do ostatecznej dokumentacji projektowej
gotowej do wydruku obejmującej projekty budowlane techniczne i wykonawcze oraz STWIORB, przedmiary i kosztorysy</t>
  </si>
  <si>
    <t>weryfikacja przez Zamawiającego ostatecznej dokumentacji projektowej
gotowej do wydruku obejmującej projekty budowlane techniczne i wykonawcze oraz STWIORB, przedmiary i kosztorysy</t>
  </si>
  <si>
    <t>wprowadzenie przez Wykonawcę uwag przekazanych przez Zamawiającego do STWIORB, przedmiarów i kosztorysów</t>
  </si>
  <si>
    <t>weryfikacja przez Zamawiającego STWIORB, przedmiarów i kosztorysów</t>
  </si>
  <si>
    <t>przekazanie przez Wykonawcę do Zamawiającego STWIORB, przedmiarów i kosztorysów</t>
  </si>
  <si>
    <t>przygotowanie przez Wykonawcę STWIORB, przedmiarów i kosztorysów</t>
  </si>
  <si>
    <t>złożenie przez Wykonawcę do Zamawiającego kompletu skorygowanych projektów budowlanych technicznych oraz wykonawczych dla wszystkich branż uwzględniających wszystkie uwagi Zamawiającego w wersji elektronicznej do ponownego uzgodnienia przez Zamawiającego (z wyłączeniem STWIORB, przedmiarów i kosztorysów)</t>
  </si>
  <si>
    <t>opracowanie projektów budowlanych technicznych i wykonawczych dla wszystkich branż</t>
  </si>
  <si>
    <t>złożenie przez Wykonawcę do urzędu projektu budowlanego uwzględniającego wszystkie uwagi Zamawiającego wraz ze złożeniem przez Wykonawcę wniosku o decyzję o pozwoleniu na budowę oraz przekazanie 1 egzemplarza projektu budowlanego w wersji papierowej oraz 2 egz. projektu budowlanego w wersji elektronicznej do Zamawiającego</t>
  </si>
  <si>
    <t>przekazanie przez Wykonawcę do Zamawiającego skorygowanego projektu budowlanego uwzględniającego wszystkie uwagi Zamawiającego do akceptacji w wersji elektronicznej</t>
  </si>
  <si>
    <t>przekazanie akceptacji lub uwag Zamawiającego do koncepcji</t>
  </si>
  <si>
    <t>analiza koncepcji projektowej przez Zamawiającego</t>
  </si>
  <si>
    <t>przekazanie przez Wykonawcę do Zamawiającego skorygowanej koncepcji projektowej uwzględniającej wszystkie uwagi Zamawiającego w wersji elektronicznej</t>
  </si>
  <si>
    <t>korekta koncepcji projektowej wg uwag Zamawiającego oraz przygotowanie oceny stanu technicznego i możliwości wykonania założonej przebudowy</t>
  </si>
  <si>
    <t>przekazanie uwag Zamawiającego do koncepcji</t>
  </si>
  <si>
    <t>przekazanie przez Wykonawcę do Zamawiającego koncepcji projektowej do uzgodnienia w wersji elektronicznej</t>
  </si>
  <si>
    <t>opracowanie koncepcji projektowej</t>
  </si>
  <si>
    <t>inwentaryzacja do celów projektowych</t>
  </si>
  <si>
    <t>W TYM:</t>
  </si>
  <si>
    <t>czas wymagany na weryfikację poszczególnych etapów przez Zamawiającego</t>
  </si>
  <si>
    <t>CAŁOWITY CZAS REALIZACJI DOKUMENTACJI PROJEKTOWEJ:</t>
  </si>
  <si>
    <t>czas wymagany na aktywne prowadzenie procesu projektowania przez Wykonawcę</t>
  </si>
  <si>
    <t>TERMIN DO ZAPISANIA W UMOWIE</t>
  </si>
  <si>
    <t>podpisanie umowy na prace projektowe (termin założony)</t>
  </si>
  <si>
    <t>Termin zakończenia prac w umowie 
(przy założeniu terminu podpisania umowy w pkt. 1)</t>
  </si>
  <si>
    <t>przekazanie przez Wykonawcę do Zamawiającego projektu budowlanego do uzgodnienia w wersji elektronicznej wraz z projektowaną charakterystyką energetyczną</t>
  </si>
  <si>
    <t>złożenie przez Wykonawcę do Zamawiającego kompletu projektów budowlanych technicznych oraz wykonawczych dla wszystkich branż w wersji elektronicznej do uzgodnienia przez Zamawiającego (z wyłączeniem STWIORB, przedmiarów i kosztorysów) wraz z:
- rysunkami szczegółowymi tj. przekroje, rozwinięcia, aksonometrie, szczegóły montażowe, kłady ścian,
- rysunkami doborowymi i montażowymi podkonstrukcji dla mocowania instalacji, urządzeń i elementów budowlanych,
- zbiorczym rysunkiem koordynacyjnym obrazującym instalacje i elementy istniejące oraz projektowane z rozróżnieniem kolorystycznym dla poszczególnych branż,
- szczegółowymi zestawieniami materiałowymi oraz opisem parametrów referencyjnych zastosowanych materiałów,
- szczegółowymi wytycznymi dla automatyki i sterowania,
- indywidualnymi dokumentacjami technicznymi w wymaganym zakresie,
- opracowaniem wytycznych projektowych dla potencjalnych najemców.</t>
  </si>
  <si>
    <t>przekazanie przez Wykonawcę kompletu dokumentacji projektowej w wersji papierowej i elektronicznej wraz z ostemplowanym projektem budowlanym i prawomocną decyzją o pozwoleniu na budowę</t>
  </si>
  <si>
    <t>okres świąteczno - noworoczny</t>
  </si>
  <si>
    <t>rezerwa czasowa wynikająca z nieprzewidzianych sytuacji</t>
  </si>
  <si>
    <t>rezerwa czasowa oraz okres świąteczny</t>
  </si>
  <si>
    <t>okres niezbędny na przeprowadzenie uzgodnień z Miejskim Konserwatorem Zabytków mogących wpłynąć na ostateczny kształt rozwiązań projektowych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</si>
</sst>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C51" sqref="C51"/>
    </sheetView>
  </sheetViews>
  <sheetFormatPr defaultRowHeight="15" x14ac:dyDescent="0.25"/>
  <cols>
    <col min="1" max="1" width="9.140625" style="1"/>
    <col min="2" max="2" width="84.5703125" style="2" customWidth="1"/>
    <col min="3" max="3" width="20" style="1" customWidth="1"/>
    <col min="4" max="5" width="17.140625" style="1" customWidth="1"/>
    <col min="6" max="6" width="11.42578125" style="1" customWidth="1"/>
    <col min="7" max="7" width="2.85546875" style="1" customWidth="1"/>
    <col min="8" max="8" width="11.42578125" style="1" customWidth="1"/>
    <col min="9" max="9" width="18.42578125" customWidth="1"/>
  </cols>
  <sheetData>
    <row r="1" spans="1:9" ht="80.25" customHeight="1" x14ac:dyDescent="0.25">
      <c r="A1" s="3" t="s">
        <v>4</v>
      </c>
      <c r="B1" s="3" t="s">
        <v>0</v>
      </c>
      <c r="C1" s="4" t="s">
        <v>3</v>
      </c>
      <c r="D1" s="4" t="s">
        <v>1</v>
      </c>
      <c r="E1" s="4" t="s">
        <v>2</v>
      </c>
      <c r="F1" s="39" t="s">
        <v>12</v>
      </c>
      <c r="G1" s="39"/>
      <c r="H1" s="39"/>
      <c r="I1" s="4" t="s">
        <v>43</v>
      </c>
    </row>
    <row r="2" spans="1:9" ht="30" customHeight="1" x14ac:dyDescent="0.25">
      <c r="A2" s="5">
        <v>1</v>
      </c>
      <c r="B2" s="5" t="s">
        <v>44</v>
      </c>
      <c r="C2" s="6"/>
      <c r="D2" s="7">
        <v>44805</v>
      </c>
      <c r="E2" s="6"/>
      <c r="F2" s="6"/>
      <c r="G2" s="6"/>
      <c r="H2" s="6"/>
      <c r="I2" s="8"/>
    </row>
    <row r="3" spans="1:9" x14ac:dyDescent="0.25">
      <c r="A3" s="9">
        <v>2</v>
      </c>
      <c r="B3" s="10" t="s">
        <v>38</v>
      </c>
      <c r="C3" s="9">
        <v>14</v>
      </c>
      <c r="D3" s="11">
        <f>D2</f>
        <v>44805</v>
      </c>
      <c r="E3" s="11">
        <f>D3+C3</f>
        <v>44819</v>
      </c>
      <c r="F3" s="9">
        <v>1</v>
      </c>
      <c r="G3" s="9" t="s">
        <v>11</v>
      </c>
      <c r="H3" s="9">
        <f>C3</f>
        <v>14</v>
      </c>
      <c r="I3" s="8"/>
    </row>
    <row r="4" spans="1:9" x14ac:dyDescent="0.25">
      <c r="A4" s="9">
        <v>3</v>
      </c>
      <c r="B4" s="10" t="s">
        <v>37</v>
      </c>
      <c r="C4" s="9">
        <v>14</v>
      </c>
      <c r="D4" s="11">
        <f>E3</f>
        <v>44819</v>
      </c>
      <c r="E4" s="11">
        <f>D4+C4</f>
        <v>44833</v>
      </c>
      <c r="F4" s="9">
        <f>H3</f>
        <v>14</v>
      </c>
      <c r="G4" s="9" t="s">
        <v>11</v>
      </c>
      <c r="H4" s="9">
        <f t="shared" ref="H4:H39" si="0">C4+H3</f>
        <v>28</v>
      </c>
      <c r="I4" s="8"/>
    </row>
    <row r="5" spans="1:9" ht="30" x14ac:dyDescent="0.25">
      <c r="A5" s="12">
        <v>4</v>
      </c>
      <c r="B5" s="13" t="s">
        <v>36</v>
      </c>
      <c r="C5" s="12">
        <v>1</v>
      </c>
      <c r="D5" s="14">
        <f t="shared" ref="D5:D38" si="1">E4</f>
        <v>44833</v>
      </c>
      <c r="E5" s="14">
        <f t="shared" ref="E5:E14" si="2">D5+C5</f>
        <v>44834</v>
      </c>
      <c r="F5" s="12">
        <f t="shared" ref="F5:F35" si="3">H4</f>
        <v>28</v>
      </c>
      <c r="G5" s="12" t="s">
        <v>11</v>
      </c>
      <c r="H5" s="12">
        <f t="shared" si="0"/>
        <v>29</v>
      </c>
      <c r="I5" s="15" t="s">
        <v>13</v>
      </c>
    </row>
    <row r="6" spans="1:9" x14ac:dyDescent="0.25">
      <c r="A6" s="16">
        <v>5</v>
      </c>
      <c r="B6" s="17" t="s">
        <v>32</v>
      </c>
      <c r="C6" s="16">
        <v>7</v>
      </c>
      <c r="D6" s="18">
        <f t="shared" si="1"/>
        <v>44834</v>
      </c>
      <c r="E6" s="18">
        <f t="shared" si="2"/>
        <v>44841</v>
      </c>
      <c r="F6" s="16">
        <f t="shared" si="3"/>
        <v>29</v>
      </c>
      <c r="G6" s="16" t="s">
        <v>11</v>
      </c>
      <c r="H6" s="16">
        <f t="shared" si="0"/>
        <v>36</v>
      </c>
      <c r="I6" s="19"/>
    </row>
    <row r="7" spans="1:9" x14ac:dyDescent="0.25">
      <c r="A7" s="20">
        <v>6</v>
      </c>
      <c r="B7" s="21" t="s">
        <v>35</v>
      </c>
      <c r="C7" s="20">
        <v>1</v>
      </c>
      <c r="D7" s="22">
        <f t="shared" si="1"/>
        <v>44841</v>
      </c>
      <c r="E7" s="22">
        <f t="shared" si="2"/>
        <v>44842</v>
      </c>
      <c r="F7" s="20">
        <f t="shared" si="3"/>
        <v>36</v>
      </c>
      <c r="G7" s="20" t="s">
        <v>11</v>
      </c>
      <c r="H7" s="20">
        <f t="shared" si="0"/>
        <v>37</v>
      </c>
      <c r="I7" s="19"/>
    </row>
    <row r="8" spans="1:9" ht="30" x14ac:dyDescent="0.25">
      <c r="A8" s="9">
        <v>7</v>
      </c>
      <c r="B8" s="10" t="s">
        <v>34</v>
      </c>
      <c r="C8" s="9">
        <v>7</v>
      </c>
      <c r="D8" s="11">
        <f t="shared" si="1"/>
        <v>44842</v>
      </c>
      <c r="E8" s="11">
        <f t="shared" si="2"/>
        <v>44849</v>
      </c>
      <c r="F8" s="9">
        <f t="shared" si="3"/>
        <v>37</v>
      </c>
      <c r="G8" s="9" t="s">
        <v>11</v>
      </c>
      <c r="H8" s="9">
        <f t="shared" si="0"/>
        <v>44</v>
      </c>
      <c r="I8" s="19"/>
    </row>
    <row r="9" spans="1:9" ht="30" x14ac:dyDescent="0.25">
      <c r="A9" s="12">
        <v>8</v>
      </c>
      <c r="B9" s="13" t="s">
        <v>33</v>
      </c>
      <c r="C9" s="12">
        <v>1</v>
      </c>
      <c r="D9" s="14">
        <f t="shared" si="1"/>
        <v>44849</v>
      </c>
      <c r="E9" s="14">
        <f t="shared" ref="E9:E11" si="4">D9+C9</f>
        <v>44850</v>
      </c>
      <c r="F9" s="12">
        <f t="shared" ref="F9:F11" si="5">H8</f>
        <v>44</v>
      </c>
      <c r="G9" s="12" t="s">
        <v>11</v>
      </c>
      <c r="H9" s="12">
        <f t="shared" si="0"/>
        <v>45</v>
      </c>
      <c r="I9" s="15" t="s">
        <v>13</v>
      </c>
    </row>
    <row r="10" spans="1:9" x14ac:dyDescent="0.25">
      <c r="A10" s="16">
        <v>9</v>
      </c>
      <c r="B10" s="17" t="s">
        <v>32</v>
      </c>
      <c r="C10" s="16">
        <v>7</v>
      </c>
      <c r="D10" s="18">
        <f t="shared" si="1"/>
        <v>44850</v>
      </c>
      <c r="E10" s="18">
        <f t="shared" si="4"/>
        <v>44857</v>
      </c>
      <c r="F10" s="16">
        <f t="shared" si="5"/>
        <v>45</v>
      </c>
      <c r="G10" s="16" t="s">
        <v>11</v>
      </c>
      <c r="H10" s="16">
        <f t="shared" si="0"/>
        <v>52</v>
      </c>
      <c r="I10" s="15"/>
    </row>
    <row r="11" spans="1:9" x14ac:dyDescent="0.25">
      <c r="A11" s="20">
        <v>10</v>
      </c>
      <c r="B11" s="21" t="s">
        <v>31</v>
      </c>
      <c r="C11" s="20">
        <v>1</v>
      </c>
      <c r="D11" s="22">
        <f t="shared" si="1"/>
        <v>44857</v>
      </c>
      <c r="E11" s="22">
        <f t="shared" si="4"/>
        <v>44858</v>
      </c>
      <c r="F11" s="20">
        <f t="shared" si="5"/>
        <v>52</v>
      </c>
      <c r="G11" s="20" t="s">
        <v>11</v>
      </c>
      <c r="H11" s="20">
        <f t="shared" si="0"/>
        <v>53</v>
      </c>
      <c r="I11" s="15"/>
    </row>
    <row r="12" spans="1:9" x14ac:dyDescent="0.25">
      <c r="A12" s="9">
        <v>11</v>
      </c>
      <c r="B12" s="10" t="s">
        <v>5</v>
      </c>
      <c r="C12" s="9">
        <v>14</v>
      </c>
      <c r="D12" s="11">
        <f>E11</f>
        <v>44858</v>
      </c>
      <c r="E12" s="11">
        <f t="shared" si="2"/>
        <v>44872</v>
      </c>
      <c r="F12" s="9">
        <f>H11</f>
        <v>53</v>
      </c>
      <c r="G12" s="9" t="s">
        <v>11</v>
      </c>
      <c r="H12" s="9">
        <f t="shared" si="0"/>
        <v>67</v>
      </c>
      <c r="I12" s="19"/>
    </row>
    <row r="13" spans="1:9" ht="30" x14ac:dyDescent="0.25">
      <c r="A13" s="12">
        <v>12</v>
      </c>
      <c r="B13" s="13" t="s">
        <v>46</v>
      </c>
      <c r="C13" s="12">
        <v>1</v>
      </c>
      <c r="D13" s="14">
        <f t="shared" si="1"/>
        <v>44872</v>
      </c>
      <c r="E13" s="14">
        <f t="shared" si="2"/>
        <v>44873</v>
      </c>
      <c r="F13" s="12">
        <f t="shared" si="3"/>
        <v>67</v>
      </c>
      <c r="G13" s="12" t="s">
        <v>11</v>
      </c>
      <c r="H13" s="12">
        <f t="shared" si="0"/>
        <v>68</v>
      </c>
      <c r="I13" s="15" t="s">
        <v>13</v>
      </c>
    </row>
    <row r="14" spans="1:9" x14ac:dyDescent="0.25">
      <c r="A14" s="16">
        <v>13</v>
      </c>
      <c r="B14" s="17" t="s">
        <v>6</v>
      </c>
      <c r="C14" s="16">
        <v>7</v>
      </c>
      <c r="D14" s="18">
        <f t="shared" si="1"/>
        <v>44873</v>
      </c>
      <c r="E14" s="18">
        <f t="shared" si="2"/>
        <v>44880</v>
      </c>
      <c r="F14" s="16">
        <f t="shared" si="3"/>
        <v>68</v>
      </c>
      <c r="G14" s="16" t="s">
        <v>11</v>
      </c>
      <c r="H14" s="16">
        <f t="shared" si="0"/>
        <v>75</v>
      </c>
      <c r="I14" s="19"/>
    </row>
    <row r="15" spans="1:9" x14ac:dyDescent="0.25">
      <c r="A15" s="20">
        <v>14</v>
      </c>
      <c r="B15" s="21" t="s">
        <v>7</v>
      </c>
      <c r="C15" s="20">
        <v>1</v>
      </c>
      <c r="D15" s="22">
        <f t="shared" si="1"/>
        <v>44880</v>
      </c>
      <c r="E15" s="22">
        <f t="shared" ref="E15" si="6">D15+C15</f>
        <v>44881</v>
      </c>
      <c r="F15" s="20">
        <f t="shared" si="3"/>
        <v>75</v>
      </c>
      <c r="G15" s="20" t="s">
        <v>11</v>
      </c>
      <c r="H15" s="20">
        <f t="shared" si="0"/>
        <v>76</v>
      </c>
      <c r="I15" s="19"/>
    </row>
    <row r="16" spans="1:9" ht="30" x14ac:dyDescent="0.25">
      <c r="A16" s="9">
        <v>15</v>
      </c>
      <c r="B16" s="10" t="s">
        <v>14</v>
      </c>
      <c r="C16" s="9">
        <v>7</v>
      </c>
      <c r="D16" s="11">
        <f t="shared" si="1"/>
        <v>44881</v>
      </c>
      <c r="E16" s="11">
        <f t="shared" ref="E16:E25" si="7">D16+C16</f>
        <v>44888</v>
      </c>
      <c r="F16" s="9">
        <f t="shared" si="3"/>
        <v>76</v>
      </c>
      <c r="G16" s="9" t="s">
        <v>11</v>
      </c>
      <c r="H16" s="9">
        <f t="shared" si="0"/>
        <v>83</v>
      </c>
      <c r="I16" s="19"/>
    </row>
    <row r="17" spans="1:9" ht="30" x14ac:dyDescent="0.25">
      <c r="A17" s="12">
        <v>16</v>
      </c>
      <c r="B17" s="13" t="s">
        <v>30</v>
      </c>
      <c r="C17" s="12">
        <v>1</v>
      </c>
      <c r="D17" s="14">
        <f t="shared" si="1"/>
        <v>44888</v>
      </c>
      <c r="E17" s="14">
        <f t="shared" si="7"/>
        <v>44889</v>
      </c>
      <c r="F17" s="12">
        <f t="shared" ref="F17:F19" si="8">H16</f>
        <v>83</v>
      </c>
      <c r="G17" s="12" t="s">
        <v>11</v>
      </c>
      <c r="H17" s="12">
        <f t="shared" si="0"/>
        <v>84</v>
      </c>
      <c r="I17" s="15" t="s">
        <v>13</v>
      </c>
    </row>
    <row r="18" spans="1:9" x14ac:dyDescent="0.25">
      <c r="A18" s="16">
        <v>17</v>
      </c>
      <c r="B18" s="17" t="s">
        <v>6</v>
      </c>
      <c r="C18" s="16">
        <v>7</v>
      </c>
      <c r="D18" s="18">
        <f t="shared" si="1"/>
        <v>44889</v>
      </c>
      <c r="E18" s="18">
        <f t="shared" si="7"/>
        <v>44896</v>
      </c>
      <c r="F18" s="16">
        <f t="shared" si="8"/>
        <v>84</v>
      </c>
      <c r="G18" s="16" t="s">
        <v>11</v>
      </c>
      <c r="H18" s="16">
        <f t="shared" si="0"/>
        <v>91</v>
      </c>
      <c r="I18" s="19"/>
    </row>
    <row r="19" spans="1:9" x14ac:dyDescent="0.25">
      <c r="A19" s="20">
        <v>18</v>
      </c>
      <c r="B19" s="21" t="s">
        <v>15</v>
      </c>
      <c r="C19" s="20">
        <v>1</v>
      </c>
      <c r="D19" s="22">
        <f t="shared" si="1"/>
        <v>44896</v>
      </c>
      <c r="E19" s="22">
        <f t="shared" si="7"/>
        <v>44897</v>
      </c>
      <c r="F19" s="20">
        <f t="shared" si="8"/>
        <v>91</v>
      </c>
      <c r="G19" s="20" t="s">
        <v>11</v>
      </c>
      <c r="H19" s="20">
        <f t="shared" si="0"/>
        <v>92</v>
      </c>
      <c r="I19" s="19"/>
    </row>
    <row r="20" spans="1:9" ht="60" x14ac:dyDescent="0.25">
      <c r="A20" s="12">
        <v>19</v>
      </c>
      <c r="B20" s="13" t="s">
        <v>29</v>
      </c>
      <c r="C20" s="12">
        <v>1</v>
      </c>
      <c r="D20" s="14">
        <f>E19</f>
        <v>44897</v>
      </c>
      <c r="E20" s="14">
        <f t="shared" si="7"/>
        <v>44898</v>
      </c>
      <c r="F20" s="12">
        <f>H19</f>
        <v>92</v>
      </c>
      <c r="G20" s="12" t="s">
        <v>11</v>
      </c>
      <c r="H20" s="12">
        <f t="shared" si="0"/>
        <v>93</v>
      </c>
      <c r="I20" s="15" t="s">
        <v>13</v>
      </c>
    </row>
    <row r="21" spans="1:9" s="34" customFormat="1" ht="30" x14ac:dyDescent="0.25">
      <c r="A21" s="35">
        <v>20</v>
      </c>
      <c r="B21" s="36" t="s">
        <v>52</v>
      </c>
      <c r="C21" s="35">
        <v>31</v>
      </c>
      <c r="D21" s="37">
        <f>E20</f>
        <v>44898</v>
      </c>
      <c r="E21" s="37">
        <f t="shared" si="7"/>
        <v>44929</v>
      </c>
      <c r="F21" s="35">
        <f>H20</f>
        <v>93</v>
      </c>
      <c r="G21" s="35" t="s">
        <v>11</v>
      </c>
      <c r="H21" s="35">
        <f t="shared" ref="H21" si="9">C21+H20</f>
        <v>124</v>
      </c>
      <c r="I21" s="38"/>
    </row>
    <row r="22" spans="1:9" x14ac:dyDescent="0.25">
      <c r="A22" s="29">
        <v>21</v>
      </c>
      <c r="B22" s="30" t="s">
        <v>49</v>
      </c>
      <c r="C22" s="29">
        <v>6</v>
      </c>
      <c r="D22" s="31">
        <f>E21</f>
        <v>44929</v>
      </c>
      <c r="E22" s="31">
        <f t="shared" si="7"/>
        <v>44935</v>
      </c>
      <c r="F22" s="29">
        <f>H21</f>
        <v>124</v>
      </c>
      <c r="G22" s="29" t="s">
        <v>11</v>
      </c>
      <c r="H22" s="29">
        <f>C22+H21</f>
        <v>130</v>
      </c>
      <c r="I22" s="19"/>
    </row>
    <row r="23" spans="1:9" x14ac:dyDescent="0.25">
      <c r="A23" s="9">
        <v>22</v>
      </c>
      <c r="B23" s="10" t="s">
        <v>28</v>
      </c>
      <c r="C23" s="9">
        <v>28</v>
      </c>
      <c r="D23" s="11">
        <f>E22</f>
        <v>44935</v>
      </c>
      <c r="E23" s="11">
        <f t="shared" ref="E23" si="10">D23+C23</f>
        <v>44963</v>
      </c>
      <c r="F23" s="9">
        <f>H22</f>
        <v>130</v>
      </c>
      <c r="G23" s="9" t="s">
        <v>11</v>
      </c>
      <c r="H23" s="9">
        <f>C23+H22</f>
        <v>158</v>
      </c>
      <c r="I23" s="19"/>
    </row>
    <row r="24" spans="1:9" ht="225" x14ac:dyDescent="0.25">
      <c r="A24" s="12">
        <v>23</v>
      </c>
      <c r="B24" s="13" t="s">
        <v>47</v>
      </c>
      <c r="C24" s="12">
        <v>1</v>
      </c>
      <c r="D24" s="14">
        <f>E23</f>
        <v>44963</v>
      </c>
      <c r="E24" s="14">
        <f t="shared" ref="E24" si="11">D24+C24</f>
        <v>44964</v>
      </c>
      <c r="F24" s="12">
        <f>H23</f>
        <v>158</v>
      </c>
      <c r="G24" s="12" t="s">
        <v>11</v>
      </c>
      <c r="H24" s="12">
        <f>C24+H23</f>
        <v>159</v>
      </c>
      <c r="I24" s="15" t="s">
        <v>13</v>
      </c>
    </row>
    <row r="25" spans="1:9" x14ac:dyDescent="0.25">
      <c r="A25" s="16">
        <v>24</v>
      </c>
      <c r="B25" s="17" t="s">
        <v>8</v>
      </c>
      <c r="C25" s="16">
        <v>7</v>
      </c>
      <c r="D25" s="18">
        <f t="shared" si="1"/>
        <v>44964</v>
      </c>
      <c r="E25" s="18">
        <f t="shared" si="7"/>
        <v>44971</v>
      </c>
      <c r="F25" s="16">
        <f t="shared" si="3"/>
        <v>159</v>
      </c>
      <c r="G25" s="16" t="s">
        <v>11</v>
      </c>
      <c r="H25" s="16">
        <f t="shared" si="0"/>
        <v>166</v>
      </c>
      <c r="I25" s="19"/>
    </row>
    <row r="26" spans="1:9" x14ac:dyDescent="0.25">
      <c r="A26" s="20">
        <v>25</v>
      </c>
      <c r="B26" s="21" t="s">
        <v>9</v>
      </c>
      <c r="C26" s="20">
        <v>1</v>
      </c>
      <c r="D26" s="22">
        <f t="shared" si="1"/>
        <v>44971</v>
      </c>
      <c r="E26" s="22">
        <f t="shared" ref="E26:E29" si="12">D26+C26</f>
        <v>44972</v>
      </c>
      <c r="F26" s="20">
        <f t="shared" si="3"/>
        <v>166</v>
      </c>
      <c r="G26" s="20" t="s">
        <v>11</v>
      </c>
      <c r="H26" s="20">
        <f t="shared" si="0"/>
        <v>167</v>
      </c>
      <c r="I26" s="19"/>
    </row>
    <row r="27" spans="1:9" ht="30" x14ac:dyDescent="0.25">
      <c r="A27" s="9">
        <v>26</v>
      </c>
      <c r="B27" s="10" t="s">
        <v>16</v>
      </c>
      <c r="C27" s="9">
        <v>21</v>
      </c>
      <c r="D27" s="11">
        <f t="shared" si="1"/>
        <v>44972</v>
      </c>
      <c r="E27" s="11">
        <f t="shared" si="12"/>
        <v>44993</v>
      </c>
      <c r="F27" s="9">
        <f t="shared" si="3"/>
        <v>167</v>
      </c>
      <c r="G27" s="9" t="s">
        <v>11</v>
      </c>
      <c r="H27" s="9">
        <f t="shared" si="0"/>
        <v>188</v>
      </c>
      <c r="I27" s="19"/>
    </row>
    <row r="28" spans="1:9" ht="60" x14ac:dyDescent="0.25">
      <c r="A28" s="12">
        <v>27</v>
      </c>
      <c r="B28" s="13" t="s">
        <v>27</v>
      </c>
      <c r="C28" s="12">
        <v>1</v>
      </c>
      <c r="D28" s="14">
        <f>E27</f>
        <v>44993</v>
      </c>
      <c r="E28" s="14">
        <f t="shared" si="12"/>
        <v>44994</v>
      </c>
      <c r="F28" s="12">
        <f>H27</f>
        <v>188</v>
      </c>
      <c r="G28" s="12" t="s">
        <v>11</v>
      </c>
      <c r="H28" s="12">
        <f t="shared" si="0"/>
        <v>189</v>
      </c>
      <c r="I28" s="15" t="s">
        <v>13</v>
      </c>
    </row>
    <row r="29" spans="1:9" x14ac:dyDescent="0.25">
      <c r="A29" s="16">
        <v>28</v>
      </c>
      <c r="B29" s="17" t="s">
        <v>17</v>
      </c>
      <c r="C29" s="16">
        <v>7</v>
      </c>
      <c r="D29" s="18">
        <f t="shared" si="1"/>
        <v>44994</v>
      </c>
      <c r="E29" s="18">
        <f t="shared" si="12"/>
        <v>45001</v>
      </c>
      <c r="F29" s="16">
        <f t="shared" si="3"/>
        <v>189</v>
      </c>
      <c r="G29" s="16" t="s">
        <v>11</v>
      </c>
      <c r="H29" s="16">
        <f t="shared" si="0"/>
        <v>196</v>
      </c>
      <c r="I29" s="19"/>
    </row>
    <row r="30" spans="1:9" ht="30" x14ac:dyDescent="0.25">
      <c r="A30" s="20">
        <v>29</v>
      </c>
      <c r="B30" s="21" t="s">
        <v>18</v>
      </c>
      <c r="C30" s="20">
        <v>1</v>
      </c>
      <c r="D30" s="22">
        <f t="shared" si="1"/>
        <v>45001</v>
      </c>
      <c r="E30" s="22">
        <f t="shared" ref="E30:E33" si="13">D30+C30</f>
        <v>45002</v>
      </c>
      <c r="F30" s="20">
        <f t="shared" si="3"/>
        <v>196</v>
      </c>
      <c r="G30" s="20" t="s">
        <v>11</v>
      </c>
      <c r="H30" s="20">
        <f t="shared" si="0"/>
        <v>197</v>
      </c>
      <c r="I30" s="19"/>
    </row>
    <row r="31" spans="1:9" x14ac:dyDescent="0.25">
      <c r="A31" s="32">
        <v>30</v>
      </c>
      <c r="B31" s="10" t="s">
        <v>26</v>
      </c>
      <c r="C31" s="9">
        <v>14</v>
      </c>
      <c r="D31" s="11">
        <f t="shared" si="1"/>
        <v>45002</v>
      </c>
      <c r="E31" s="11">
        <f t="shared" si="13"/>
        <v>45016</v>
      </c>
      <c r="F31" s="9">
        <f t="shared" si="3"/>
        <v>197</v>
      </c>
      <c r="G31" s="9" t="s">
        <v>11</v>
      </c>
      <c r="H31" s="9">
        <f t="shared" si="0"/>
        <v>211</v>
      </c>
      <c r="I31" s="19"/>
    </row>
    <row r="32" spans="1:9" x14ac:dyDescent="0.25">
      <c r="A32" s="12">
        <v>31</v>
      </c>
      <c r="B32" s="13" t="s">
        <v>25</v>
      </c>
      <c r="C32" s="12">
        <v>1</v>
      </c>
      <c r="D32" s="14">
        <f t="shared" si="1"/>
        <v>45016</v>
      </c>
      <c r="E32" s="14">
        <f t="shared" si="13"/>
        <v>45017</v>
      </c>
      <c r="F32" s="12">
        <f t="shared" si="3"/>
        <v>211</v>
      </c>
      <c r="G32" s="12" t="s">
        <v>11</v>
      </c>
      <c r="H32" s="12">
        <f t="shared" si="0"/>
        <v>212</v>
      </c>
      <c r="I32" s="15" t="s">
        <v>13</v>
      </c>
    </row>
    <row r="33" spans="1:9" x14ac:dyDescent="0.25">
      <c r="A33" s="16">
        <v>32</v>
      </c>
      <c r="B33" s="17" t="s">
        <v>24</v>
      </c>
      <c r="C33" s="16">
        <v>7</v>
      </c>
      <c r="D33" s="18">
        <f>E32</f>
        <v>45017</v>
      </c>
      <c r="E33" s="18">
        <f t="shared" si="13"/>
        <v>45024</v>
      </c>
      <c r="F33" s="16">
        <f>H32</f>
        <v>212</v>
      </c>
      <c r="G33" s="16" t="s">
        <v>11</v>
      </c>
      <c r="H33" s="16">
        <f t="shared" si="0"/>
        <v>219</v>
      </c>
      <c r="I33" s="19"/>
    </row>
    <row r="34" spans="1:9" x14ac:dyDescent="0.25">
      <c r="A34" s="20">
        <v>33</v>
      </c>
      <c r="B34" s="21" t="s">
        <v>10</v>
      </c>
      <c r="C34" s="20">
        <v>1</v>
      </c>
      <c r="D34" s="22">
        <f t="shared" si="1"/>
        <v>45024</v>
      </c>
      <c r="E34" s="22">
        <f t="shared" ref="E34:E41" si="14">D34+C34</f>
        <v>45025</v>
      </c>
      <c r="F34" s="20">
        <f t="shared" si="3"/>
        <v>219</v>
      </c>
      <c r="G34" s="20" t="s">
        <v>11</v>
      </c>
      <c r="H34" s="20">
        <f t="shared" si="0"/>
        <v>220</v>
      </c>
      <c r="I34" s="19"/>
    </row>
    <row r="35" spans="1:9" ht="30" x14ac:dyDescent="0.25">
      <c r="A35" s="32">
        <v>34</v>
      </c>
      <c r="B35" s="10" t="s">
        <v>23</v>
      </c>
      <c r="C35" s="9">
        <v>7</v>
      </c>
      <c r="D35" s="11">
        <f t="shared" si="1"/>
        <v>45025</v>
      </c>
      <c r="E35" s="11">
        <f t="shared" si="14"/>
        <v>45032</v>
      </c>
      <c r="F35" s="9">
        <f t="shared" si="3"/>
        <v>220</v>
      </c>
      <c r="G35" s="9" t="s">
        <v>11</v>
      </c>
      <c r="H35" s="9">
        <f t="shared" si="0"/>
        <v>227</v>
      </c>
      <c r="I35" s="19"/>
    </row>
    <row r="36" spans="1:9" ht="45" x14ac:dyDescent="0.25">
      <c r="A36" s="12">
        <v>35</v>
      </c>
      <c r="B36" s="13" t="s">
        <v>19</v>
      </c>
      <c r="C36" s="12">
        <v>1</v>
      </c>
      <c r="D36" s="14">
        <f t="shared" si="1"/>
        <v>45032</v>
      </c>
      <c r="E36" s="14">
        <f t="shared" ref="E36:E38" si="15">D36+C36</f>
        <v>45033</v>
      </c>
      <c r="F36" s="12">
        <f t="shared" ref="F36:F38" si="16">H35</f>
        <v>227</v>
      </c>
      <c r="G36" s="12" t="s">
        <v>11</v>
      </c>
      <c r="H36" s="12">
        <f t="shared" si="0"/>
        <v>228</v>
      </c>
      <c r="I36" s="15" t="s">
        <v>13</v>
      </c>
    </row>
    <row r="37" spans="1:9" ht="45" x14ac:dyDescent="0.25">
      <c r="A37" s="16">
        <v>36</v>
      </c>
      <c r="B37" s="17" t="s">
        <v>22</v>
      </c>
      <c r="C37" s="16">
        <v>7</v>
      </c>
      <c r="D37" s="18">
        <f t="shared" si="1"/>
        <v>45033</v>
      </c>
      <c r="E37" s="18">
        <f t="shared" si="15"/>
        <v>45040</v>
      </c>
      <c r="F37" s="16">
        <f t="shared" si="16"/>
        <v>228</v>
      </c>
      <c r="G37" s="16" t="s">
        <v>11</v>
      </c>
      <c r="H37" s="16">
        <f t="shared" si="0"/>
        <v>235</v>
      </c>
      <c r="I37" s="15"/>
    </row>
    <row r="38" spans="1:9" ht="45" x14ac:dyDescent="0.25">
      <c r="A38" s="20">
        <v>37</v>
      </c>
      <c r="B38" s="21" t="s">
        <v>21</v>
      </c>
      <c r="C38" s="20">
        <v>1</v>
      </c>
      <c r="D38" s="22">
        <f t="shared" si="1"/>
        <v>45040</v>
      </c>
      <c r="E38" s="22">
        <f t="shared" si="15"/>
        <v>45041</v>
      </c>
      <c r="F38" s="20">
        <f t="shared" si="16"/>
        <v>235</v>
      </c>
      <c r="G38" s="20" t="s">
        <v>11</v>
      </c>
      <c r="H38" s="20">
        <f t="shared" si="0"/>
        <v>236</v>
      </c>
      <c r="I38" s="15"/>
    </row>
    <row r="39" spans="1:9" x14ac:dyDescent="0.25">
      <c r="A39" s="32">
        <v>38</v>
      </c>
      <c r="B39" s="10" t="s">
        <v>20</v>
      </c>
      <c r="C39" s="9">
        <v>7</v>
      </c>
      <c r="D39" s="11">
        <f>E38</f>
        <v>45041</v>
      </c>
      <c r="E39" s="11">
        <f t="shared" si="14"/>
        <v>45048</v>
      </c>
      <c r="F39" s="9">
        <f>H38</f>
        <v>236</v>
      </c>
      <c r="G39" s="9" t="s">
        <v>11</v>
      </c>
      <c r="H39" s="9">
        <f t="shared" si="0"/>
        <v>243</v>
      </c>
      <c r="I39" s="19"/>
    </row>
    <row r="40" spans="1:9" x14ac:dyDescent="0.25">
      <c r="A40" s="29">
        <v>39</v>
      </c>
      <c r="B40" s="30" t="s">
        <v>50</v>
      </c>
      <c r="C40" s="29">
        <v>6</v>
      </c>
      <c r="D40" s="31">
        <f>E39</f>
        <v>45048</v>
      </c>
      <c r="E40" s="31">
        <f t="shared" ref="E40" si="17">D40+C40</f>
        <v>45054</v>
      </c>
      <c r="F40" s="29">
        <f>H39</f>
        <v>243</v>
      </c>
      <c r="G40" s="29" t="s">
        <v>11</v>
      </c>
      <c r="H40" s="29">
        <f>C40+F40</f>
        <v>249</v>
      </c>
      <c r="I40" s="28"/>
    </row>
    <row r="41" spans="1:9" ht="45" x14ac:dyDescent="0.25">
      <c r="A41" s="12">
        <v>40</v>
      </c>
      <c r="B41" s="13" t="s">
        <v>48</v>
      </c>
      <c r="C41" s="12">
        <v>1</v>
      </c>
      <c r="D41" s="14">
        <f>E40</f>
        <v>45054</v>
      </c>
      <c r="E41" s="14">
        <f t="shared" si="14"/>
        <v>45055</v>
      </c>
      <c r="F41" s="24">
        <f>H40</f>
        <v>249</v>
      </c>
      <c r="G41" s="24" t="s">
        <v>11</v>
      </c>
      <c r="H41" s="24">
        <f>C41+H40</f>
        <v>250</v>
      </c>
      <c r="I41" s="25" t="s">
        <v>13</v>
      </c>
    </row>
    <row r="42" spans="1:9" ht="37.5" customHeight="1" x14ac:dyDescent="0.25">
      <c r="A42" s="33">
        <v>41</v>
      </c>
      <c r="B42" s="6" t="s">
        <v>45</v>
      </c>
      <c r="C42" s="9"/>
      <c r="D42" s="9"/>
      <c r="E42" s="23">
        <f>D2+C44</f>
        <v>45055</v>
      </c>
      <c r="F42" s="9"/>
      <c r="G42" s="9"/>
      <c r="H42" s="9"/>
      <c r="I42" s="8"/>
    </row>
    <row r="43" spans="1:9" ht="37.5" customHeight="1" x14ac:dyDescent="0.25"/>
    <row r="44" spans="1:9" x14ac:dyDescent="0.25">
      <c r="B44" s="26" t="s">
        <v>41</v>
      </c>
      <c r="C44" s="27">
        <f>SUM(C3:C41)</f>
        <v>250</v>
      </c>
    </row>
    <row r="45" spans="1:9" x14ac:dyDescent="0.25">
      <c r="B45" s="26" t="s">
        <v>39</v>
      </c>
      <c r="C45" s="27"/>
    </row>
    <row r="46" spans="1:9" x14ac:dyDescent="0.25">
      <c r="B46" s="26" t="s">
        <v>42</v>
      </c>
      <c r="C46" s="27">
        <f>C3+C4+C5+C8+C9+C12+C13+C16+C17+C20+C24+C27+C28+C31+C32+C35+C36+C39+C41+C23+C21</f>
        <v>174</v>
      </c>
    </row>
    <row r="47" spans="1:9" x14ac:dyDescent="0.25">
      <c r="B47" s="26" t="s">
        <v>40</v>
      </c>
      <c r="C47" s="27">
        <f>C6+C7+C10+C11+C14+C15+C18+C19+C25+C26+C29+C30+C33+C34+C37+C38</f>
        <v>64</v>
      </c>
    </row>
    <row r="48" spans="1:9" x14ac:dyDescent="0.25">
      <c r="B48" s="26" t="s">
        <v>51</v>
      </c>
      <c r="C48" s="27">
        <f>C40+C22</f>
        <v>12</v>
      </c>
    </row>
  </sheetData>
  <mergeCells count="1">
    <mergeCell ref="F1:H1"/>
  </mergeCells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Maciejewski</dc:creator>
  <cp:lastModifiedBy>Marek Maciejewski</cp:lastModifiedBy>
  <dcterms:created xsi:type="dcterms:W3CDTF">2022-05-04T11:51:03Z</dcterms:created>
  <dcterms:modified xsi:type="dcterms:W3CDTF">2022-08-01T15:22:58Z</dcterms:modified>
</cp:coreProperties>
</file>