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51E495CD-63BC-44C3-A7E8-E688BC2DB8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pz warzywa i owo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I4" i="1" s="1"/>
  <c r="J4" i="1" s="1"/>
  <c r="G96" i="1"/>
  <c r="G95" i="1"/>
  <c r="G94" i="1"/>
  <c r="G93" i="1"/>
  <c r="I93" i="1" s="1"/>
  <c r="J93" i="1" s="1"/>
  <c r="G37" i="1"/>
  <c r="I37" i="1" s="1"/>
  <c r="J37" i="1" s="1"/>
  <c r="G36" i="1"/>
  <c r="I36" i="1" s="1"/>
  <c r="J36" i="1" s="1"/>
  <c r="G41" i="1"/>
  <c r="I41" i="1" s="1"/>
  <c r="J41" i="1" s="1"/>
  <c r="G35" i="1"/>
  <c r="I35" i="1" s="1"/>
  <c r="J35" i="1" s="1"/>
  <c r="G6" i="1"/>
  <c r="I6" i="1" s="1"/>
  <c r="J6" i="1" s="1"/>
  <c r="G47" i="1"/>
  <c r="I47" i="1" s="1"/>
  <c r="J47" i="1" s="1"/>
  <c r="G50" i="1"/>
  <c r="I50" i="1" s="1"/>
  <c r="J50" i="1" s="1"/>
  <c r="G88" i="1"/>
  <c r="I88" i="1" s="1"/>
  <c r="J88" i="1" s="1"/>
  <c r="G71" i="1"/>
  <c r="I71" i="1" s="1"/>
  <c r="J71" i="1" s="1"/>
  <c r="G89" i="1"/>
  <c r="I89" i="1" s="1"/>
  <c r="J89" i="1" s="1"/>
  <c r="G81" i="1"/>
  <c r="I81" i="1" s="1"/>
  <c r="J81" i="1" s="1"/>
  <c r="G82" i="1"/>
  <c r="I82" i="1" s="1"/>
  <c r="J82" i="1" s="1"/>
  <c r="G63" i="1"/>
  <c r="I63" i="1" s="1"/>
  <c r="J63" i="1" s="1"/>
  <c r="G64" i="1"/>
  <c r="I64" i="1" s="1"/>
  <c r="J64" i="1" s="1"/>
  <c r="G38" i="1"/>
  <c r="I38" i="1" s="1"/>
  <c r="J38" i="1" s="1"/>
  <c r="G31" i="1"/>
  <c r="I31" i="1" s="1"/>
  <c r="J31" i="1" s="1"/>
  <c r="G22" i="1"/>
  <c r="I22" i="1" s="1"/>
  <c r="J22" i="1" s="1"/>
  <c r="G21" i="1"/>
  <c r="I21" i="1" s="1"/>
  <c r="J21" i="1" s="1"/>
  <c r="G19" i="1"/>
  <c r="I19" i="1" s="1"/>
  <c r="J19" i="1" s="1"/>
  <c r="G12" i="1"/>
  <c r="I12" i="1" s="1"/>
  <c r="J12" i="1" s="1"/>
  <c r="G11" i="1"/>
  <c r="I11" i="1" s="1"/>
  <c r="J11" i="1" s="1"/>
  <c r="I96" i="1" l="1"/>
  <c r="J96" i="1" s="1"/>
  <c r="I95" i="1"/>
  <c r="J95" i="1" s="1"/>
  <c r="I94" i="1"/>
  <c r="J94" i="1" s="1"/>
  <c r="G69" i="1"/>
  <c r="I69" i="1" s="1"/>
  <c r="J69" i="1" s="1"/>
  <c r="G3" i="1" l="1"/>
  <c r="G5" i="1"/>
  <c r="I5" i="1" s="1"/>
  <c r="J5" i="1" s="1"/>
  <c r="G7" i="1"/>
  <c r="I7" i="1" s="1"/>
  <c r="J7" i="1" s="1"/>
  <c r="G8" i="1"/>
  <c r="I8" i="1" s="1"/>
  <c r="J8" i="1" s="1"/>
  <c r="G9" i="1"/>
  <c r="I9" i="1" s="1"/>
  <c r="J9" i="1" s="1"/>
  <c r="G10" i="1"/>
  <c r="I10" i="1" s="1"/>
  <c r="J10" i="1" s="1"/>
  <c r="G13" i="1"/>
  <c r="I13" i="1" s="1"/>
  <c r="J13" i="1" s="1"/>
  <c r="G14" i="1"/>
  <c r="I14" i="1" s="1"/>
  <c r="J14" i="1" s="1"/>
  <c r="G15" i="1"/>
  <c r="I15" i="1" s="1"/>
  <c r="J15" i="1" s="1"/>
  <c r="G16" i="1"/>
  <c r="I16" i="1" s="1"/>
  <c r="J16" i="1" s="1"/>
  <c r="G17" i="1"/>
  <c r="I17" i="1" s="1"/>
  <c r="J17" i="1" s="1"/>
  <c r="G18" i="1"/>
  <c r="I18" i="1" s="1"/>
  <c r="J18" i="1" s="1"/>
  <c r="G20" i="1"/>
  <c r="I20" i="1" s="1"/>
  <c r="J20" i="1" s="1"/>
  <c r="G23" i="1"/>
  <c r="I23" i="1" s="1"/>
  <c r="J23" i="1" s="1"/>
  <c r="G24" i="1"/>
  <c r="I24" i="1" s="1"/>
  <c r="J24" i="1" s="1"/>
  <c r="G25" i="1"/>
  <c r="I25" i="1" s="1"/>
  <c r="J25" i="1" s="1"/>
  <c r="G26" i="1"/>
  <c r="I26" i="1" s="1"/>
  <c r="J26" i="1" s="1"/>
  <c r="G27" i="1"/>
  <c r="I27" i="1" s="1"/>
  <c r="J27" i="1" s="1"/>
  <c r="G28" i="1"/>
  <c r="I28" i="1" s="1"/>
  <c r="J28" i="1" s="1"/>
  <c r="G29" i="1"/>
  <c r="I29" i="1" s="1"/>
  <c r="J29" i="1" s="1"/>
  <c r="G30" i="1"/>
  <c r="I30" i="1" s="1"/>
  <c r="J30" i="1" s="1"/>
  <c r="G32" i="1"/>
  <c r="I32" i="1" s="1"/>
  <c r="J32" i="1" s="1"/>
  <c r="G33" i="1"/>
  <c r="I33" i="1" s="1"/>
  <c r="J33" i="1" s="1"/>
  <c r="G34" i="1"/>
  <c r="I34" i="1" s="1"/>
  <c r="J34" i="1" s="1"/>
  <c r="G39" i="1"/>
  <c r="I39" i="1" s="1"/>
  <c r="J39" i="1" s="1"/>
  <c r="G40" i="1"/>
  <c r="I40" i="1" s="1"/>
  <c r="J40" i="1" s="1"/>
  <c r="G42" i="1"/>
  <c r="I42" i="1" s="1"/>
  <c r="J42" i="1" s="1"/>
  <c r="G43" i="1"/>
  <c r="I43" i="1" s="1"/>
  <c r="J43" i="1" s="1"/>
  <c r="G44" i="1"/>
  <c r="I44" i="1" s="1"/>
  <c r="J44" i="1" s="1"/>
  <c r="G45" i="1"/>
  <c r="I45" i="1" s="1"/>
  <c r="J45" i="1" s="1"/>
  <c r="G46" i="1"/>
  <c r="I46" i="1" s="1"/>
  <c r="J46" i="1" s="1"/>
  <c r="G48" i="1"/>
  <c r="I48" i="1" s="1"/>
  <c r="J48" i="1" s="1"/>
  <c r="G49" i="1"/>
  <c r="I49" i="1" s="1"/>
  <c r="J49" i="1" s="1"/>
  <c r="G51" i="1"/>
  <c r="I51" i="1" s="1"/>
  <c r="J51" i="1" s="1"/>
  <c r="G52" i="1"/>
  <c r="I52" i="1" s="1"/>
  <c r="J52" i="1" s="1"/>
  <c r="G53" i="1"/>
  <c r="I53" i="1" s="1"/>
  <c r="J53" i="1" s="1"/>
  <c r="G54" i="1"/>
  <c r="I54" i="1" s="1"/>
  <c r="J54" i="1" s="1"/>
  <c r="G55" i="1"/>
  <c r="I55" i="1" s="1"/>
  <c r="J55" i="1" s="1"/>
  <c r="G56" i="1"/>
  <c r="I56" i="1" s="1"/>
  <c r="J56" i="1" s="1"/>
  <c r="G57" i="1"/>
  <c r="I57" i="1" s="1"/>
  <c r="J57" i="1" s="1"/>
  <c r="G58" i="1"/>
  <c r="I58" i="1" s="1"/>
  <c r="J58" i="1" s="1"/>
  <c r="G59" i="1"/>
  <c r="I59" i="1" s="1"/>
  <c r="J59" i="1" s="1"/>
  <c r="G60" i="1"/>
  <c r="I60" i="1" s="1"/>
  <c r="J60" i="1" s="1"/>
  <c r="G61" i="1"/>
  <c r="I61" i="1" s="1"/>
  <c r="J61" i="1" s="1"/>
  <c r="G62" i="1"/>
  <c r="I62" i="1" s="1"/>
  <c r="J62" i="1" s="1"/>
  <c r="G65" i="1"/>
  <c r="I65" i="1" s="1"/>
  <c r="J65" i="1" s="1"/>
  <c r="G66" i="1"/>
  <c r="I66" i="1" s="1"/>
  <c r="J66" i="1" s="1"/>
  <c r="G67" i="1"/>
  <c r="I67" i="1" s="1"/>
  <c r="J67" i="1" s="1"/>
  <c r="G68" i="1"/>
  <c r="I68" i="1" s="1"/>
  <c r="J68" i="1" s="1"/>
  <c r="G70" i="1"/>
  <c r="I70" i="1" s="1"/>
  <c r="J70" i="1" s="1"/>
  <c r="G72" i="1"/>
  <c r="I72" i="1" s="1"/>
  <c r="J72" i="1" s="1"/>
  <c r="G73" i="1"/>
  <c r="I73" i="1" s="1"/>
  <c r="J73" i="1" s="1"/>
  <c r="G74" i="1"/>
  <c r="I74" i="1" s="1"/>
  <c r="J74" i="1" s="1"/>
  <c r="G75" i="1"/>
  <c r="I75" i="1" s="1"/>
  <c r="J75" i="1" s="1"/>
  <c r="G76" i="1"/>
  <c r="I76" i="1" s="1"/>
  <c r="J76" i="1" s="1"/>
  <c r="G77" i="1"/>
  <c r="I77" i="1" s="1"/>
  <c r="J77" i="1" s="1"/>
  <c r="G78" i="1"/>
  <c r="I78" i="1" s="1"/>
  <c r="J78" i="1" s="1"/>
  <c r="G79" i="1"/>
  <c r="I79" i="1" s="1"/>
  <c r="J79" i="1" s="1"/>
  <c r="G80" i="1"/>
  <c r="I80" i="1" s="1"/>
  <c r="J80" i="1" s="1"/>
  <c r="G83" i="1"/>
  <c r="I83" i="1" s="1"/>
  <c r="J83" i="1" s="1"/>
  <c r="G84" i="1"/>
  <c r="I84" i="1" s="1"/>
  <c r="J84" i="1" s="1"/>
  <c r="G85" i="1"/>
  <c r="I85" i="1" s="1"/>
  <c r="J85" i="1" s="1"/>
  <c r="G86" i="1"/>
  <c r="I86" i="1" s="1"/>
  <c r="J86" i="1" s="1"/>
  <c r="G87" i="1"/>
  <c r="I87" i="1" s="1"/>
  <c r="J87" i="1" s="1"/>
  <c r="G90" i="1"/>
  <c r="I90" i="1" s="1"/>
  <c r="J90" i="1" s="1"/>
  <c r="G91" i="1"/>
  <c r="I91" i="1" s="1"/>
  <c r="J91" i="1" s="1"/>
  <c r="H99" i="1" l="1"/>
  <c r="I3" i="1"/>
  <c r="J3" i="1" l="1"/>
  <c r="H103" i="1" s="1"/>
</calcChain>
</file>

<file path=xl/sharedStrings.xml><?xml version="1.0" encoding="utf-8"?>
<sst xmlns="http://schemas.openxmlformats.org/spreadsheetml/2006/main" count="295" uniqueCount="204">
  <si>
    <t>OPIS PRODUKTU</t>
  </si>
  <si>
    <t>NAZWA PRODUKTU</t>
  </si>
  <si>
    <t>kg</t>
  </si>
  <si>
    <t>Ananas świeży</t>
  </si>
  <si>
    <t>Banany</t>
  </si>
  <si>
    <t>Cebula biała luz</t>
  </si>
  <si>
    <t>Cytryny</t>
  </si>
  <si>
    <t>Kapusta kiszona</t>
  </si>
  <si>
    <t>Kapusta pekińska</t>
  </si>
  <si>
    <t>Kapusta włoska</t>
  </si>
  <si>
    <t>Koperek</t>
  </si>
  <si>
    <t>Limonka</t>
  </si>
  <si>
    <t>Marchew świeza obrana</t>
  </si>
  <si>
    <t>Marchew świeża</t>
  </si>
  <si>
    <t>Ogórki kiszone</t>
  </si>
  <si>
    <t>Pieczarki świeże</t>
  </si>
  <si>
    <t>Pietruszka świeża natka</t>
  </si>
  <si>
    <t>Pomidory świeże</t>
  </si>
  <si>
    <t>Por</t>
  </si>
  <si>
    <t>Rzodkiew biała</t>
  </si>
  <si>
    <t>Rzodkiewka</t>
  </si>
  <si>
    <t>Sałata lodowa</t>
  </si>
  <si>
    <t>Sałata masłowa</t>
  </si>
  <si>
    <t>Sałata radicchio</t>
  </si>
  <si>
    <t xml:space="preserve">Roszponka </t>
  </si>
  <si>
    <t>Rukola</t>
  </si>
  <si>
    <t>Seler korzeń</t>
  </si>
  <si>
    <t>Seler naciowy</t>
  </si>
  <si>
    <t>Szczypiorek</t>
  </si>
  <si>
    <t>Ziemniaki obrane</t>
  </si>
  <si>
    <t>Ziemniaki luz</t>
  </si>
  <si>
    <t>ananas świeży cały,nie uszkodzony,bez oznak nadpsucia ,pleśni ,o właściwym aromacie i słodko-kwaśnym smaku</t>
  </si>
  <si>
    <t>banany świeże ,bez uszkodzeń,oznak gnicia ,czyste,o równej wielkości, dojrzałe,o żółtej,jednolitej barwie skórki,o właściwym aromacie i smaku</t>
  </si>
  <si>
    <t>bazylja swieża,w doniczce,bez oznak zwiędnięcia,barwa żywej zieleni,o silnym aromacie,nie przerośnięta</t>
  </si>
  <si>
    <t>cebula biała nie obierana,cała,czysta,sucha, bez uszkodzeń, odrostów,oznak gnicia,</t>
  </si>
  <si>
    <t>cytryny świeże, bez uszkodzeń , śladów pleśni,cienkiej skórce i regularnych kształtach</t>
  </si>
  <si>
    <t xml:space="preserve">imbir swieży o jedrnym i aromatycznym smaku i zapachu, bez śladów gnicia i przerostów  </t>
  </si>
  <si>
    <t>koper świeży, pakowany w pęczki gat.I o krótkich łodygach,bez śiadów nadpsucia,zabrudzeń i innych ziół ,roslin,z silnym aromatem koperku</t>
  </si>
  <si>
    <t>limonka świeża czysta,nie uszkodzona,soczysta,nie zepsuta , nie łykowata,jędrna,skórka cieńka,posiadająca silny,świeży aromat</t>
  </si>
  <si>
    <t>pieczarki świeże,całe,oczyszczone, bez śladów podłoża,równe wielkością w dostawie</t>
  </si>
  <si>
    <t>natka pietruszki, świeża,myta ,bez zanieczyszczeń mechanicznych lub organicznych,pozbawiona pożółkłych lub nadpsutych liści ,pakowana w pęczkach</t>
  </si>
  <si>
    <t>pory świeże, oczyszczone,zdrowe pędy,o biało -zielonej barwie,</t>
  </si>
  <si>
    <t>rzodkiew świeża ,biała ,jędrna ,soczysta,nie przerośnięta ,gat.I</t>
  </si>
  <si>
    <t>sałata fryzyjska świeża gat.I ,czysta, jędrna,nie zgnieciona ,bez zanieczyszczeń mechanicznych lub organicznych</t>
  </si>
  <si>
    <t>sałata lodowa, pakowane pojedynczo, główki cale ,o zwartych liściach,jędrne,soczyste, bez zanieczyszczen mechanicznych lub organicznych ,śladów nadgnicia</t>
  </si>
  <si>
    <t>Sałata masłowa czysta, jędrna, nie nadpsuta, nie zgnieciona, soczysta, bez zanieczyszczeń mechanicznych i organicznych</t>
  </si>
  <si>
    <t>seler korzeń, nie obrany, świeży ,czysty,bez śladów nadgnicia,pleśni,soczysty,jędrny</t>
  </si>
  <si>
    <t>seler naciowy ,świeży,o zielonej barwie,czysty,jędrny</t>
  </si>
  <si>
    <t>szczypiorek świeży ,oczyszczony ,gat.I ,bez oznak gnicia,jędrny,aromatyczny</t>
  </si>
  <si>
    <t>Sałata fryzyjska mix</t>
  </si>
  <si>
    <t>Czosnek obrany</t>
  </si>
  <si>
    <t>Mięta świeża</t>
  </si>
  <si>
    <t>Pomidor koktailowy</t>
  </si>
  <si>
    <t>Winogrono białe</t>
  </si>
  <si>
    <t>Winogrono czerwone</t>
  </si>
  <si>
    <t xml:space="preserve">Grejfrut </t>
  </si>
  <si>
    <t>Gruszki</t>
  </si>
  <si>
    <t>Mandarynka</t>
  </si>
  <si>
    <t>Pomarańcza</t>
  </si>
  <si>
    <t>Papryczka chilli</t>
  </si>
  <si>
    <t xml:space="preserve">Granat </t>
  </si>
  <si>
    <t>Pomarańcze dojrzałe soczyste, w smaku słodkokwaśne, bez oznak gnicia lub pleśni, nie uszkodzone, nie łykowate</t>
  </si>
  <si>
    <t>Mandarynki dojrzałe soczyste, w smaku słodkokwaśne, bez oznak gnicia lub pleśni, nie uszkodzone, nie łykowate, zrównoważone w dostawie</t>
  </si>
  <si>
    <t>Gruszki dojrzałe, miękkie, bez oznak gnicia,słodkie w smaku, odmiany zróżnicowane ze względu na porę roku,</t>
  </si>
  <si>
    <t>Grejfruty dojrzałe, soczyste, w smaku słodkokwaśne, bez oznak gnicia lub pleśni, nie uszkodzone, nie łykowate</t>
  </si>
  <si>
    <t>kapusta włoska, świeże jędrne,zwarte główki, o ciemno zielonym -kolorze, bez zanieczyszczeń organicznych</t>
  </si>
  <si>
    <t>jabłka świeże ,nie uszkodzone mechanicznie podczas zbioru ,przechowywania i transportu,bez śladów uszkodzeń spowodowanych przez szkodniki ,o właściwym smaku i zapachu,jędrne ,soczyste,odmiana uzależniona od pory roku waga 1 szt około 200g</t>
  </si>
  <si>
    <t>Imbir korzeń</t>
  </si>
  <si>
    <t>Buraki ćwikłowe</t>
  </si>
  <si>
    <t xml:space="preserve"> kapusta kwaszona o smaku kwasno-słonym,jędrna,chrupka,o jednolitej jasnej barwie ,bez zanieczyszczeń,oznak gnicia, w opakowaniach nie uszkodzonych i właściwie opisanych z wyrazną datą ważności</t>
  </si>
  <si>
    <t>sałata radicchio świeża.bez oznak nadpsucia, uszkodzeń,zabrudzeń,zgniecień,</t>
  </si>
  <si>
    <t>Winogrona białe dojrzałe, soczyste, w smaku słodkokwaśne, bez oznak gnicia lub pleśni, nie uszkodzone, o dużych, czystych owocach</t>
  </si>
  <si>
    <t>Winogrona czerwone dojrzałe, soczyste, w smaku słodkokwaśne, bez oznak gnicia lub pleśni, nie uszkodzone, o dużych, czystych owocach</t>
  </si>
  <si>
    <t>Pietruszka korzeń nie obrana, czysta bez oznak gnicia,pleśni, jęrna, oregularnych kształtach</t>
  </si>
  <si>
    <t>Granaty dojrzałe, w środku owoce dające się łatwo usunąć, soczyste, o intensywnej czerwonej barwie, lekko słodko-kwaśnym smaku</t>
  </si>
  <si>
    <t>Physalis</t>
  </si>
  <si>
    <t>Miechunka - owoce dojrzałe,o barwie jasno-pomarańczowej, listki suche nie połamane, w jednorazowych opakowaniach</t>
  </si>
  <si>
    <t>Melon kantalupe</t>
  </si>
  <si>
    <t>Melon miodowy</t>
  </si>
  <si>
    <t>melon miodowy świeży, dojrzały, bez śladów gnicia,jędrny, aromatyczny, miąż soczysty ,słodki,dojrzały gat.I</t>
  </si>
  <si>
    <t>melon kantalupe świeży, dojrzały, bez śladów gnicia,jędrny, aromatyczny, miąż soczysty ,słodki,dojrzały gat.I</t>
  </si>
  <si>
    <t>Jabłka konsumcyjne</t>
  </si>
  <si>
    <t>Jabłka szara reneta</t>
  </si>
  <si>
    <t xml:space="preserve">jabłka świeże ,nie uszkodzone mechanicznie podczas zbioru ,przechowywania i transportu,bez śladów uszkodzeń spowodowanych przez szkodniki ,o właściwym smaku i zapachu,jędrne ,soczyste, </t>
  </si>
  <si>
    <t>Boczniak</t>
  </si>
  <si>
    <t xml:space="preserve">  boczniaki czyste świeże , nie zgniecione, aromatyczne, zrównoważone w dostawie, </t>
  </si>
  <si>
    <t>Kiwi świeże koszyk</t>
  </si>
  <si>
    <t xml:space="preserve">Ogórki świeże szklarniowy </t>
  </si>
  <si>
    <t>ogórki świeże szklarniowe  nie uszkodzone,czyste ,równe i jędrne,małych gniazdach nasiennych,nie przerośnięte ,niepożókłe ,nieprzemarznięte czy puste w środku</t>
  </si>
  <si>
    <t>Papryka świeża żółta</t>
  </si>
  <si>
    <t>Papryka świeża zielona</t>
  </si>
  <si>
    <t>papryka świeża,czysta,jędrna,soczysta,bez śladów pleśni, nadpsucia ,zwiędnięcia, ze świeżym aromatem i wyglądem ,kolor zielony</t>
  </si>
  <si>
    <t>papryka świeża,czysta,jędrna,soczysta,bez śladów pleśni, nadpsucia ,zwiędnięcia, ze świeżym aromatem i wyglądem ,kolor  czerwony</t>
  </si>
  <si>
    <t>papryka świeża,czysta,jędrna,soczysta,bez śladów pleśni, nadpsucia ,zwiędnięcia, ze świeżym aromatem i wyglądem ,kolor żółty</t>
  </si>
  <si>
    <t>SUKCESYWNA DOSTAWA WARZYW I OWOCÓW</t>
  </si>
  <si>
    <t>CENA JEDNOSTKOWA NETTO</t>
  </si>
  <si>
    <t>szacowana ilość całkowita</t>
  </si>
  <si>
    <t>Cebula biała obrana</t>
  </si>
  <si>
    <t>Pietruszka korzeń nieobrana</t>
  </si>
  <si>
    <t>Papryka świeża czerwona</t>
  </si>
  <si>
    <t>buraki ćwikłowe z dużą ilościa betakarotenu ,dojrzałe, czyste, bez przerostów,odmiana nadająca się do wywarów i zup ,sałatek</t>
  </si>
  <si>
    <t>cebula,odmiana biała, obrana,czysta ,bez uszkodzeń ,w opakowaniu próżniowym max.6 kg</t>
  </si>
  <si>
    <t>czosnek obrany, bez oznak gnicia, wysuszenia,w ząbkach, o jędrnym wyglądzie i aromatycznym zapachu ,w hermetycznych opakowaniach 1kg</t>
  </si>
  <si>
    <t>kapusta pekinska świeża ,cała,opakowania max. 5 kg ,posiadajaca jedrny ,świeży wyglad,bez oznak gnicia i pleśni</t>
  </si>
  <si>
    <t>kiełki świeże, w dobrze oznakowanych, nie zniszczonych opakowaniach ,bez zgnieceń ,pleśni i oznak gnicia ,o wyrazistym smaku i zapachu,  z wyrazną datą ważności</t>
  </si>
  <si>
    <t>sortowane, zdrowe, dojrzałe, z miękkim miążem, o ciemno zielonej barwie opakowane w koszyku</t>
  </si>
  <si>
    <t>marchew świeża ,obrana,czysta,chrupka, jędrna ,nie przerośnięta,o regularnych kształtach, pakowana próżniowo max.5kg</t>
  </si>
  <si>
    <t>marchew świeza, nie obrana, jędrna ,regularnych ksztaltow pakowana max. 10kg</t>
  </si>
  <si>
    <t>ogórki kiszone, jędrne,chrupkie ,bez zabrudzeń,o regularnych kształtach, o smaku slono-kwaśnym, w opakowaniach oznakowanych,z wyraźną datą ważności  nie uszkodzonych ,max 3kg</t>
  </si>
  <si>
    <t>Papryczka chilli dojrzała, ostra w smaku barwa czerwona lub zielona ,czysta, bez oznak zepsucia ,jędrna ,soczysta</t>
  </si>
  <si>
    <t>Kapusta biała cała</t>
  </si>
  <si>
    <t xml:space="preserve">kapusta biała nie szatkowana ,jędrna ,chrupka ,soczysta,bez oznak gnicia , oczyszczona bez zanieczyszczeń mikrobiologicznych i mechanicznych </t>
  </si>
  <si>
    <t xml:space="preserve">Bazylia świeża </t>
  </si>
  <si>
    <t>pomidory świeże ,zdrowe ,jędrne,z cieńką skórką,bez śladów nadpsucia,pleśni lub zgnieceń,pakowane w skrzynkach lub kartonach  do 6kg</t>
  </si>
  <si>
    <t>Cebula czerwona luz</t>
  </si>
  <si>
    <t>cebula nie obrana,odmiana czerwona,sałatkowa ,świeża nie uszkodzona, odrostów,oznak gnicia,</t>
  </si>
  <si>
    <t xml:space="preserve">Kiełki </t>
  </si>
  <si>
    <t>Pomidory koktailowe świeże ,zdrowe ,jędrne,z cieńką skórką,bez śladów nadpsucia,pleśni lub zgnieceń,pakowane</t>
  </si>
  <si>
    <t>rzodkiewka świeża, bez liści ,jędrna ,soczysta,nie przerośnięta ,gat.I</t>
  </si>
  <si>
    <t>Szpinak liście młode baby</t>
  </si>
  <si>
    <t>WARTOŚĆ NETTO</t>
  </si>
  <si>
    <t xml:space="preserve"> STAWKA VAT</t>
  </si>
  <si>
    <t>Borówka amerykańska</t>
  </si>
  <si>
    <t>borówka amerykańska świeże,czyste, pozbawione pleśni ,obcych zapachów,zgnieceń,dojrzałe, nie uszkodzone</t>
  </si>
  <si>
    <t>Bataty świeże</t>
  </si>
  <si>
    <t>Bataty, inaczej słodkie ziemniaki, świeże, nie uszkodzone, bez oznak gnicia i pleśni</t>
  </si>
  <si>
    <t xml:space="preserve"> WARTOŚĆ VAT</t>
  </si>
  <si>
    <t xml:space="preserve">cebula czosnkowa </t>
  </si>
  <si>
    <t xml:space="preserve">chrzan świeży </t>
  </si>
  <si>
    <t xml:space="preserve">jarmuż   liście </t>
  </si>
  <si>
    <t xml:space="preserve">ogórek gruntowy </t>
  </si>
  <si>
    <t>Sałata lollo bianko</t>
  </si>
  <si>
    <t>Sałata lollo rosso</t>
  </si>
  <si>
    <t xml:space="preserve">sałaty mix krojone </t>
  </si>
  <si>
    <t xml:space="preserve">sałata rzymska </t>
  </si>
  <si>
    <t xml:space="preserve">pomidor malinowy </t>
  </si>
  <si>
    <t>awokado  świeże ,nie uszkodzony,bez oznak nadpsucia ,pleśni ,o właściwym aromacie intensywnie zielonym miaszu</t>
  </si>
  <si>
    <t>cebula czosnkowa nie obierana,cała,czysta,sucha, bez uszkodzeń, odrostów,oznak gnicia,</t>
  </si>
  <si>
    <t>chrzan swieży o mocnym i aromatycznym smaku i zapachu, bez śladów gnicia i przerostów</t>
  </si>
  <si>
    <t xml:space="preserve"> długie, zielone, czasem też fioletowozielone, pomarszczone i dość twarde liście jarmużu ,bez oznak gnicia , oczyszczona bez zanieczyszczeń mikrobiologicznych i mechanicznych </t>
  </si>
  <si>
    <t>ogórek gruntowy  nie uszkodzone,czyste ,równe i jędrne,małych gniazdach nasiennych,nie przerośnięte ,niepożókłe ,nieprzemarznięte czy puste w środku</t>
  </si>
  <si>
    <t>pomidory malinowe świeże ,zdrowe ,jędrne,z cieńką skórką,bez śladów nadpsucia,pleśni lub zgnieceń,pakowane w skrzynkach lub kartonach  do 6kg</t>
  </si>
  <si>
    <t>Sałata lollo bianko świeża gat.I ,czysta, jędrna,nie zgnieciona ,bez zanieczyszczeń mechanicznych lub organicznych</t>
  </si>
  <si>
    <t>Sałata lollo rosso świeża gat.I ,czysta, jędrna,nie zgnieciona ,bez zanieczyszczeń mechanicznych lub organicznych</t>
  </si>
  <si>
    <t>sałaty mix krojone ;frisee, sałata lodowa, cykoria radicchio.świeża gat.I czysta,nie nadpsuta i nie zgnieciona  z wyrazną datą ważności pakowane max 150g</t>
  </si>
  <si>
    <t xml:space="preserve">sałata rzymska  świeża.bez oznak nadpsucia, uszkodzeń,zabrudzeń,zgniecień, </t>
  </si>
  <si>
    <t>ziemniaki świeże typ C ,obrane , jednorodne gatunkowo,jędrne,wyselekcjnowane wielkością 40-70mm ,bez zanieczyszczeń ,pakowane próżniowo, opakowanie min 5kg ,wolne od konserwantów,sypkie po ugotowaniu</t>
  </si>
  <si>
    <t>ziemniaki świeże typu C ,całe ,odmiany późne,czyste ,nie uszkodzone,foremne,kalibrowane wielkości od40mm-80mm,jędrne,bez przerostów,śladów gnicia,o właściwym smaku i aromacie,w przekroju jasno -kremowe,sypkie po ugotowaniu</t>
  </si>
  <si>
    <t>roszponka świeża gat.I czysta,nie nadpsuta i nie zgnieciona  z wyrazną datą ważności pakowana max 110g</t>
  </si>
  <si>
    <t>rukola świeża czysta,bez długich łodyg ,oznak gnicia ,gat.I  z wyrazną datą ważności pakowane max 110g</t>
  </si>
  <si>
    <t xml:space="preserve"> młode liście szpinak baby  ,oczyszczone, bez korzonków,bez zanieczyszczeń, zepsutych i przebarwionych liści , o mocno zielonej barwie, pakowany max 110g.</t>
  </si>
  <si>
    <t>jednostka miary</t>
  </si>
  <si>
    <t>Mięta świeża,cięta, czysta,jędrna,nie przekwitnięta, o intensywnym aromacie, cięta, o zdrowych nie pognicionych liściach</t>
  </si>
  <si>
    <t>szt.</t>
  </si>
  <si>
    <t>Wartość netto</t>
  </si>
  <si>
    <t>Wartość vat 5%</t>
  </si>
  <si>
    <t>Wartość vat 8%</t>
  </si>
  <si>
    <t>Wartość vat 23%</t>
  </si>
  <si>
    <t>Wartość brutto</t>
  </si>
  <si>
    <t>kolendra świeża cięta ,bez oznak zwiędnięcia,barwa żywej zieleni,o silnym aromacie,nie przerośnięta</t>
  </si>
  <si>
    <t>rozmaryn czięty</t>
  </si>
  <si>
    <t>rozmaryn świeży w cięty,bez oznak zwiędnięcia,barwa żywej zieleni,o silnym aromacie,nie przerośnięta</t>
  </si>
  <si>
    <t xml:space="preserve">Avocado zielone </t>
  </si>
  <si>
    <t>arbuz  świeży cały,nie uszkodzony,bez oznak nadpsucia ,pleśni ,o właściwym aromacie i słodkim smaku</t>
  </si>
  <si>
    <t>Brokuły</t>
  </si>
  <si>
    <t>brokuły świeże ,czyste ,dojrzałe,bez przerostów,śladów nadpsucia ,długich łodyg ,uszkodzeń, o jednolitej zielonej barwie</t>
  </si>
  <si>
    <t>brzoskwinia świeża nie uszkodzona ,bez oznak nadpsucia ,pleśni ,o właściwym aromacie i słodkim smaku</t>
  </si>
  <si>
    <t xml:space="preserve">Brzoskwinia świeża </t>
  </si>
  <si>
    <t>cukinia odmiana zielona max 30cm długosci nie uszkodzone,czyste ,równe i jędrne,małych gniazdach nasiennych,nie przerośnięte ,niepożókłe ,nieprzemarznięte czy puste w środku</t>
  </si>
  <si>
    <t>dynia świeża odmiany hokaido  nie uszkodzone,czyste ,równe i jędrne,nie przerośnięte ,nieprzemarznięte czy puste w środku</t>
  </si>
  <si>
    <t>figa świeża dojrzala bez oznak gnicia lub pleśni, nie uszkodzona</t>
  </si>
  <si>
    <t xml:space="preserve">Figa świeża </t>
  </si>
  <si>
    <t xml:space="preserve">Cukinia zielona </t>
  </si>
  <si>
    <t>Kalafior świeży</t>
  </si>
  <si>
    <t>kalafiory świeże ,dojrzałe,czyste ,nie przerośnięte, nie nadpsute,bez długich łodyg i nadmiaru liści,główki jędrne ,zwarte</t>
  </si>
  <si>
    <t>oskomian pospolity;  gładka i cienka skórka w kolorze ciemnożółtym. Owoc ma jajowaty lub elipsoidalny kształt wzdłuż, a po przecięciu w poprzek przyjmuje formę gwieździstą dojrzala bez oznak gnicia lub pleśni, nie uszkodzona</t>
  </si>
  <si>
    <t>owoce pigwy świeże dojrzałe soczyste, w smaku słodkokwaśne, bez oznak gnicia lub pleśni, nie uszkodzone, nie łykowate</t>
  </si>
  <si>
    <t xml:space="preserve"> pak – choi </t>
  </si>
  <si>
    <t>kapusta pak – choi świeża ,cała,opakowania max. 1 kg ,posiadajaca jedrny ,świeży wyglad,bez oznak gnicia i pleśni</t>
  </si>
  <si>
    <t xml:space="preserve">Arbuz </t>
  </si>
  <si>
    <t xml:space="preserve">Dynia świeża hokaido </t>
  </si>
  <si>
    <t xml:space="preserve">Karambola świeża </t>
  </si>
  <si>
    <t>Kolendra świeża cięta</t>
  </si>
  <si>
    <t xml:space="preserve">Pigwa świeża </t>
  </si>
  <si>
    <t xml:space="preserve">rozmaryn świeży doniczka </t>
  </si>
  <si>
    <t>rozmaryn świeży w doniczce,bez oznak zwiędnięcia,barwa żywej zieleni,o silnym aromacie,nie przerośnięta</t>
  </si>
  <si>
    <t xml:space="preserve">tymianek świeży doniczka </t>
  </si>
  <si>
    <t>tymianek świeży  w doniczce,bez oznak zwiędnięcia, barwa ciemnej zieleni, o silnym aromacie,nie przerośnięty</t>
  </si>
  <si>
    <t>mięta doniczka</t>
  </si>
  <si>
    <t>mięta w doniczce,bez oznak zwiędnięcia,barwa żywej zieleni,o silnym aromacie,nie przerośnięta</t>
  </si>
  <si>
    <t xml:space="preserve">majeranek świeży doniczka </t>
  </si>
  <si>
    <t>majeranek świeży  w doniczce,bez oznak zwiędnięcia,barwa żywej zieleni,o silnym aromacie,nie przerośnięta</t>
  </si>
  <si>
    <t xml:space="preserve">bakłazan świeży cały,nie uszkodzony,bez oznak nadpsucia ,pleśni ,o właściwym aromacie </t>
  </si>
  <si>
    <t>Bakłażan</t>
  </si>
  <si>
    <t>Kapusta czerwona</t>
  </si>
  <si>
    <t xml:space="preserve">kapusta czerwona nie szatkowana ,jędrna ,chrupka ,soczysta,bez oznak gnicia , oczyszczona bez zanieczyszczeń mikrobiologicznych i mechanicznych </t>
  </si>
  <si>
    <t>koper  do kiszenia</t>
  </si>
  <si>
    <t>wyrośniety koper z widocznym kwiatostanem  o długich łodygach,bez śiadów nadpsucia,zabrudzeń i innych ziół ,roslin,z silnym aromatem koperk</t>
  </si>
  <si>
    <t>Kalarepa</t>
  </si>
  <si>
    <t xml:space="preserve">kalarepa o charakterystycznej bulwiastej łodydze , jędrna ,chrupka ,soczysta,bez oznak gnicia , oczyszczona bez zanieczyszczeń mikrobiologicznych i mechanicznych </t>
  </si>
  <si>
    <t>Kasztan jadalny</t>
  </si>
  <si>
    <t>Kasztan jadalny( Castanea sativa )  Orzech pokryty jest cienką, brązową, błyszczącą skórką z wyraźnie zachowanymi na szczycie zeschniętymi resztkami szyjek słupka , bez zanieczyszczeń organicznych</t>
  </si>
  <si>
    <t>Warzywa obrane</t>
  </si>
  <si>
    <t xml:space="preserve"> WARTOŚĆ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</si>
</sst>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b/>
      <sz val="14"/>
      <color rgb="FF3F3F3F"/>
      <name val="Calibri"/>
      <family val="2"/>
      <charset val="238"/>
      <scheme val="minor"/>
    </font>
    <font>
      <b/>
      <sz val="36"/>
      <color rgb="FF3F3F3F"/>
      <name val="Calibri"/>
      <family val="2"/>
      <charset val="238"/>
      <scheme val="minor"/>
    </font>
    <font>
      <b/>
      <sz val="2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3">
    <xf numFmtId="0" fontId="0" fillId="0" borderId="0"/>
    <xf numFmtId="0" fontId="4" fillId="0" borderId="0"/>
    <xf numFmtId="0" fontId="7" fillId="3" borderId="2" applyNumberFormat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3" borderId="2" xfId="2" applyFont="1" applyAlignment="1" applyProtection="1">
      <alignment horizontal="center" vertical="center" wrapText="1"/>
    </xf>
    <xf numFmtId="0" fontId="9" fillId="3" borderId="2" xfId="2" applyFont="1" applyAlignment="1" applyProtection="1">
      <alignment horizontal="center" vertical="center" wrapText="1"/>
      <protection locked="0"/>
    </xf>
    <xf numFmtId="10" fontId="9" fillId="3" borderId="2" xfId="2" applyNumberFormat="1" applyFont="1" applyAlignment="1" applyProtection="1">
      <alignment horizontal="center" vertical="center" wrapText="1"/>
      <protection locked="0"/>
    </xf>
    <xf numFmtId="0" fontId="9" fillId="3" borderId="2" xfId="2" applyFont="1" applyAlignment="1" applyProtection="1">
      <alignment horizontal="center" vertical="center"/>
    </xf>
    <xf numFmtId="164" fontId="9" fillId="3" borderId="2" xfId="2" applyNumberFormat="1" applyFont="1" applyAlignment="1" applyProtection="1">
      <alignment horizontal="center" vertical="center"/>
      <protection locked="0"/>
    </xf>
    <xf numFmtId="2" fontId="9" fillId="3" borderId="2" xfId="2" applyNumberFormat="1" applyFont="1" applyAlignment="1" applyProtection="1">
      <alignment horizontal="center" vertical="center"/>
      <protection locked="0"/>
    </xf>
    <xf numFmtId="0" fontId="9" fillId="3" borderId="2" xfId="2" applyNumberFormat="1" applyFont="1" applyAlignment="1" applyProtection="1">
      <alignment horizontal="center" vertical="center" wrapText="1"/>
    </xf>
    <xf numFmtId="4" fontId="9" fillId="3" borderId="2" xfId="2" applyNumberFormat="1" applyFont="1" applyAlignment="1" applyProtection="1">
      <alignment horizontal="center" vertical="center" wrapText="1"/>
      <protection locked="0"/>
    </xf>
    <xf numFmtId="0" fontId="9" fillId="3" borderId="3" xfId="2" applyFont="1" applyBorder="1" applyAlignment="1" applyProtection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9" fillId="3" borderId="3" xfId="2" applyFont="1" applyBorder="1" applyAlignment="1" applyProtection="1">
      <alignment horizontal="center" vertical="center"/>
    </xf>
    <xf numFmtId="0" fontId="9" fillId="3" borderId="5" xfId="2" applyFont="1" applyBorder="1" applyAlignment="1" applyProtection="1">
      <alignment horizontal="center" vertical="center"/>
    </xf>
    <xf numFmtId="0" fontId="9" fillId="3" borderId="5" xfId="2" applyFont="1" applyBorder="1" applyAlignment="1" applyProtection="1">
      <alignment horizontal="center" vertical="center" wrapText="1"/>
    </xf>
    <xf numFmtId="0" fontId="9" fillId="3" borderId="5" xfId="2" applyFont="1" applyBorder="1" applyAlignment="1" applyProtection="1">
      <alignment horizontal="center" vertical="center" wrapText="1"/>
      <protection locked="0"/>
    </xf>
    <xf numFmtId="164" fontId="9" fillId="3" borderId="5" xfId="2" applyNumberFormat="1" applyFont="1" applyBorder="1" applyAlignment="1" applyProtection="1">
      <alignment horizontal="center" vertical="center"/>
      <protection locked="0"/>
    </xf>
    <xf numFmtId="10" fontId="9" fillId="3" borderId="5" xfId="2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3" borderId="2" xfId="2" applyFont="1" applyAlignment="1">
      <alignment horizontal="center"/>
    </xf>
    <xf numFmtId="0" fontId="8" fillId="3" borderId="2" xfId="2" applyFont="1" applyAlignment="1">
      <alignment horizontal="center" wrapText="1"/>
    </xf>
    <xf numFmtId="44" fontId="8" fillId="3" borderId="2" xfId="2" applyNumberFormat="1" applyFont="1" applyAlignment="1">
      <alignment horizontal="center"/>
    </xf>
    <xf numFmtId="0" fontId="10" fillId="3" borderId="4" xfId="2" applyFont="1" applyBorder="1" applyAlignment="1" applyProtection="1">
      <alignment horizontal="center" vertical="center" wrapText="1"/>
      <protection locked="0"/>
    </xf>
  </cellXfs>
  <cellStyles count="3">
    <cellStyle name="Dane wyjściowe" xfId="2" builtinId="21"/>
    <cellStyle name="Excel Built-in Normal" xfId="1" xr:uid="{00000000-0005-0000-0000-000000000000}"/>
    <cellStyle name="Normalny" xfId="0" builtinId="0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charset val="238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color rgb="FF3F3F3F"/>
        <name val="Calibri"/>
        <family val="2"/>
        <charset val="238"/>
        <scheme val="minor"/>
      </font>
      <numFmt numFmtId="2" formatCode="0.00"/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charset val="238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color rgb="FF3F3F3F"/>
        <name val="Calibri"/>
        <family val="2"/>
        <charset val="238"/>
        <scheme val="minor"/>
      </font>
      <numFmt numFmtId="2" formatCode="0.00"/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charset val="238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color rgb="FF3F3F3F"/>
        <name val="Calibri"/>
        <family val="2"/>
        <charset val="238"/>
        <scheme val="minor"/>
      </font>
      <numFmt numFmtId="14" formatCode="0.00%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charset val="238"/>
        <scheme val="minor"/>
      </font>
      <numFmt numFmtId="164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color rgb="FF3F3F3F"/>
        <name val="Calibri"/>
        <family val="2"/>
        <charset val="238"/>
        <scheme val="minor"/>
      </font>
      <numFmt numFmtId="164" formatCode="_-* #,##0.00\ _z_ł_-;\-* #,##0.00\ _z_ł_-;_-* &quot;-&quot;??\ _z_ł_-;_-@_-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charset val="238"/>
        <scheme val="minor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color rgb="FF3F3F3F"/>
        <name val="Calibri"/>
        <family val="2"/>
        <charset val="238"/>
        <scheme val="minor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charset val="238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color rgb="FF3F3F3F"/>
        <name val="Calibri"/>
        <family val="2"/>
        <charset val="238"/>
        <scheme val="minor"/>
      </font>
      <numFmt numFmtId="0" formatCode="General"/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color rgb="FF3F3F3F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color rgb="FF3F3F3F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color rgb="FF3F3F3F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rgb="FF3F3F3F"/>
        <name val="Calibri"/>
        <family val="2"/>
        <charset val="238"/>
        <scheme val="minor"/>
      </font>
      <alignment horizontal="center" vertical="center" textRotation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rgb="FF3F3F3F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0000000}" name="Tabela11" displayName="Tabela11" ref="B2:J91" totalsRowShown="0" headerRowDxfId="22" dataDxfId="20" headerRowBorderDxfId="21" tableBorderDxfId="19" totalsRowBorderDxfId="18" headerRowCellStyle="Dane wyjściowe" dataCellStyle="Dane wyjściowe">
  <sortState xmlns:xlrd2="http://schemas.microsoft.com/office/spreadsheetml/2017/richdata2" ref="B3:I44">
    <sortCondition ref="B2:B44"/>
  </sortState>
  <tableColumns count="9">
    <tableColumn id="2" xr3:uid="{00000000-0010-0000-0000-000002000000}" name="NAZWA PRODUKTU" dataDxfId="17" totalsRowDxfId="16" dataCellStyle="Dane wyjściowe" totalsRowCellStyle="Dane wyjściowe"/>
    <tableColumn id="3" xr3:uid="{00000000-0010-0000-0000-000003000000}" name="OPIS PRODUKTU" dataDxfId="15" totalsRowDxfId="14" dataCellStyle="Dane wyjściowe" totalsRowCellStyle="Dane wyjściowe"/>
    <tableColumn id="1" xr3:uid="{11F3FC31-3C05-400D-B85D-D17F1DC586F7}" name="jednostka miary" dataDxfId="13" totalsRowDxfId="12" dataCellStyle="Dane wyjściowe" totalsRowCellStyle="Dane wyjściowe"/>
    <tableColumn id="6" xr3:uid="{00000000-0010-0000-0000-000006000000}" name="szacowana ilość całkowita" dataDxfId="11" totalsRowDxfId="10" dataCellStyle="Dane wyjściowe" totalsRowCellStyle="Dane wyjściowe">
      <calculatedColumnFormula>#REF!*3</calculatedColumnFormula>
    </tableColumn>
    <tableColumn id="7" xr3:uid="{00000000-0010-0000-0000-000007000000}" name="CENA JEDNOSTKOWA NETTO" dataDxfId="9" totalsRowDxfId="8" dataCellStyle="Dane wyjściowe" totalsRowCellStyle="Dane wyjściowe"/>
    <tableColumn id="8" xr3:uid="{00000000-0010-0000-0000-000008000000}" name="WARTOŚĆ NETTO" dataDxfId="7" totalsRowDxfId="6" dataCellStyle="Dane wyjściowe" totalsRowCellStyle="Dane wyjściowe">
      <calculatedColumnFormula>Tabela11[[#This Row],[CENA JEDNOSTKOWA NETTO]]*Tabela11[[#This Row],[szacowana ilość całkowita]]</calculatedColumnFormula>
    </tableColumn>
    <tableColumn id="9" xr3:uid="{00000000-0010-0000-0000-000009000000}" name=" STAWKA VAT" dataDxfId="5" totalsRowDxfId="4" dataCellStyle="Dane wyjściowe" totalsRowCellStyle="Dane wyjściowe"/>
    <tableColumn id="10" xr3:uid="{00000000-0010-0000-0000-00000A000000}" name=" WARTOŚĆ VAT" dataDxfId="3" totalsRowDxfId="2" dataCellStyle="Dane wyjściowe" totalsRowCellStyle="Dane wyjściowe">
      <calculatedColumnFormula>Tabela11[[#This Row],[ STAWKA VAT]]*Tabela11[[#This Row],[WARTOŚĆ NETTO]]</calculatedColumnFormula>
    </tableColumn>
    <tableColumn id="4" xr3:uid="{85CEE17D-4E5B-4718-92F9-E6C785F040EE}" name=" WARTOŚĆ BRUTTO" dataDxfId="1" totalsRowDxfId="0" dataCellStyle="Dane wyjściowe" totalsRowCellStyle="Dane wyjściowe">
      <calculatedColumnFormula>Tabela11[[#This Row],[ WARTOŚĆ VAT]]+Tabela11[[#This Row],[WARTOŚĆ NETTO]]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6"/>
  <sheetViews>
    <sheetView tabSelected="1" topLeftCell="A84" zoomScale="60" zoomScaleNormal="60" workbookViewId="0">
      <selection activeCell="F30" sqref="F30"/>
    </sheetView>
  </sheetViews>
  <sheetFormatPr defaultColWidth="8.88671875" defaultRowHeight="14.4" outlineLevelCol="1" x14ac:dyDescent="0.25"/>
  <cols>
    <col min="1" max="1" width="8.88671875" style="3"/>
    <col min="2" max="2" width="45.33203125" style="2" customWidth="1"/>
    <col min="3" max="3" width="69.21875" style="2" customWidth="1"/>
    <col min="4" max="4" width="18.5546875" style="2" customWidth="1" outlineLevel="1"/>
    <col min="5" max="5" width="17.33203125" style="2" customWidth="1" outlineLevel="1"/>
    <col min="6" max="6" width="23.33203125" style="2" customWidth="1" outlineLevel="1"/>
    <col min="7" max="7" width="24" style="2" customWidth="1" outlineLevel="1"/>
    <col min="8" max="8" width="21" style="2" customWidth="1"/>
    <col min="9" max="10" width="18.33203125" style="2" customWidth="1"/>
    <col min="11" max="16384" width="8.88671875" style="3"/>
  </cols>
  <sheetData>
    <row r="1" spans="1:10" ht="47.25" customHeight="1" x14ac:dyDescent="0.25">
      <c r="A1" s="6"/>
      <c r="B1" s="25" t="s">
        <v>94</v>
      </c>
      <c r="C1" s="26"/>
      <c r="D1" s="26"/>
      <c r="E1" s="26"/>
      <c r="F1" s="26"/>
      <c r="G1" s="26"/>
      <c r="H1" s="26"/>
      <c r="I1" s="26"/>
      <c r="J1" s="3"/>
    </row>
    <row r="2" spans="1:10" ht="54" x14ac:dyDescent="0.25">
      <c r="A2" s="9"/>
      <c r="B2" s="9" t="s">
        <v>1</v>
      </c>
      <c r="C2" s="9" t="s">
        <v>0</v>
      </c>
      <c r="D2" s="9" t="s">
        <v>151</v>
      </c>
      <c r="E2" s="9" t="s">
        <v>96</v>
      </c>
      <c r="F2" s="10" t="s">
        <v>95</v>
      </c>
      <c r="G2" s="10" t="s">
        <v>120</v>
      </c>
      <c r="H2" s="11" t="s">
        <v>121</v>
      </c>
      <c r="I2" s="10" t="s">
        <v>126</v>
      </c>
      <c r="J2" s="10" t="s">
        <v>203</v>
      </c>
    </row>
    <row r="3" spans="1:10" s="1" customFormat="1" ht="75.599999999999994" customHeight="1" x14ac:dyDescent="0.3">
      <c r="A3" s="12">
        <v>1</v>
      </c>
      <c r="B3" s="9" t="s">
        <v>3</v>
      </c>
      <c r="C3" s="9" t="s">
        <v>31</v>
      </c>
      <c r="D3" s="9" t="s">
        <v>2</v>
      </c>
      <c r="E3" s="9">
        <v>40</v>
      </c>
      <c r="F3" s="16"/>
      <c r="G3" s="13">
        <f>Tabela11[[#This Row],[CENA JEDNOSTKOWA NETTO]]*Tabela11[[#This Row],[szacowana ilość całkowita]]</f>
        <v>0</v>
      </c>
      <c r="H3" s="11"/>
      <c r="I3" s="14">
        <f>Tabela11[[#This Row],[ STAWKA VAT]]*Tabela11[[#This Row],[WARTOŚĆ NETTO]]</f>
        <v>0</v>
      </c>
      <c r="J3" s="14">
        <f>Tabela11[[#This Row],[ WARTOŚĆ VAT]]+Tabela11[[#This Row],[WARTOŚĆ NETTO]]</f>
        <v>0</v>
      </c>
    </row>
    <row r="4" spans="1:10" s="1" customFormat="1" ht="75.599999999999994" customHeight="1" x14ac:dyDescent="0.3">
      <c r="A4" s="12">
        <v>2</v>
      </c>
      <c r="B4" s="9" t="s">
        <v>179</v>
      </c>
      <c r="C4" s="9" t="s">
        <v>163</v>
      </c>
      <c r="D4" s="9" t="s">
        <v>2</v>
      </c>
      <c r="E4" s="9">
        <v>30</v>
      </c>
      <c r="F4" s="16"/>
      <c r="G4" s="13">
        <f>Tabela11[[#This Row],[CENA JEDNOSTKOWA NETTO]]*Tabela11[[#This Row],[szacowana ilość całkowita]]</f>
        <v>0</v>
      </c>
      <c r="H4" s="11"/>
      <c r="I4" s="14">
        <f>Tabela11[[#This Row],[ STAWKA VAT]]*Tabela11[[#This Row],[WARTOŚĆ NETTO]]</f>
        <v>0</v>
      </c>
      <c r="J4" s="14">
        <f>Tabela11[[#This Row],[ WARTOŚĆ VAT]]+Tabela11[[#This Row],[WARTOŚĆ NETTO]]</f>
        <v>0</v>
      </c>
    </row>
    <row r="5" spans="1:10" s="4" customFormat="1" ht="46.95" customHeight="1" x14ac:dyDescent="0.25">
      <c r="A5" s="12">
        <v>3</v>
      </c>
      <c r="B5" s="9" t="s">
        <v>162</v>
      </c>
      <c r="C5" s="9" t="s">
        <v>136</v>
      </c>
      <c r="D5" s="9" t="s">
        <v>2</v>
      </c>
      <c r="E5" s="9">
        <v>10</v>
      </c>
      <c r="F5" s="16"/>
      <c r="G5" s="13">
        <f>Tabela11[[#This Row],[CENA JEDNOSTKOWA NETTO]]*Tabela11[[#This Row],[szacowana ilość całkowita]]</f>
        <v>0</v>
      </c>
      <c r="H5" s="11"/>
      <c r="I5" s="14">
        <f>Tabela11[[#This Row],[ STAWKA VAT]]*Tabela11[[#This Row],[WARTOŚĆ NETTO]]</f>
        <v>0</v>
      </c>
      <c r="J5" s="14">
        <f>Tabela11[[#This Row],[ WARTOŚĆ VAT]]+Tabela11[[#This Row],[WARTOŚĆ NETTO]]</f>
        <v>0</v>
      </c>
    </row>
    <row r="6" spans="1:10" s="4" customFormat="1" ht="40.5" customHeight="1" x14ac:dyDescent="0.25">
      <c r="A6" s="12">
        <v>4</v>
      </c>
      <c r="B6" s="9" t="s">
        <v>193</v>
      </c>
      <c r="C6" s="9" t="s">
        <v>192</v>
      </c>
      <c r="D6" s="9" t="s">
        <v>2</v>
      </c>
      <c r="E6" s="9">
        <v>40</v>
      </c>
      <c r="F6" s="16"/>
      <c r="G6" s="13">
        <f>Tabela11[[#This Row],[CENA JEDNOSTKOWA NETTO]]*Tabela11[[#This Row],[szacowana ilość całkowita]]</f>
        <v>0</v>
      </c>
      <c r="H6" s="11"/>
      <c r="I6" s="14">
        <f>Tabela11[[#This Row],[ STAWKA VAT]]*Tabela11[[#This Row],[WARTOŚĆ NETTO]]</f>
        <v>0</v>
      </c>
      <c r="J6" s="14">
        <f>Tabela11[[#This Row],[ WARTOŚĆ VAT]]+Tabela11[[#This Row],[WARTOŚĆ NETTO]]</f>
        <v>0</v>
      </c>
    </row>
    <row r="7" spans="1:10" s="4" customFormat="1" ht="62.4" customHeight="1" x14ac:dyDescent="0.25">
      <c r="A7" s="12">
        <v>5</v>
      </c>
      <c r="B7" s="9" t="s">
        <v>4</v>
      </c>
      <c r="C7" s="9" t="s">
        <v>32</v>
      </c>
      <c r="D7" s="9" t="s">
        <v>2</v>
      </c>
      <c r="E7" s="9">
        <v>100</v>
      </c>
      <c r="F7" s="16"/>
      <c r="G7" s="13">
        <f>Tabela11[[#This Row],[CENA JEDNOSTKOWA NETTO]]*Tabela11[[#This Row],[szacowana ilość całkowita]]</f>
        <v>0</v>
      </c>
      <c r="H7" s="11"/>
      <c r="I7" s="14">
        <f>Tabela11[[#This Row],[ STAWKA VAT]]*Tabela11[[#This Row],[WARTOŚĆ NETTO]]</f>
        <v>0</v>
      </c>
      <c r="J7" s="14">
        <f>Tabela11[[#This Row],[ WARTOŚĆ VAT]]+Tabela11[[#This Row],[WARTOŚĆ NETTO]]</f>
        <v>0</v>
      </c>
    </row>
    <row r="8" spans="1:10" s="4" customFormat="1" ht="43.2" customHeight="1" x14ac:dyDescent="0.25">
      <c r="A8" s="12">
        <v>6</v>
      </c>
      <c r="B8" s="9" t="s">
        <v>124</v>
      </c>
      <c r="C8" s="9" t="s">
        <v>125</v>
      </c>
      <c r="D8" s="9" t="s">
        <v>2</v>
      </c>
      <c r="E8" s="9">
        <v>80</v>
      </c>
      <c r="F8" s="16"/>
      <c r="G8" s="13">
        <f>Tabela11[[#This Row],[CENA JEDNOSTKOWA NETTO]]*Tabela11[[#This Row],[szacowana ilość całkowita]]</f>
        <v>0</v>
      </c>
      <c r="H8" s="11"/>
      <c r="I8" s="14">
        <f>Tabela11[[#This Row],[ STAWKA VAT]]*Tabela11[[#This Row],[WARTOŚĆ NETTO]]</f>
        <v>0</v>
      </c>
      <c r="J8" s="14">
        <f>Tabela11[[#This Row],[ WARTOŚĆ VAT]]+Tabela11[[#This Row],[WARTOŚĆ NETTO]]</f>
        <v>0</v>
      </c>
    </row>
    <row r="9" spans="1:10" s="4" customFormat="1" ht="58.2" customHeight="1" x14ac:dyDescent="0.25">
      <c r="A9" s="12">
        <v>7</v>
      </c>
      <c r="B9" s="9" t="s">
        <v>112</v>
      </c>
      <c r="C9" s="9" t="s">
        <v>33</v>
      </c>
      <c r="D9" s="9" t="s">
        <v>153</v>
      </c>
      <c r="E9" s="9">
        <v>60</v>
      </c>
      <c r="F9" s="16"/>
      <c r="G9" s="13">
        <f>Tabela11[[#This Row],[CENA JEDNOSTKOWA NETTO]]*Tabela11[[#This Row],[szacowana ilość całkowita]]</f>
        <v>0</v>
      </c>
      <c r="H9" s="11"/>
      <c r="I9" s="14">
        <f>Tabela11[[#This Row],[ STAWKA VAT]]*Tabela11[[#This Row],[WARTOŚĆ NETTO]]</f>
        <v>0</v>
      </c>
      <c r="J9" s="14">
        <f>Tabela11[[#This Row],[ WARTOŚĆ VAT]]+Tabela11[[#This Row],[WARTOŚĆ NETTO]]</f>
        <v>0</v>
      </c>
    </row>
    <row r="10" spans="1:10" s="4" customFormat="1" ht="39.6" customHeight="1" x14ac:dyDescent="0.25">
      <c r="A10" s="12">
        <v>8</v>
      </c>
      <c r="B10" s="9" t="s">
        <v>84</v>
      </c>
      <c r="C10" s="9" t="s">
        <v>85</v>
      </c>
      <c r="D10" s="9" t="s">
        <v>2</v>
      </c>
      <c r="E10" s="9">
        <v>40</v>
      </c>
      <c r="F10" s="16"/>
      <c r="G10" s="13">
        <f>Tabela11[[#This Row],[CENA JEDNOSTKOWA NETTO]]*Tabela11[[#This Row],[szacowana ilość całkowita]]</f>
        <v>0</v>
      </c>
      <c r="H10" s="11"/>
      <c r="I10" s="14">
        <f>Tabela11[[#This Row],[ STAWKA VAT]]*Tabela11[[#This Row],[WARTOŚĆ NETTO]]</f>
        <v>0</v>
      </c>
      <c r="J10" s="14">
        <f>Tabela11[[#This Row],[ WARTOŚĆ VAT]]+Tabela11[[#This Row],[WARTOŚĆ NETTO]]</f>
        <v>0</v>
      </c>
    </row>
    <row r="11" spans="1:10" s="4" customFormat="1" ht="57.6" customHeight="1" x14ac:dyDescent="0.25">
      <c r="A11" s="12">
        <v>9</v>
      </c>
      <c r="B11" s="9" t="s">
        <v>164</v>
      </c>
      <c r="C11" s="9" t="s">
        <v>165</v>
      </c>
      <c r="D11" s="9" t="s">
        <v>2</v>
      </c>
      <c r="E11" s="9">
        <v>80</v>
      </c>
      <c r="F11" s="16"/>
      <c r="G11" s="13">
        <f>Tabela11[[#This Row],[CENA JEDNOSTKOWA NETTO]]*Tabela11[[#This Row],[szacowana ilość całkowita]]</f>
        <v>0</v>
      </c>
      <c r="H11" s="11"/>
      <c r="I11" s="14">
        <f>Tabela11[[#This Row],[ STAWKA VAT]]*Tabela11[[#This Row],[WARTOŚĆ NETTO]]</f>
        <v>0</v>
      </c>
      <c r="J11" s="14">
        <f>Tabela11[[#This Row],[ WARTOŚĆ VAT]]+Tabela11[[#This Row],[WARTOŚĆ NETTO]]</f>
        <v>0</v>
      </c>
    </row>
    <row r="12" spans="1:10" s="4" customFormat="1" ht="57.6" customHeight="1" x14ac:dyDescent="0.25">
      <c r="A12" s="12">
        <v>10</v>
      </c>
      <c r="B12" s="9" t="s">
        <v>167</v>
      </c>
      <c r="C12" s="9" t="s">
        <v>166</v>
      </c>
      <c r="D12" s="9" t="s">
        <v>2</v>
      </c>
      <c r="E12" s="9">
        <v>100</v>
      </c>
      <c r="F12" s="16"/>
      <c r="G12" s="13">
        <f>Tabela11[[#This Row],[CENA JEDNOSTKOWA NETTO]]*Tabela11[[#This Row],[szacowana ilość całkowita]]</f>
        <v>0</v>
      </c>
      <c r="H12" s="11"/>
      <c r="I12" s="14">
        <f>Tabela11[[#This Row],[ STAWKA VAT]]*Tabela11[[#This Row],[WARTOŚĆ NETTO]]</f>
        <v>0</v>
      </c>
      <c r="J12" s="14">
        <f>Tabela11[[#This Row],[ WARTOŚĆ VAT]]+Tabela11[[#This Row],[WARTOŚĆ NETTO]]</f>
        <v>0</v>
      </c>
    </row>
    <row r="13" spans="1:10" s="4" customFormat="1" ht="64.2" customHeight="1" x14ac:dyDescent="0.25">
      <c r="A13" s="12">
        <v>11</v>
      </c>
      <c r="B13" s="9" t="s">
        <v>122</v>
      </c>
      <c r="C13" s="9" t="s">
        <v>123</v>
      </c>
      <c r="D13" s="9" t="s">
        <v>2</v>
      </c>
      <c r="E13" s="9">
        <v>30</v>
      </c>
      <c r="F13" s="16"/>
      <c r="G13" s="13">
        <f>Tabela11[[#This Row],[CENA JEDNOSTKOWA NETTO]]*Tabela11[[#This Row],[szacowana ilość całkowita]]</f>
        <v>0</v>
      </c>
      <c r="H13" s="11"/>
      <c r="I13" s="14">
        <f>Tabela11[[#This Row],[ STAWKA VAT]]*Tabela11[[#This Row],[WARTOŚĆ NETTO]]</f>
        <v>0</v>
      </c>
      <c r="J13" s="14">
        <f>Tabela11[[#This Row],[ WARTOŚĆ VAT]]+Tabela11[[#This Row],[WARTOŚĆ NETTO]]</f>
        <v>0</v>
      </c>
    </row>
    <row r="14" spans="1:10" s="4" customFormat="1" ht="47.25" customHeight="1" x14ac:dyDescent="0.25">
      <c r="A14" s="12">
        <v>12</v>
      </c>
      <c r="B14" s="9" t="s">
        <v>68</v>
      </c>
      <c r="C14" s="9" t="s">
        <v>100</v>
      </c>
      <c r="D14" s="9" t="s">
        <v>2</v>
      </c>
      <c r="E14" s="9">
        <v>400</v>
      </c>
      <c r="F14" s="16"/>
      <c r="G14" s="13">
        <f>Tabela11[[#This Row],[CENA JEDNOSTKOWA NETTO]]*Tabela11[[#This Row],[szacowana ilość całkowita]]</f>
        <v>0</v>
      </c>
      <c r="H14" s="11"/>
      <c r="I14" s="14">
        <f>Tabela11[[#This Row],[ STAWKA VAT]]*Tabela11[[#This Row],[WARTOŚĆ NETTO]]</f>
        <v>0</v>
      </c>
      <c r="J14" s="14">
        <f>Tabela11[[#This Row],[ WARTOŚĆ VAT]]+Tabela11[[#This Row],[WARTOŚĆ NETTO]]</f>
        <v>0</v>
      </c>
    </row>
    <row r="15" spans="1:10" s="4" customFormat="1" ht="42" customHeight="1" x14ac:dyDescent="0.25">
      <c r="A15" s="12">
        <v>13</v>
      </c>
      <c r="B15" s="9" t="s">
        <v>5</v>
      </c>
      <c r="C15" s="9" t="s">
        <v>34</v>
      </c>
      <c r="D15" s="9" t="s">
        <v>2</v>
      </c>
      <c r="E15" s="9">
        <v>400</v>
      </c>
      <c r="F15" s="16"/>
      <c r="G15" s="13">
        <f>Tabela11[[#This Row],[CENA JEDNOSTKOWA NETTO]]*Tabela11[[#This Row],[szacowana ilość całkowita]]</f>
        <v>0</v>
      </c>
      <c r="H15" s="11"/>
      <c r="I15" s="14">
        <f>Tabela11[[#This Row],[ STAWKA VAT]]*Tabela11[[#This Row],[WARTOŚĆ NETTO]]</f>
        <v>0</v>
      </c>
      <c r="J15" s="14">
        <f>Tabela11[[#This Row],[ WARTOŚĆ VAT]]+Tabela11[[#This Row],[WARTOŚĆ NETTO]]</f>
        <v>0</v>
      </c>
    </row>
    <row r="16" spans="1:10" s="4" customFormat="1" ht="36" x14ac:dyDescent="0.25">
      <c r="A16" s="12">
        <v>14</v>
      </c>
      <c r="B16" s="9" t="s">
        <v>114</v>
      </c>
      <c r="C16" s="9" t="s">
        <v>115</v>
      </c>
      <c r="D16" s="9" t="s">
        <v>2</v>
      </c>
      <c r="E16" s="9">
        <v>100</v>
      </c>
      <c r="F16" s="16"/>
      <c r="G16" s="13">
        <f>Tabela11[[#This Row],[CENA JEDNOSTKOWA NETTO]]*Tabela11[[#This Row],[szacowana ilość całkowita]]</f>
        <v>0</v>
      </c>
      <c r="H16" s="11"/>
      <c r="I16" s="14">
        <f>Tabela11[[#This Row],[ STAWKA VAT]]*Tabela11[[#This Row],[WARTOŚĆ NETTO]]</f>
        <v>0</v>
      </c>
      <c r="J16" s="14">
        <f>Tabela11[[#This Row],[ WARTOŚĆ VAT]]+Tabela11[[#This Row],[WARTOŚĆ NETTO]]</f>
        <v>0</v>
      </c>
    </row>
    <row r="17" spans="1:18" s="4" customFormat="1" ht="47.25" customHeight="1" x14ac:dyDescent="0.25">
      <c r="A17" s="12">
        <v>15</v>
      </c>
      <c r="B17" s="9" t="s">
        <v>127</v>
      </c>
      <c r="C17" s="9" t="s">
        <v>137</v>
      </c>
      <c r="D17" s="9" t="s">
        <v>2</v>
      </c>
      <c r="E17" s="9">
        <v>40</v>
      </c>
      <c r="F17" s="16"/>
      <c r="G17" s="13">
        <f>Tabela11[[#This Row],[CENA JEDNOSTKOWA NETTO]]*Tabela11[[#This Row],[szacowana ilość całkowita]]</f>
        <v>0</v>
      </c>
      <c r="H17" s="11"/>
      <c r="I17" s="14">
        <f>Tabela11[[#This Row],[ STAWKA VAT]]*Tabela11[[#This Row],[WARTOŚĆ NETTO]]</f>
        <v>0</v>
      </c>
      <c r="J17" s="14">
        <f>Tabela11[[#This Row],[ WARTOŚĆ VAT]]+Tabela11[[#This Row],[WARTOŚĆ NETTO]]</f>
        <v>0</v>
      </c>
    </row>
    <row r="18" spans="1:18" s="4" customFormat="1" ht="32.25" customHeight="1" x14ac:dyDescent="0.25">
      <c r="A18" s="12">
        <v>16</v>
      </c>
      <c r="B18" s="9" t="s">
        <v>128</v>
      </c>
      <c r="C18" s="9" t="s">
        <v>138</v>
      </c>
      <c r="D18" s="9" t="s">
        <v>2</v>
      </c>
      <c r="E18" s="9">
        <v>10</v>
      </c>
      <c r="F18" s="16"/>
      <c r="G18" s="13">
        <f>Tabela11[[#This Row],[CENA JEDNOSTKOWA NETTO]]*Tabela11[[#This Row],[szacowana ilość całkowita]]</f>
        <v>0</v>
      </c>
      <c r="H18" s="11"/>
      <c r="I18" s="14">
        <f>Tabela11[[#This Row],[ STAWKA VAT]]*Tabela11[[#This Row],[WARTOŚĆ NETTO]]</f>
        <v>0</v>
      </c>
      <c r="J18" s="14">
        <f>Tabela11[[#This Row],[ WARTOŚĆ VAT]]+Tabela11[[#This Row],[WARTOŚĆ NETTO]]</f>
        <v>0</v>
      </c>
    </row>
    <row r="19" spans="1:18" s="4" customFormat="1" ht="75" customHeight="1" x14ac:dyDescent="0.25">
      <c r="A19" s="12">
        <v>17</v>
      </c>
      <c r="B19" s="9" t="s">
        <v>172</v>
      </c>
      <c r="C19" s="9" t="s">
        <v>168</v>
      </c>
      <c r="D19" s="9" t="s">
        <v>2</v>
      </c>
      <c r="E19" s="9">
        <v>100</v>
      </c>
      <c r="F19" s="16"/>
      <c r="G19" s="13">
        <f>Tabela11[[#This Row],[CENA JEDNOSTKOWA NETTO]]*Tabela11[[#This Row],[szacowana ilość całkowita]]</f>
        <v>0</v>
      </c>
      <c r="H19" s="11"/>
      <c r="I19" s="14">
        <f>Tabela11[[#This Row],[ STAWKA VAT]]*Tabela11[[#This Row],[WARTOŚĆ NETTO]]</f>
        <v>0</v>
      </c>
      <c r="J19" s="14">
        <f>Tabela11[[#This Row],[ WARTOŚĆ VAT]]+Tabela11[[#This Row],[WARTOŚĆ NETTO]]</f>
        <v>0</v>
      </c>
    </row>
    <row r="20" spans="1:18" s="4" customFormat="1" ht="57.6" customHeight="1" x14ac:dyDescent="0.25">
      <c r="A20" s="12">
        <v>18</v>
      </c>
      <c r="B20" s="9" t="s">
        <v>6</v>
      </c>
      <c r="C20" s="9" t="s">
        <v>35</v>
      </c>
      <c r="D20" s="9" t="s">
        <v>2</v>
      </c>
      <c r="E20" s="9">
        <v>120</v>
      </c>
      <c r="F20" s="16"/>
      <c r="G20" s="13">
        <f>Tabela11[[#This Row],[CENA JEDNOSTKOWA NETTO]]*Tabela11[[#This Row],[szacowana ilość całkowita]]</f>
        <v>0</v>
      </c>
      <c r="H20" s="11"/>
      <c r="I20" s="14">
        <f>Tabela11[[#This Row],[ STAWKA VAT]]*Tabela11[[#This Row],[WARTOŚĆ NETTO]]</f>
        <v>0</v>
      </c>
      <c r="J20" s="14">
        <f>Tabela11[[#This Row],[ WARTOŚĆ VAT]]+Tabela11[[#This Row],[WARTOŚĆ NETTO]]</f>
        <v>0</v>
      </c>
    </row>
    <row r="21" spans="1:18" s="4" customFormat="1" ht="57.6" customHeight="1" x14ac:dyDescent="0.25">
      <c r="A21" s="12">
        <v>19</v>
      </c>
      <c r="B21" s="9" t="s">
        <v>180</v>
      </c>
      <c r="C21" s="9" t="s">
        <v>169</v>
      </c>
      <c r="D21" s="9" t="s">
        <v>2</v>
      </c>
      <c r="E21" s="9">
        <v>24</v>
      </c>
      <c r="F21" s="16"/>
      <c r="G21" s="13">
        <f>Tabela11[[#This Row],[CENA JEDNOSTKOWA NETTO]]*Tabela11[[#This Row],[szacowana ilość całkowita]]</f>
        <v>0</v>
      </c>
      <c r="H21" s="11"/>
      <c r="I21" s="14">
        <f>Tabela11[[#This Row],[ STAWKA VAT]]*Tabela11[[#This Row],[WARTOŚĆ NETTO]]</f>
        <v>0</v>
      </c>
      <c r="J21" s="14">
        <f>Tabela11[[#This Row],[ WARTOŚĆ VAT]]+Tabela11[[#This Row],[WARTOŚĆ NETTO]]</f>
        <v>0</v>
      </c>
    </row>
    <row r="22" spans="1:18" s="4" customFormat="1" ht="57.6" customHeight="1" x14ac:dyDescent="0.25">
      <c r="A22" s="12">
        <v>20</v>
      </c>
      <c r="B22" s="9" t="s">
        <v>171</v>
      </c>
      <c r="C22" s="9" t="s">
        <v>170</v>
      </c>
      <c r="D22" s="9" t="s">
        <v>2</v>
      </c>
      <c r="E22" s="9">
        <v>6</v>
      </c>
      <c r="F22" s="16"/>
      <c r="G22" s="13">
        <f>Tabela11[[#This Row],[CENA JEDNOSTKOWA NETTO]]*Tabela11[[#This Row],[szacowana ilość całkowita]]</f>
        <v>0</v>
      </c>
      <c r="H22" s="11"/>
      <c r="I22" s="14">
        <f>Tabela11[[#This Row],[ STAWKA VAT]]*Tabela11[[#This Row],[WARTOŚĆ NETTO]]</f>
        <v>0</v>
      </c>
      <c r="J22" s="14">
        <f>Tabela11[[#This Row],[ WARTOŚĆ VAT]]+Tabela11[[#This Row],[WARTOŚĆ NETTO]]</f>
        <v>0</v>
      </c>
    </row>
    <row r="23" spans="1:18" s="4" customFormat="1" ht="57.6" customHeight="1" x14ac:dyDescent="0.25">
      <c r="A23" s="12">
        <v>21</v>
      </c>
      <c r="B23" s="9" t="s">
        <v>60</v>
      </c>
      <c r="C23" s="9" t="s">
        <v>74</v>
      </c>
      <c r="D23" s="9" t="s">
        <v>2</v>
      </c>
      <c r="E23" s="9">
        <v>30</v>
      </c>
      <c r="F23" s="16"/>
      <c r="G23" s="13">
        <f>Tabela11[[#This Row],[CENA JEDNOSTKOWA NETTO]]*Tabela11[[#This Row],[szacowana ilość całkowita]]</f>
        <v>0</v>
      </c>
      <c r="H23" s="11"/>
      <c r="I23" s="14">
        <f>Tabela11[[#This Row],[ STAWKA VAT]]*Tabela11[[#This Row],[WARTOŚĆ NETTO]]</f>
        <v>0</v>
      </c>
      <c r="J23" s="14">
        <f>Tabela11[[#This Row],[ WARTOŚĆ VAT]]+Tabela11[[#This Row],[WARTOŚĆ NETTO]]</f>
        <v>0</v>
      </c>
    </row>
    <row r="24" spans="1:18" s="4" customFormat="1" ht="67.95" customHeight="1" x14ac:dyDescent="0.25">
      <c r="A24" s="12">
        <v>22</v>
      </c>
      <c r="B24" s="9" t="s">
        <v>55</v>
      </c>
      <c r="C24" s="9" t="s">
        <v>64</v>
      </c>
      <c r="D24" s="9" t="s">
        <v>2</v>
      </c>
      <c r="E24" s="9">
        <v>180</v>
      </c>
      <c r="F24" s="16"/>
      <c r="G24" s="13">
        <f>Tabela11[[#This Row],[CENA JEDNOSTKOWA NETTO]]*Tabela11[[#This Row],[szacowana ilość całkowita]]</f>
        <v>0</v>
      </c>
      <c r="H24" s="11"/>
      <c r="I24" s="14">
        <f>Tabela11[[#This Row],[ STAWKA VAT]]*Tabela11[[#This Row],[WARTOŚĆ NETTO]]</f>
        <v>0</v>
      </c>
      <c r="J24" s="14">
        <f>Tabela11[[#This Row],[ WARTOŚĆ VAT]]+Tabela11[[#This Row],[WARTOŚĆ NETTO]]</f>
        <v>0</v>
      </c>
    </row>
    <row r="25" spans="1:18" s="4" customFormat="1" ht="64.95" customHeight="1" x14ac:dyDescent="0.25">
      <c r="A25" s="12">
        <v>23</v>
      </c>
      <c r="B25" s="9" t="s">
        <v>56</v>
      </c>
      <c r="C25" s="9" t="s">
        <v>63</v>
      </c>
      <c r="D25" s="9" t="s">
        <v>2</v>
      </c>
      <c r="E25" s="9">
        <v>160</v>
      </c>
      <c r="F25" s="16"/>
      <c r="G25" s="13">
        <f>Tabela11[[#This Row],[CENA JEDNOSTKOWA NETTO]]*Tabela11[[#This Row],[szacowana ilość całkowita]]</f>
        <v>0</v>
      </c>
      <c r="H25" s="11"/>
      <c r="I25" s="14">
        <f>Tabela11[[#This Row],[ STAWKA VAT]]*Tabela11[[#This Row],[WARTOŚĆ NETTO]]</f>
        <v>0</v>
      </c>
      <c r="J25" s="14">
        <f>Tabela11[[#This Row],[ WARTOŚĆ VAT]]+Tabela11[[#This Row],[WARTOŚĆ NETTO]]</f>
        <v>0</v>
      </c>
    </row>
    <row r="26" spans="1:18" s="4" customFormat="1" ht="51" customHeight="1" x14ac:dyDescent="0.25">
      <c r="A26" s="12">
        <v>24</v>
      </c>
      <c r="B26" s="9" t="s">
        <v>67</v>
      </c>
      <c r="C26" s="9" t="s">
        <v>36</v>
      </c>
      <c r="D26" s="9" t="s">
        <v>2</v>
      </c>
      <c r="E26" s="9">
        <v>30</v>
      </c>
      <c r="F26" s="16"/>
      <c r="G26" s="13">
        <f>Tabela11[[#This Row],[CENA JEDNOSTKOWA NETTO]]*Tabela11[[#This Row],[szacowana ilość całkowita]]</f>
        <v>0</v>
      </c>
      <c r="H26" s="11"/>
      <c r="I26" s="14">
        <f>Tabela11[[#This Row],[ STAWKA VAT]]*Tabela11[[#This Row],[WARTOŚĆ NETTO]]</f>
        <v>0</v>
      </c>
      <c r="J26" s="14">
        <f>Tabela11[[#This Row],[ WARTOŚĆ VAT]]+Tabela11[[#This Row],[WARTOŚĆ NETTO]]</f>
        <v>0</v>
      </c>
    </row>
    <row r="27" spans="1:18" s="4" customFormat="1" ht="94.2" customHeight="1" x14ac:dyDescent="0.25">
      <c r="A27" s="12">
        <v>25</v>
      </c>
      <c r="B27" s="9" t="s">
        <v>81</v>
      </c>
      <c r="C27" s="9" t="s">
        <v>66</v>
      </c>
      <c r="D27" s="9" t="s">
        <v>2</v>
      </c>
      <c r="E27" s="9">
        <v>600</v>
      </c>
      <c r="F27" s="16"/>
      <c r="G27" s="13">
        <f>Tabela11[[#This Row],[CENA JEDNOSTKOWA NETTO]]*Tabela11[[#This Row],[szacowana ilość całkowita]]</f>
        <v>0</v>
      </c>
      <c r="H27" s="11"/>
      <c r="I27" s="14">
        <f>Tabela11[[#This Row],[ STAWKA VAT]]*Tabela11[[#This Row],[WARTOŚĆ NETTO]]</f>
        <v>0</v>
      </c>
      <c r="J27" s="14">
        <f>Tabela11[[#This Row],[ WARTOŚĆ VAT]]+Tabela11[[#This Row],[WARTOŚĆ NETTO]]</f>
        <v>0</v>
      </c>
    </row>
    <row r="28" spans="1:18" s="4" customFormat="1" ht="78.599999999999994" customHeight="1" x14ac:dyDescent="0.25">
      <c r="A28" s="12">
        <v>26</v>
      </c>
      <c r="B28" s="9" t="s">
        <v>82</v>
      </c>
      <c r="C28" s="9" t="s">
        <v>83</v>
      </c>
      <c r="D28" s="9" t="s">
        <v>2</v>
      </c>
      <c r="E28" s="9">
        <v>300</v>
      </c>
      <c r="F28" s="16"/>
      <c r="G28" s="13">
        <f>Tabela11[[#This Row],[CENA JEDNOSTKOWA NETTO]]*Tabela11[[#This Row],[szacowana ilość całkowita]]</f>
        <v>0</v>
      </c>
      <c r="H28" s="11"/>
      <c r="I28" s="14">
        <f>Tabela11[[#This Row],[ STAWKA VAT]]*Tabela11[[#This Row],[WARTOŚĆ NETTO]]</f>
        <v>0</v>
      </c>
      <c r="J28" s="14">
        <f>Tabela11[[#This Row],[ WARTOŚĆ VAT]]+Tabela11[[#This Row],[WARTOŚĆ NETTO]]</f>
        <v>0</v>
      </c>
    </row>
    <row r="29" spans="1:18" s="4" customFormat="1" ht="67.95" customHeight="1" x14ac:dyDescent="0.25">
      <c r="A29" s="12">
        <v>27</v>
      </c>
      <c r="B29" s="9" t="s">
        <v>129</v>
      </c>
      <c r="C29" s="9" t="s">
        <v>139</v>
      </c>
      <c r="D29" s="9" t="s">
        <v>2</v>
      </c>
      <c r="E29" s="9">
        <v>18</v>
      </c>
      <c r="F29" s="16"/>
      <c r="G29" s="13">
        <f>Tabela11[[#This Row],[CENA JEDNOSTKOWA NETTO]]*Tabela11[[#This Row],[szacowana ilość całkowita]]</f>
        <v>0</v>
      </c>
      <c r="H29" s="11"/>
      <c r="I29" s="14">
        <f>Tabela11[[#This Row],[ STAWKA VAT]]*Tabela11[[#This Row],[WARTOŚĆ NETTO]]</f>
        <v>0</v>
      </c>
      <c r="J29" s="14">
        <f>Tabela11[[#This Row],[ WARTOŚĆ VAT]]+Tabela11[[#This Row],[WARTOŚĆ NETTO]]</f>
        <v>0</v>
      </c>
    </row>
    <row r="30" spans="1:18" s="5" customFormat="1" ht="78.599999999999994" customHeight="1" x14ac:dyDescent="0.25">
      <c r="A30" s="12">
        <v>28</v>
      </c>
      <c r="B30" s="9" t="s">
        <v>110</v>
      </c>
      <c r="C30" s="9" t="s">
        <v>111</v>
      </c>
      <c r="D30" s="9" t="s">
        <v>2</v>
      </c>
      <c r="E30" s="9">
        <v>400</v>
      </c>
      <c r="F30" s="16"/>
      <c r="G30" s="13">
        <f>Tabela11[[#This Row],[CENA JEDNOSTKOWA NETTO]]*Tabela11[[#This Row],[szacowana ilość całkowita]]</f>
        <v>0</v>
      </c>
      <c r="H30" s="11"/>
      <c r="I30" s="14">
        <f>Tabela11[[#This Row],[ STAWKA VAT]]*Tabela11[[#This Row],[WARTOŚĆ NETTO]]</f>
        <v>0</v>
      </c>
      <c r="J30" s="14">
        <f>Tabela11[[#This Row],[ WARTOŚĆ VAT]]+Tabela11[[#This Row],[WARTOŚĆ NETTO]]</f>
        <v>0</v>
      </c>
      <c r="K30" s="4"/>
      <c r="L30" s="4"/>
      <c r="M30" s="4"/>
      <c r="N30" s="4"/>
      <c r="O30" s="4"/>
      <c r="P30" s="4"/>
      <c r="Q30" s="4"/>
      <c r="R30" s="4"/>
    </row>
    <row r="31" spans="1:18" s="4" customFormat="1" ht="51.75" customHeight="1" x14ac:dyDescent="0.25">
      <c r="A31" s="12">
        <v>29</v>
      </c>
      <c r="B31" s="9" t="s">
        <v>173</v>
      </c>
      <c r="C31" s="9" t="s">
        <v>174</v>
      </c>
      <c r="D31" s="9" t="s">
        <v>2</v>
      </c>
      <c r="E31" s="9">
        <v>40</v>
      </c>
      <c r="F31" s="16"/>
      <c r="G31" s="13">
        <f>Tabela11[[#This Row],[CENA JEDNOSTKOWA NETTO]]*Tabela11[[#This Row],[szacowana ilość całkowita]]</f>
        <v>0</v>
      </c>
      <c r="H31" s="11"/>
      <c r="I31" s="14">
        <f>Tabela11[[#This Row],[ STAWKA VAT]]*Tabela11[[#This Row],[WARTOŚĆ NETTO]]</f>
        <v>0</v>
      </c>
      <c r="J31" s="14">
        <f>Tabela11[[#This Row],[ WARTOŚĆ VAT]]+Tabela11[[#This Row],[WARTOŚĆ NETTO]]</f>
        <v>0</v>
      </c>
    </row>
    <row r="32" spans="1:18" s="4" customFormat="1" ht="70.2" customHeight="1" x14ac:dyDescent="0.25">
      <c r="A32" s="12">
        <v>30</v>
      </c>
      <c r="B32" s="9" t="s">
        <v>7</v>
      </c>
      <c r="C32" s="9" t="s">
        <v>69</v>
      </c>
      <c r="D32" s="9" t="s">
        <v>2</v>
      </c>
      <c r="E32" s="9">
        <v>400</v>
      </c>
      <c r="F32" s="16"/>
      <c r="G32" s="13">
        <f>Tabela11[[#This Row],[CENA JEDNOSTKOWA NETTO]]*Tabela11[[#This Row],[szacowana ilość całkowita]]</f>
        <v>0</v>
      </c>
      <c r="H32" s="11"/>
      <c r="I32" s="14">
        <f>Tabela11[[#This Row],[ STAWKA VAT]]*Tabela11[[#This Row],[WARTOŚĆ NETTO]]</f>
        <v>0</v>
      </c>
      <c r="J32" s="14">
        <f>Tabela11[[#This Row],[ WARTOŚĆ VAT]]+Tabela11[[#This Row],[WARTOŚĆ NETTO]]</f>
        <v>0</v>
      </c>
    </row>
    <row r="33" spans="1:10" s="4" customFormat="1" ht="36" x14ac:dyDescent="0.25">
      <c r="A33" s="12">
        <v>31</v>
      </c>
      <c r="B33" s="9" t="s">
        <v>8</v>
      </c>
      <c r="C33" s="9" t="s">
        <v>103</v>
      </c>
      <c r="D33" s="9" t="s">
        <v>2</v>
      </c>
      <c r="E33" s="9">
        <v>300</v>
      </c>
      <c r="F33" s="16"/>
      <c r="G33" s="13">
        <f>Tabela11[[#This Row],[CENA JEDNOSTKOWA NETTO]]*Tabela11[[#This Row],[szacowana ilość całkowita]]</f>
        <v>0</v>
      </c>
      <c r="H33" s="11"/>
      <c r="I33" s="14">
        <f>Tabela11[[#This Row],[ STAWKA VAT]]*Tabela11[[#This Row],[WARTOŚĆ NETTO]]</f>
        <v>0</v>
      </c>
      <c r="J33" s="14">
        <f>Tabela11[[#This Row],[ WARTOŚĆ VAT]]+Tabela11[[#This Row],[WARTOŚĆ NETTO]]</f>
        <v>0</v>
      </c>
    </row>
    <row r="34" spans="1:10" s="4" customFormat="1" ht="59.25" customHeight="1" x14ac:dyDescent="0.25">
      <c r="A34" s="12">
        <v>32</v>
      </c>
      <c r="B34" s="9" t="s">
        <v>9</v>
      </c>
      <c r="C34" s="9" t="s">
        <v>65</v>
      </c>
      <c r="D34" s="9" t="s">
        <v>2</v>
      </c>
      <c r="E34" s="9">
        <v>160</v>
      </c>
      <c r="F34" s="16"/>
      <c r="G34" s="13">
        <f>Tabela11[[#This Row],[CENA JEDNOSTKOWA NETTO]]*Tabela11[[#This Row],[szacowana ilość całkowita]]</f>
        <v>0</v>
      </c>
      <c r="H34" s="11"/>
      <c r="I34" s="14">
        <f>Tabela11[[#This Row],[ STAWKA VAT]]*Tabela11[[#This Row],[WARTOŚĆ NETTO]]</f>
        <v>0</v>
      </c>
      <c r="J34" s="14">
        <f>Tabela11[[#This Row],[ WARTOŚĆ VAT]]+Tabela11[[#This Row],[WARTOŚĆ NETTO]]</f>
        <v>0</v>
      </c>
    </row>
    <row r="35" spans="1:10" s="4" customFormat="1" ht="59.25" customHeight="1" x14ac:dyDescent="0.25">
      <c r="A35" s="12">
        <v>33</v>
      </c>
      <c r="B35" s="9" t="s">
        <v>194</v>
      </c>
      <c r="C35" s="9" t="s">
        <v>195</v>
      </c>
      <c r="D35" s="9" t="s">
        <v>2</v>
      </c>
      <c r="E35" s="15">
        <v>300</v>
      </c>
      <c r="F35" s="16"/>
      <c r="G35" s="13">
        <f>Tabela11[[#This Row],[CENA JEDNOSTKOWA NETTO]]*Tabela11[[#This Row],[szacowana ilość całkowita]]</f>
        <v>0</v>
      </c>
      <c r="H35" s="11"/>
      <c r="I35" s="14">
        <f>Tabela11[[#This Row],[ STAWKA VAT]]*Tabela11[[#This Row],[WARTOŚĆ NETTO]]</f>
        <v>0</v>
      </c>
      <c r="J35" s="14">
        <f>Tabela11[[#This Row],[ WARTOŚĆ VAT]]+Tabela11[[#This Row],[WARTOŚĆ NETTO]]</f>
        <v>0</v>
      </c>
    </row>
    <row r="36" spans="1:10" s="4" customFormat="1" ht="59.25" customHeight="1" x14ac:dyDescent="0.25">
      <c r="A36" s="12">
        <v>34</v>
      </c>
      <c r="B36" s="9" t="s">
        <v>198</v>
      </c>
      <c r="C36" s="9" t="s">
        <v>199</v>
      </c>
      <c r="D36" s="9" t="s">
        <v>2</v>
      </c>
      <c r="E36" s="15">
        <v>60</v>
      </c>
      <c r="F36" s="16"/>
      <c r="G36" s="13">
        <f>Tabela11[[#This Row],[CENA JEDNOSTKOWA NETTO]]*Tabela11[[#This Row],[szacowana ilość całkowita]]</f>
        <v>0</v>
      </c>
      <c r="H36" s="11"/>
      <c r="I36" s="14">
        <f>Tabela11[[#This Row],[ STAWKA VAT]]*Tabela11[[#This Row],[WARTOŚĆ NETTO]]</f>
        <v>0</v>
      </c>
      <c r="J36" s="14">
        <f>Tabela11[[#This Row],[ WARTOŚĆ VAT]]+Tabela11[[#This Row],[WARTOŚĆ NETTO]]</f>
        <v>0</v>
      </c>
    </row>
    <row r="37" spans="1:10" s="4" customFormat="1" ht="59.25" customHeight="1" x14ac:dyDescent="0.25">
      <c r="A37" s="12">
        <v>35</v>
      </c>
      <c r="B37" s="9" t="s">
        <v>200</v>
      </c>
      <c r="C37" s="9" t="s">
        <v>201</v>
      </c>
      <c r="D37" s="9" t="s">
        <v>2</v>
      </c>
      <c r="E37" s="15">
        <v>6</v>
      </c>
      <c r="F37" s="16"/>
      <c r="G37" s="13">
        <f>Tabela11[[#This Row],[CENA JEDNOSTKOWA NETTO]]*Tabela11[[#This Row],[szacowana ilość całkowita]]</f>
        <v>0</v>
      </c>
      <c r="H37" s="11"/>
      <c r="I37" s="14">
        <f>Tabela11[[#This Row],[ STAWKA VAT]]*Tabela11[[#This Row],[WARTOŚĆ NETTO]]</f>
        <v>0</v>
      </c>
      <c r="J37" s="14">
        <f>Tabela11[[#This Row],[ WARTOŚĆ VAT]]+Tabela11[[#This Row],[WARTOŚĆ NETTO]]</f>
        <v>0</v>
      </c>
    </row>
    <row r="38" spans="1:10" s="4" customFormat="1" ht="85.8" customHeight="1" x14ac:dyDescent="0.25">
      <c r="A38" s="12">
        <v>36</v>
      </c>
      <c r="B38" s="9" t="s">
        <v>181</v>
      </c>
      <c r="C38" s="9" t="s">
        <v>175</v>
      </c>
      <c r="D38" s="9" t="s">
        <v>2</v>
      </c>
      <c r="E38" s="9">
        <v>4</v>
      </c>
      <c r="F38" s="16"/>
      <c r="G38" s="13">
        <f>Tabela11[[#This Row],[CENA JEDNOSTKOWA NETTO]]*Tabela11[[#This Row],[szacowana ilość całkowita]]</f>
        <v>0</v>
      </c>
      <c r="H38" s="11"/>
      <c r="I38" s="14">
        <f>Tabela11[[#This Row],[ STAWKA VAT]]*Tabela11[[#This Row],[WARTOŚĆ NETTO]]</f>
        <v>0</v>
      </c>
      <c r="J38" s="14">
        <f>Tabela11[[#This Row],[ WARTOŚĆ VAT]]+Tabela11[[#This Row],[WARTOŚĆ NETTO]]</f>
        <v>0</v>
      </c>
    </row>
    <row r="39" spans="1:10" ht="54" x14ac:dyDescent="0.25">
      <c r="A39" s="12">
        <v>37</v>
      </c>
      <c r="B39" s="9" t="s">
        <v>116</v>
      </c>
      <c r="C39" s="9" t="s">
        <v>104</v>
      </c>
      <c r="D39" s="9" t="s">
        <v>2</v>
      </c>
      <c r="E39" s="9">
        <v>12</v>
      </c>
      <c r="F39" s="16"/>
      <c r="G39" s="13">
        <f>Tabela11[[#This Row],[CENA JEDNOSTKOWA NETTO]]*Tabela11[[#This Row],[szacowana ilość całkowita]]</f>
        <v>0</v>
      </c>
      <c r="H39" s="11"/>
      <c r="I39" s="14">
        <f>Tabela11[[#This Row],[ STAWKA VAT]]*Tabela11[[#This Row],[WARTOŚĆ NETTO]]</f>
        <v>0</v>
      </c>
      <c r="J39" s="14">
        <f>Tabela11[[#This Row],[ WARTOŚĆ VAT]]+Tabela11[[#This Row],[WARTOŚĆ NETTO]]</f>
        <v>0</v>
      </c>
    </row>
    <row r="40" spans="1:10" ht="49.5" customHeight="1" x14ac:dyDescent="0.25">
      <c r="A40" s="12">
        <v>38</v>
      </c>
      <c r="B40" s="9" t="s">
        <v>86</v>
      </c>
      <c r="C40" s="9" t="s">
        <v>105</v>
      </c>
      <c r="D40" s="9" t="s">
        <v>153</v>
      </c>
      <c r="E40" s="9">
        <v>120</v>
      </c>
      <c r="F40" s="16"/>
      <c r="G40" s="13">
        <f>Tabela11[[#This Row],[CENA JEDNOSTKOWA NETTO]]*Tabela11[[#This Row],[szacowana ilość całkowita]]</f>
        <v>0</v>
      </c>
      <c r="H40" s="11"/>
      <c r="I40" s="14">
        <f>Tabela11[[#This Row],[ STAWKA VAT]]*Tabela11[[#This Row],[WARTOŚĆ NETTO]]</f>
        <v>0</v>
      </c>
      <c r="J40" s="14">
        <f>Tabela11[[#This Row],[ WARTOŚĆ VAT]]+Tabela11[[#This Row],[WARTOŚĆ NETTO]]</f>
        <v>0</v>
      </c>
    </row>
    <row r="41" spans="1:10" ht="49.5" customHeight="1" x14ac:dyDescent="0.25">
      <c r="A41" s="12">
        <v>39</v>
      </c>
      <c r="B41" s="9" t="s">
        <v>196</v>
      </c>
      <c r="C41" s="9" t="s">
        <v>197</v>
      </c>
      <c r="D41" s="9" t="s">
        <v>2</v>
      </c>
      <c r="E41" s="9">
        <v>20</v>
      </c>
      <c r="F41" s="16"/>
      <c r="G41" s="13">
        <f>Tabela11[[#This Row],[CENA JEDNOSTKOWA NETTO]]*Tabela11[[#This Row],[szacowana ilość całkowita]]</f>
        <v>0</v>
      </c>
      <c r="H41" s="11"/>
      <c r="I41" s="14">
        <f>Tabela11[[#This Row],[ STAWKA VAT]]*Tabela11[[#This Row],[WARTOŚĆ NETTO]]</f>
        <v>0</v>
      </c>
      <c r="J41" s="14">
        <f>Tabela11[[#This Row],[ WARTOŚĆ VAT]]+Tabela11[[#This Row],[WARTOŚĆ NETTO]]</f>
        <v>0</v>
      </c>
    </row>
    <row r="42" spans="1:10" ht="60" customHeight="1" x14ac:dyDescent="0.25">
      <c r="A42" s="12">
        <v>40</v>
      </c>
      <c r="B42" s="9" t="s">
        <v>10</v>
      </c>
      <c r="C42" s="9" t="s">
        <v>37</v>
      </c>
      <c r="D42" s="9" t="s">
        <v>2</v>
      </c>
      <c r="E42" s="9">
        <v>60</v>
      </c>
      <c r="F42" s="16"/>
      <c r="G42" s="13">
        <f>Tabela11[[#This Row],[CENA JEDNOSTKOWA NETTO]]*Tabela11[[#This Row],[szacowana ilość całkowita]]</f>
        <v>0</v>
      </c>
      <c r="H42" s="11"/>
      <c r="I42" s="14">
        <f>Tabela11[[#This Row],[ STAWKA VAT]]*Tabela11[[#This Row],[WARTOŚĆ NETTO]]</f>
        <v>0</v>
      </c>
      <c r="J42" s="14">
        <f>Tabela11[[#This Row],[ WARTOŚĆ VAT]]+Tabela11[[#This Row],[WARTOŚĆ NETTO]]</f>
        <v>0</v>
      </c>
    </row>
    <row r="43" spans="1:10" ht="57.6" customHeight="1" x14ac:dyDescent="0.25">
      <c r="A43" s="12">
        <v>41</v>
      </c>
      <c r="B43" s="9" t="s">
        <v>182</v>
      </c>
      <c r="C43" s="9" t="s">
        <v>159</v>
      </c>
      <c r="D43" s="9" t="s">
        <v>2</v>
      </c>
      <c r="E43" s="9">
        <v>30</v>
      </c>
      <c r="F43" s="16"/>
      <c r="G43" s="13">
        <f>Tabela11[[#This Row],[CENA JEDNOSTKOWA NETTO]]*Tabela11[[#This Row],[szacowana ilość całkowita]]</f>
        <v>0</v>
      </c>
      <c r="H43" s="11"/>
      <c r="I43" s="14">
        <f>Tabela11[[#This Row],[ STAWKA VAT]]*Tabela11[[#This Row],[WARTOŚĆ NETTO]]</f>
        <v>0</v>
      </c>
      <c r="J43" s="14">
        <f>Tabela11[[#This Row],[ WARTOŚĆ VAT]]+Tabela11[[#This Row],[WARTOŚĆ NETTO]]</f>
        <v>0</v>
      </c>
    </row>
    <row r="44" spans="1:10" ht="43.2" customHeight="1" x14ac:dyDescent="0.25">
      <c r="A44" s="12">
        <v>42</v>
      </c>
      <c r="B44" s="9" t="s">
        <v>11</v>
      </c>
      <c r="C44" s="9" t="s">
        <v>38</v>
      </c>
      <c r="D44" s="9" t="s">
        <v>2</v>
      </c>
      <c r="E44" s="9">
        <v>20</v>
      </c>
      <c r="F44" s="16"/>
      <c r="G44" s="13">
        <f>Tabela11[[#This Row],[CENA JEDNOSTKOWA NETTO]]*Tabela11[[#This Row],[szacowana ilość całkowita]]</f>
        <v>0</v>
      </c>
      <c r="H44" s="11"/>
      <c r="I44" s="14">
        <f>Tabela11[[#This Row],[ STAWKA VAT]]*Tabela11[[#This Row],[WARTOŚĆ NETTO]]</f>
        <v>0</v>
      </c>
      <c r="J44" s="14">
        <f>Tabela11[[#This Row],[ WARTOŚĆ VAT]]+Tabela11[[#This Row],[WARTOŚĆ NETTO]]</f>
        <v>0</v>
      </c>
    </row>
    <row r="45" spans="1:10" ht="52.95" customHeight="1" x14ac:dyDescent="0.25">
      <c r="A45" s="12">
        <v>43</v>
      </c>
      <c r="B45" s="9" t="s">
        <v>57</v>
      </c>
      <c r="C45" s="9" t="s">
        <v>62</v>
      </c>
      <c r="D45" s="9" t="s">
        <v>2</v>
      </c>
      <c r="E45" s="9">
        <v>120</v>
      </c>
      <c r="F45" s="16"/>
      <c r="G45" s="13">
        <f>Tabela11[[#This Row],[CENA JEDNOSTKOWA NETTO]]*Tabela11[[#This Row],[szacowana ilość całkowita]]</f>
        <v>0</v>
      </c>
      <c r="H45" s="11"/>
      <c r="I45" s="14">
        <f>Tabela11[[#This Row],[ STAWKA VAT]]*Tabela11[[#This Row],[WARTOŚĆ NETTO]]</f>
        <v>0</v>
      </c>
      <c r="J45" s="14">
        <f>Tabela11[[#This Row],[ WARTOŚĆ VAT]]+Tabela11[[#This Row],[WARTOŚĆ NETTO]]</f>
        <v>0</v>
      </c>
    </row>
    <row r="46" spans="1:10" ht="62.4" customHeight="1" x14ac:dyDescent="0.25">
      <c r="A46" s="12">
        <v>44</v>
      </c>
      <c r="B46" s="9" t="s">
        <v>13</v>
      </c>
      <c r="C46" s="9" t="s">
        <v>107</v>
      </c>
      <c r="D46" s="9" t="s">
        <v>2</v>
      </c>
      <c r="E46" s="9">
        <v>360</v>
      </c>
      <c r="F46" s="16"/>
      <c r="G46" s="13">
        <f>Tabela11[[#This Row],[CENA JEDNOSTKOWA NETTO]]*Tabela11[[#This Row],[szacowana ilość całkowita]]</f>
        <v>0</v>
      </c>
      <c r="H46" s="11"/>
      <c r="I46" s="14">
        <f>Tabela11[[#This Row],[ STAWKA VAT]]*Tabela11[[#This Row],[WARTOŚĆ NETTO]]</f>
        <v>0</v>
      </c>
      <c r="J46" s="14">
        <f>Tabela11[[#This Row],[ WARTOŚĆ VAT]]+Tabela11[[#This Row],[WARTOŚĆ NETTO]]</f>
        <v>0</v>
      </c>
    </row>
    <row r="47" spans="1:10" ht="43.2" customHeight="1" x14ac:dyDescent="0.25">
      <c r="A47" s="12">
        <v>45</v>
      </c>
      <c r="B47" s="9" t="s">
        <v>190</v>
      </c>
      <c r="C47" s="9" t="s">
        <v>191</v>
      </c>
      <c r="D47" s="9" t="s">
        <v>153</v>
      </c>
      <c r="E47" s="9">
        <v>60</v>
      </c>
      <c r="F47" s="16"/>
      <c r="G47" s="13">
        <f>Tabela11[[#This Row],[CENA JEDNOSTKOWA NETTO]]*Tabela11[[#This Row],[szacowana ilość całkowita]]</f>
        <v>0</v>
      </c>
      <c r="H47" s="11"/>
      <c r="I47" s="14">
        <f>Tabela11[[#This Row],[ STAWKA VAT]]*Tabela11[[#This Row],[WARTOŚĆ NETTO]]</f>
        <v>0</v>
      </c>
      <c r="J47" s="14">
        <f>Tabela11[[#This Row],[ WARTOŚĆ VAT]]+Tabela11[[#This Row],[WARTOŚĆ NETTO]]</f>
        <v>0</v>
      </c>
    </row>
    <row r="48" spans="1:10" ht="36" x14ac:dyDescent="0.25">
      <c r="A48" s="12">
        <v>46</v>
      </c>
      <c r="B48" s="9" t="s">
        <v>77</v>
      </c>
      <c r="C48" s="9" t="s">
        <v>80</v>
      </c>
      <c r="D48" s="9" t="s">
        <v>2</v>
      </c>
      <c r="E48" s="9">
        <v>60</v>
      </c>
      <c r="F48" s="16"/>
      <c r="G48" s="13">
        <f>Tabela11[[#This Row],[CENA JEDNOSTKOWA NETTO]]*Tabela11[[#This Row],[szacowana ilość całkowita]]</f>
        <v>0</v>
      </c>
      <c r="H48" s="11"/>
      <c r="I48" s="14">
        <f>Tabela11[[#This Row],[ STAWKA VAT]]*Tabela11[[#This Row],[WARTOŚĆ NETTO]]</f>
        <v>0</v>
      </c>
      <c r="J48" s="14">
        <f>Tabela11[[#This Row],[ WARTOŚĆ VAT]]+Tabela11[[#This Row],[WARTOŚĆ NETTO]]</f>
        <v>0</v>
      </c>
    </row>
    <row r="49" spans="1:10" ht="36" x14ac:dyDescent="0.25">
      <c r="A49" s="12">
        <v>47</v>
      </c>
      <c r="B49" s="9" t="s">
        <v>78</v>
      </c>
      <c r="C49" s="9" t="s">
        <v>79</v>
      </c>
      <c r="D49" s="9" t="s">
        <v>2</v>
      </c>
      <c r="E49" s="9">
        <v>60</v>
      </c>
      <c r="F49" s="16"/>
      <c r="G49" s="13">
        <f>Tabela11[[#This Row],[CENA JEDNOSTKOWA NETTO]]*Tabela11[[#This Row],[szacowana ilość całkowita]]</f>
        <v>0</v>
      </c>
      <c r="H49" s="11"/>
      <c r="I49" s="14">
        <f>Tabela11[[#This Row],[ STAWKA VAT]]*Tabela11[[#This Row],[WARTOŚĆ NETTO]]</f>
        <v>0</v>
      </c>
      <c r="J49" s="14">
        <f>Tabela11[[#This Row],[ WARTOŚĆ VAT]]+Tabela11[[#This Row],[WARTOŚĆ NETTO]]</f>
        <v>0</v>
      </c>
    </row>
    <row r="50" spans="1:10" ht="65.400000000000006" customHeight="1" x14ac:dyDescent="0.25">
      <c r="A50" s="12">
        <v>48</v>
      </c>
      <c r="B50" s="9" t="s">
        <v>188</v>
      </c>
      <c r="C50" s="9" t="s">
        <v>189</v>
      </c>
      <c r="D50" s="9" t="s">
        <v>153</v>
      </c>
      <c r="E50" s="9">
        <v>60</v>
      </c>
      <c r="F50" s="16"/>
      <c r="G50" s="13">
        <f>Tabela11[[#This Row],[CENA JEDNOSTKOWA NETTO]]*Tabela11[[#This Row],[szacowana ilość całkowita]]</f>
        <v>0</v>
      </c>
      <c r="H50" s="11"/>
      <c r="I50" s="14">
        <f>Tabela11[[#This Row],[ STAWKA VAT]]*Tabela11[[#This Row],[WARTOŚĆ NETTO]]</f>
        <v>0</v>
      </c>
      <c r="J50" s="14">
        <f>Tabela11[[#This Row],[ WARTOŚĆ VAT]]+Tabela11[[#This Row],[WARTOŚĆ NETTO]]</f>
        <v>0</v>
      </c>
    </row>
    <row r="51" spans="1:10" ht="54" x14ac:dyDescent="0.25">
      <c r="A51" s="12">
        <v>49</v>
      </c>
      <c r="B51" s="9" t="s">
        <v>51</v>
      </c>
      <c r="C51" s="9" t="s">
        <v>152</v>
      </c>
      <c r="D51" s="9" t="s">
        <v>2</v>
      </c>
      <c r="E51" s="9">
        <v>20</v>
      </c>
      <c r="F51" s="16"/>
      <c r="G51" s="13">
        <f>Tabela11[[#This Row],[CENA JEDNOSTKOWA NETTO]]*Tabela11[[#This Row],[szacowana ilość całkowita]]</f>
        <v>0</v>
      </c>
      <c r="H51" s="11"/>
      <c r="I51" s="14">
        <f>Tabela11[[#This Row],[ STAWKA VAT]]*Tabela11[[#This Row],[WARTOŚĆ NETTO]]</f>
        <v>0</v>
      </c>
      <c r="J51" s="14">
        <f>Tabela11[[#This Row],[ WARTOŚĆ VAT]]+Tabela11[[#This Row],[WARTOŚĆ NETTO]]</f>
        <v>0</v>
      </c>
    </row>
    <row r="52" spans="1:10" ht="72" x14ac:dyDescent="0.25">
      <c r="A52" s="12">
        <v>50</v>
      </c>
      <c r="B52" s="9" t="s">
        <v>14</v>
      </c>
      <c r="C52" s="9" t="s">
        <v>108</v>
      </c>
      <c r="D52" s="9" t="s">
        <v>2</v>
      </c>
      <c r="E52" s="9">
        <v>260</v>
      </c>
      <c r="F52" s="16"/>
      <c r="G52" s="13">
        <f>Tabela11[[#This Row],[CENA JEDNOSTKOWA NETTO]]*Tabela11[[#This Row],[szacowana ilość całkowita]]</f>
        <v>0</v>
      </c>
      <c r="H52" s="11"/>
      <c r="I52" s="14">
        <f>Tabela11[[#This Row],[ STAWKA VAT]]*Tabela11[[#This Row],[WARTOŚĆ NETTO]]</f>
        <v>0</v>
      </c>
      <c r="J52" s="14">
        <f>Tabela11[[#This Row],[ WARTOŚĆ VAT]]+Tabela11[[#This Row],[WARTOŚĆ NETTO]]</f>
        <v>0</v>
      </c>
    </row>
    <row r="53" spans="1:10" ht="44.25" customHeight="1" x14ac:dyDescent="0.25">
      <c r="A53" s="12">
        <v>51</v>
      </c>
      <c r="B53" s="9" t="s">
        <v>130</v>
      </c>
      <c r="C53" s="9" t="s">
        <v>140</v>
      </c>
      <c r="D53" s="9" t="s">
        <v>2</v>
      </c>
      <c r="E53" s="9">
        <v>120</v>
      </c>
      <c r="F53" s="16"/>
      <c r="G53" s="13">
        <f>Tabela11[[#This Row],[CENA JEDNOSTKOWA NETTO]]*Tabela11[[#This Row],[szacowana ilość całkowita]]</f>
        <v>0</v>
      </c>
      <c r="H53" s="11"/>
      <c r="I53" s="14">
        <f>Tabela11[[#This Row],[ STAWKA VAT]]*Tabela11[[#This Row],[WARTOŚĆ NETTO]]</f>
        <v>0</v>
      </c>
      <c r="J53" s="14">
        <f>Tabela11[[#This Row],[ WARTOŚĆ VAT]]+Tabela11[[#This Row],[WARTOŚĆ NETTO]]</f>
        <v>0</v>
      </c>
    </row>
    <row r="54" spans="1:10" ht="54" x14ac:dyDescent="0.25">
      <c r="A54" s="12">
        <v>52</v>
      </c>
      <c r="B54" s="9" t="s">
        <v>87</v>
      </c>
      <c r="C54" s="9" t="s">
        <v>88</v>
      </c>
      <c r="D54" s="9" t="s">
        <v>2</v>
      </c>
      <c r="E54" s="9">
        <v>200</v>
      </c>
      <c r="F54" s="16"/>
      <c r="G54" s="13">
        <f>Tabela11[[#This Row],[CENA JEDNOSTKOWA NETTO]]*Tabela11[[#This Row],[szacowana ilość całkowita]]</f>
        <v>0</v>
      </c>
      <c r="H54" s="11"/>
      <c r="I54" s="14">
        <f>Tabela11[[#This Row],[ STAWKA VAT]]*Tabela11[[#This Row],[WARTOŚĆ NETTO]]</f>
        <v>0</v>
      </c>
      <c r="J54" s="14">
        <f>Tabela11[[#This Row],[ WARTOŚĆ VAT]]+Tabela11[[#This Row],[WARTOŚĆ NETTO]]</f>
        <v>0</v>
      </c>
    </row>
    <row r="55" spans="1:10" ht="36" x14ac:dyDescent="0.25">
      <c r="A55" s="12">
        <v>53</v>
      </c>
      <c r="B55" s="9" t="s">
        <v>59</v>
      </c>
      <c r="C55" s="9" t="s">
        <v>109</v>
      </c>
      <c r="D55" s="9" t="s">
        <v>2</v>
      </c>
      <c r="E55" s="9">
        <v>10</v>
      </c>
      <c r="F55" s="16"/>
      <c r="G55" s="13">
        <f>Tabela11[[#This Row],[CENA JEDNOSTKOWA NETTO]]*Tabela11[[#This Row],[szacowana ilość całkowita]]</f>
        <v>0</v>
      </c>
      <c r="H55" s="11"/>
      <c r="I55" s="14">
        <f>Tabela11[[#This Row],[ STAWKA VAT]]*Tabela11[[#This Row],[WARTOŚĆ NETTO]]</f>
        <v>0</v>
      </c>
      <c r="J55" s="14">
        <f>Tabela11[[#This Row],[ WARTOŚĆ VAT]]+Tabela11[[#This Row],[WARTOŚĆ NETTO]]</f>
        <v>0</v>
      </c>
    </row>
    <row r="56" spans="1:10" ht="54" x14ac:dyDescent="0.25">
      <c r="A56" s="12">
        <v>54</v>
      </c>
      <c r="B56" s="9" t="s">
        <v>99</v>
      </c>
      <c r="C56" s="9" t="s">
        <v>92</v>
      </c>
      <c r="D56" s="9" t="s">
        <v>2</v>
      </c>
      <c r="E56" s="9">
        <v>300</v>
      </c>
      <c r="F56" s="16"/>
      <c r="G56" s="13">
        <f>Tabela11[[#This Row],[CENA JEDNOSTKOWA NETTO]]*Tabela11[[#This Row],[szacowana ilość całkowita]]</f>
        <v>0</v>
      </c>
      <c r="H56" s="11"/>
      <c r="I56" s="14">
        <f>Tabela11[[#This Row],[ STAWKA VAT]]*Tabela11[[#This Row],[WARTOŚĆ NETTO]]</f>
        <v>0</v>
      </c>
      <c r="J56" s="14">
        <f>Tabela11[[#This Row],[ WARTOŚĆ VAT]]+Tabela11[[#This Row],[WARTOŚĆ NETTO]]</f>
        <v>0</v>
      </c>
    </row>
    <row r="57" spans="1:10" ht="54" x14ac:dyDescent="0.25">
      <c r="A57" s="12">
        <v>55</v>
      </c>
      <c r="B57" s="9" t="s">
        <v>90</v>
      </c>
      <c r="C57" s="9" t="s">
        <v>91</v>
      </c>
      <c r="D57" s="9" t="s">
        <v>2</v>
      </c>
      <c r="E57" s="9">
        <v>300</v>
      </c>
      <c r="F57" s="16"/>
      <c r="G57" s="13">
        <f>Tabela11[[#This Row],[CENA JEDNOSTKOWA NETTO]]*Tabela11[[#This Row],[szacowana ilość całkowita]]</f>
        <v>0</v>
      </c>
      <c r="H57" s="11"/>
      <c r="I57" s="14">
        <f>Tabela11[[#This Row],[ STAWKA VAT]]*Tabela11[[#This Row],[WARTOŚĆ NETTO]]</f>
        <v>0</v>
      </c>
      <c r="J57" s="14">
        <f>Tabela11[[#This Row],[ WARTOŚĆ VAT]]+Tabela11[[#This Row],[WARTOŚĆ NETTO]]</f>
        <v>0</v>
      </c>
    </row>
    <row r="58" spans="1:10" ht="45" customHeight="1" x14ac:dyDescent="0.25">
      <c r="A58" s="12">
        <v>56</v>
      </c>
      <c r="B58" s="9" t="s">
        <v>89</v>
      </c>
      <c r="C58" s="9" t="s">
        <v>93</v>
      </c>
      <c r="D58" s="9" t="s">
        <v>2</v>
      </c>
      <c r="E58" s="9">
        <v>300</v>
      </c>
      <c r="F58" s="16"/>
      <c r="G58" s="13">
        <f>Tabela11[[#This Row],[CENA JEDNOSTKOWA NETTO]]*Tabela11[[#This Row],[szacowana ilość całkowita]]</f>
        <v>0</v>
      </c>
      <c r="H58" s="11"/>
      <c r="I58" s="14">
        <f>Tabela11[[#This Row],[ STAWKA VAT]]*Tabela11[[#This Row],[WARTOŚĆ NETTO]]</f>
        <v>0</v>
      </c>
      <c r="J58" s="14">
        <f>Tabela11[[#This Row],[ WARTOŚĆ VAT]]+Tabela11[[#This Row],[WARTOŚĆ NETTO]]</f>
        <v>0</v>
      </c>
    </row>
    <row r="59" spans="1:10" ht="57.6" customHeight="1" x14ac:dyDescent="0.25">
      <c r="A59" s="12">
        <v>57</v>
      </c>
      <c r="B59" s="9" t="s">
        <v>75</v>
      </c>
      <c r="C59" s="9" t="s">
        <v>76</v>
      </c>
      <c r="D59" s="9" t="s">
        <v>2</v>
      </c>
      <c r="E59" s="9">
        <v>10</v>
      </c>
      <c r="F59" s="16"/>
      <c r="G59" s="13">
        <f>Tabela11[[#This Row],[CENA JEDNOSTKOWA NETTO]]*Tabela11[[#This Row],[szacowana ilość całkowita]]</f>
        <v>0</v>
      </c>
      <c r="H59" s="11"/>
      <c r="I59" s="14">
        <f>Tabela11[[#This Row],[ STAWKA VAT]]*Tabela11[[#This Row],[WARTOŚĆ NETTO]]</f>
        <v>0</v>
      </c>
      <c r="J59" s="14">
        <f>Tabela11[[#This Row],[ WARTOŚĆ VAT]]+Tabela11[[#This Row],[WARTOŚĆ NETTO]]</f>
        <v>0</v>
      </c>
    </row>
    <row r="60" spans="1:10" ht="49.2" customHeight="1" x14ac:dyDescent="0.25">
      <c r="A60" s="12">
        <v>58</v>
      </c>
      <c r="B60" s="9" t="s">
        <v>15</v>
      </c>
      <c r="C60" s="9" t="s">
        <v>39</v>
      </c>
      <c r="D60" s="9" t="s">
        <v>2</v>
      </c>
      <c r="E60" s="9">
        <v>400</v>
      </c>
      <c r="F60" s="16"/>
      <c r="G60" s="13">
        <f>Tabela11[[#This Row],[CENA JEDNOSTKOWA NETTO]]*Tabela11[[#This Row],[szacowana ilość całkowita]]</f>
        <v>0</v>
      </c>
      <c r="H60" s="11"/>
      <c r="I60" s="14">
        <f>Tabela11[[#This Row],[ STAWKA VAT]]*Tabela11[[#This Row],[WARTOŚĆ NETTO]]</f>
        <v>0</v>
      </c>
      <c r="J60" s="14">
        <f>Tabela11[[#This Row],[ WARTOŚĆ VAT]]+Tabela11[[#This Row],[WARTOŚĆ NETTO]]</f>
        <v>0</v>
      </c>
    </row>
    <row r="61" spans="1:10" ht="48.6" customHeight="1" x14ac:dyDescent="0.25">
      <c r="A61" s="12">
        <v>59</v>
      </c>
      <c r="B61" s="9" t="s">
        <v>98</v>
      </c>
      <c r="C61" s="9" t="s">
        <v>73</v>
      </c>
      <c r="D61" s="9" t="s">
        <v>2</v>
      </c>
      <c r="E61" s="9">
        <v>120</v>
      </c>
      <c r="F61" s="16"/>
      <c r="G61" s="13">
        <f>Tabela11[[#This Row],[CENA JEDNOSTKOWA NETTO]]*Tabela11[[#This Row],[szacowana ilość całkowita]]</f>
        <v>0</v>
      </c>
      <c r="H61" s="11"/>
      <c r="I61" s="14">
        <f>Tabela11[[#This Row],[ STAWKA VAT]]*Tabela11[[#This Row],[WARTOŚĆ NETTO]]</f>
        <v>0</v>
      </c>
      <c r="J61" s="14">
        <f>Tabela11[[#This Row],[ WARTOŚĆ VAT]]+Tabela11[[#This Row],[WARTOŚĆ NETTO]]</f>
        <v>0</v>
      </c>
    </row>
    <row r="62" spans="1:10" ht="45.6" customHeight="1" x14ac:dyDescent="0.25">
      <c r="A62" s="12">
        <v>60</v>
      </c>
      <c r="B62" s="9" t="s">
        <v>16</v>
      </c>
      <c r="C62" s="9" t="s">
        <v>40</v>
      </c>
      <c r="D62" s="9" t="s">
        <v>2</v>
      </c>
      <c r="E62" s="9">
        <v>60</v>
      </c>
      <c r="F62" s="16"/>
      <c r="G62" s="13">
        <f>Tabela11[[#This Row],[CENA JEDNOSTKOWA NETTO]]*Tabela11[[#This Row],[szacowana ilość całkowita]]</f>
        <v>0</v>
      </c>
      <c r="H62" s="11"/>
      <c r="I62" s="14">
        <f>Tabela11[[#This Row],[ STAWKA VAT]]*Tabela11[[#This Row],[WARTOŚĆ NETTO]]</f>
        <v>0</v>
      </c>
      <c r="J62" s="14">
        <f>Tabela11[[#This Row],[ WARTOŚĆ VAT]]+Tabela11[[#This Row],[WARTOŚĆ NETTO]]</f>
        <v>0</v>
      </c>
    </row>
    <row r="63" spans="1:10" ht="48.6" customHeight="1" x14ac:dyDescent="0.25">
      <c r="A63" s="12">
        <v>61</v>
      </c>
      <c r="B63" s="9" t="s">
        <v>183</v>
      </c>
      <c r="C63" s="9" t="s">
        <v>176</v>
      </c>
      <c r="D63" s="9" t="s">
        <v>2</v>
      </c>
      <c r="E63" s="9">
        <v>10</v>
      </c>
      <c r="F63" s="16"/>
      <c r="G63" s="13">
        <f>Tabela11[[#This Row],[CENA JEDNOSTKOWA NETTO]]*Tabela11[[#This Row],[szacowana ilość całkowita]]</f>
        <v>0</v>
      </c>
      <c r="H63" s="11"/>
      <c r="I63" s="14">
        <f>Tabela11[[#This Row],[ STAWKA VAT]]*Tabela11[[#This Row],[WARTOŚĆ NETTO]]</f>
        <v>0</v>
      </c>
      <c r="J63" s="14">
        <f>Tabela11[[#This Row],[ WARTOŚĆ VAT]]+Tabela11[[#This Row],[WARTOŚĆ NETTO]]</f>
        <v>0</v>
      </c>
    </row>
    <row r="64" spans="1:10" ht="54" customHeight="1" x14ac:dyDescent="0.25">
      <c r="A64" s="12">
        <v>62</v>
      </c>
      <c r="B64" s="9" t="s">
        <v>58</v>
      </c>
      <c r="C64" s="9" t="s">
        <v>61</v>
      </c>
      <c r="D64" s="9" t="s">
        <v>2</v>
      </c>
      <c r="E64" s="9">
        <v>160</v>
      </c>
      <c r="F64" s="16"/>
      <c r="G64" s="13">
        <f>Tabela11[[#This Row],[CENA JEDNOSTKOWA NETTO]]*Tabela11[[#This Row],[szacowana ilość całkowita]]</f>
        <v>0</v>
      </c>
      <c r="H64" s="11"/>
      <c r="I64" s="14">
        <f>Tabela11[[#This Row],[ STAWKA VAT]]*Tabela11[[#This Row],[WARTOŚĆ NETTO]]</f>
        <v>0</v>
      </c>
      <c r="J64" s="14">
        <f>Tabela11[[#This Row],[ WARTOŚĆ VAT]]+Tabela11[[#This Row],[WARTOŚĆ NETTO]]</f>
        <v>0</v>
      </c>
    </row>
    <row r="65" spans="1:10" ht="77.25" customHeight="1" x14ac:dyDescent="0.25">
      <c r="A65" s="12">
        <v>63</v>
      </c>
      <c r="B65" s="9" t="s">
        <v>135</v>
      </c>
      <c r="C65" s="9" t="s">
        <v>141</v>
      </c>
      <c r="D65" s="9" t="s">
        <v>2</v>
      </c>
      <c r="E65" s="9">
        <v>80</v>
      </c>
      <c r="F65" s="16"/>
      <c r="G65" s="13">
        <f>Tabela11[[#This Row],[CENA JEDNOSTKOWA NETTO]]*Tabela11[[#This Row],[szacowana ilość całkowita]]</f>
        <v>0</v>
      </c>
      <c r="H65" s="11"/>
      <c r="I65" s="14">
        <f>Tabela11[[#This Row],[ STAWKA VAT]]*Tabela11[[#This Row],[WARTOŚĆ NETTO]]</f>
        <v>0</v>
      </c>
      <c r="J65" s="14">
        <f>Tabela11[[#This Row],[ WARTOŚĆ VAT]]+Tabela11[[#This Row],[WARTOŚĆ NETTO]]</f>
        <v>0</v>
      </c>
    </row>
    <row r="66" spans="1:10" ht="58.2" customHeight="1" x14ac:dyDescent="0.25">
      <c r="A66" s="12">
        <v>64</v>
      </c>
      <c r="B66" s="9" t="s">
        <v>52</v>
      </c>
      <c r="C66" s="9" t="s">
        <v>117</v>
      </c>
      <c r="D66" s="9" t="s">
        <v>2</v>
      </c>
      <c r="E66" s="9">
        <v>80</v>
      </c>
      <c r="F66" s="16"/>
      <c r="G66" s="13">
        <f>Tabela11[[#This Row],[CENA JEDNOSTKOWA NETTO]]*Tabela11[[#This Row],[szacowana ilość całkowita]]</f>
        <v>0</v>
      </c>
      <c r="H66" s="11"/>
      <c r="I66" s="14">
        <f>Tabela11[[#This Row],[ STAWKA VAT]]*Tabela11[[#This Row],[WARTOŚĆ NETTO]]</f>
        <v>0</v>
      </c>
      <c r="J66" s="14">
        <f>Tabela11[[#This Row],[ WARTOŚĆ VAT]]+Tabela11[[#This Row],[WARTOŚĆ NETTO]]</f>
        <v>0</v>
      </c>
    </row>
    <row r="67" spans="1:10" ht="54.6" customHeight="1" x14ac:dyDescent="0.25">
      <c r="A67" s="12">
        <v>65</v>
      </c>
      <c r="B67" s="9" t="s">
        <v>17</v>
      </c>
      <c r="C67" s="9" t="s">
        <v>113</v>
      </c>
      <c r="D67" s="9" t="s">
        <v>2</v>
      </c>
      <c r="E67" s="9">
        <v>500</v>
      </c>
      <c r="F67" s="16"/>
      <c r="G67" s="13">
        <f>Tabela11[[#This Row],[CENA JEDNOSTKOWA NETTO]]*Tabela11[[#This Row],[szacowana ilość całkowita]]</f>
        <v>0</v>
      </c>
      <c r="H67" s="11"/>
      <c r="I67" s="14">
        <f>Tabela11[[#This Row],[ STAWKA VAT]]*Tabela11[[#This Row],[WARTOŚĆ NETTO]]</f>
        <v>0</v>
      </c>
      <c r="J67" s="14">
        <f>Tabela11[[#This Row],[ WARTOŚĆ VAT]]+Tabela11[[#This Row],[WARTOŚĆ NETTO]]</f>
        <v>0</v>
      </c>
    </row>
    <row r="68" spans="1:10" ht="36.6" customHeight="1" x14ac:dyDescent="0.25">
      <c r="A68" s="12">
        <v>66</v>
      </c>
      <c r="B68" s="9" t="s">
        <v>18</v>
      </c>
      <c r="C68" s="9" t="s">
        <v>41</v>
      </c>
      <c r="D68" s="9" t="s">
        <v>2</v>
      </c>
      <c r="E68" s="9">
        <v>120</v>
      </c>
      <c r="F68" s="16"/>
      <c r="G68" s="13">
        <f>Tabela11[[#This Row],[CENA JEDNOSTKOWA NETTO]]*Tabela11[[#This Row],[szacowana ilość całkowita]]</f>
        <v>0</v>
      </c>
      <c r="H68" s="11"/>
      <c r="I68" s="14">
        <f>Tabela11[[#This Row],[ STAWKA VAT]]*Tabela11[[#This Row],[WARTOŚĆ NETTO]]</f>
        <v>0</v>
      </c>
      <c r="J68" s="14">
        <f>Tabela11[[#This Row],[ WARTOŚĆ VAT]]+Tabela11[[#This Row],[WARTOŚĆ NETTO]]</f>
        <v>0</v>
      </c>
    </row>
    <row r="69" spans="1:10" ht="36" x14ac:dyDescent="0.25">
      <c r="A69" s="12">
        <v>67</v>
      </c>
      <c r="B69" s="9" t="s">
        <v>24</v>
      </c>
      <c r="C69" s="9" t="s">
        <v>148</v>
      </c>
      <c r="D69" s="9" t="s">
        <v>2</v>
      </c>
      <c r="E69" s="9">
        <v>10</v>
      </c>
      <c r="F69" s="16"/>
      <c r="G69" s="13">
        <f>Tabela11[[#This Row],[CENA JEDNOSTKOWA NETTO]]*Tabela11[[#This Row],[szacowana ilość całkowita]]</f>
        <v>0</v>
      </c>
      <c r="H69" s="11"/>
      <c r="I69" s="14">
        <f>Tabela11[[#This Row],[ STAWKA VAT]]*Tabela11[[#This Row],[WARTOŚĆ NETTO]]</f>
        <v>0</v>
      </c>
      <c r="J69" s="14">
        <f>Tabela11[[#This Row],[ WARTOŚĆ VAT]]+Tabela11[[#This Row],[WARTOŚĆ NETTO]]</f>
        <v>0</v>
      </c>
    </row>
    <row r="70" spans="1:10" ht="48" customHeight="1" x14ac:dyDescent="0.25">
      <c r="A70" s="12">
        <v>68</v>
      </c>
      <c r="B70" s="9" t="s">
        <v>160</v>
      </c>
      <c r="C70" s="9" t="s">
        <v>161</v>
      </c>
      <c r="D70" s="9" t="s">
        <v>2</v>
      </c>
      <c r="E70" s="9">
        <v>10</v>
      </c>
      <c r="F70" s="16"/>
      <c r="G70" s="13">
        <f>Tabela11[[#This Row],[CENA JEDNOSTKOWA NETTO]]*Tabela11[[#This Row],[szacowana ilość całkowita]]</f>
        <v>0</v>
      </c>
      <c r="H70" s="11"/>
      <c r="I70" s="14">
        <f>Tabela11[[#This Row],[ STAWKA VAT]]*Tabela11[[#This Row],[WARTOŚĆ NETTO]]</f>
        <v>0</v>
      </c>
      <c r="J70" s="14">
        <f>Tabela11[[#This Row],[ WARTOŚĆ VAT]]+Tabela11[[#This Row],[WARTOŚĆ NETTO]]</f>
        <v>0</v>
      </c>
    </row>
    <row r="71" spans="1:10" ht="36.6" customHeight="1" x14ac:dyDescent="0.25">
      <c r="A71" s="12">
        <v>69</v>
      </c>
      <c r="B71" s="9" t="s">
        <v>184</v>
      </c>
      <c r="C71" s="9" t="s">
        <v>185</v>
      </c>
      <c r="D71" s="9" t="s">
        <v>153</v>
      </c>
      <c r="E71" s="9">
        <v>60</v>
      </c>
      <c r="F71" s="16"/>
      <c r="G71" s="13">
        <f>Tabela11[[#This Row],[CENA JEDNOSTKOWA NETTO]]*Tabela11[[#This Row],[szacowana ilość całkowita]]</f>
        <v>0</v>
      </c>
      <c r="H71" s="11"/>
      <c r="I71" s="14">
        <f>Tabela11[[#This Row],[ STAWKA VAT]]*Tabela11[[#This Row],[WARTOŚĆ NETTO]]</f>
        <v>0</v>
      </c>
      <c r="J71" s="14">
        <f>Tabela11[[#This Row],[ WARTOŚĆ VAT]]+Tabela11[[#This Row],[WARTOŚĆ NETTO]]</f>
        <v>0</v>
      </c>
    </row>
    <row r="72" spans="1:10" ht="39" customHeight="1" x14ac:dyDescent="0.25">
      <c r="A72" s="12">
        <v>70</v>
      </c>
      <c r="B72" s="9" t="s">
        <v>25</v>
      </c>
      <c r="C72" s="9" t="s">
        <v>149</v>
      </c>
      <c r="D72" s="9" t="s">
        <v>2</v>
      </c>
      <c r="E72" s="9">
        <v>10</v>
      </c>
      <c r="F72" s="16"/>
      <c r="G72" s="13">
        <f>Tabela11[[#This Row],[CENA JEDNOSTKOWA NETTO]]*Tabela11[[#This Row],[szacowana ilość całkowita]]</f>
        <v>0</v>
      </c>
      <c r="H72" s="11"/>
      <c r="I72" s="14">
        <f>Tabela11[[#This Row],[ STAWKA VAT]]*Tabela11[[#This Row],[WARTOŚĆ NETTO]]</f>
        <v>0</v>
      </c>
      <c r="J72" s="14">
        <f>Tabela11[[#This Row],[ WARTOŚĆ VAT]]+Tabela11[[#This Row],[WARTOŚĆ NETTO]]</f>
        <v>0</v>
      </c>
    </row>
    <row r="73" spans="1:10" ht="40.950000000000003" customHeight="1" x14ac:dyDescent="0.25">
      <c r="A73" s="12">
        <v>71</v>
      </c>
      <c r="B73" s="9" t="s">
        <v>19</v>
      </c>
      <c r="C73" s="9" t="s">
        <v>42</v>
      </c>
      <c r="D73" s="9" t="s">
        <v>2</v>
      </c>
      <c r="E73" s="9">
        <v>120</v>
      </c>
      <c r="F73" s="16"/>
      <c r="G73" s="13">
        <f>Tabela11[[#This Row],[CENA JEDNOSTKOWA NETTO]]*Tabela11[[#This Row],[szacowana ilość całkowita]]</f>
        <v>0</v>
      </c>
      <c r="H73" s="11"/>
      <c r="I73" s="14">
        <f>Tabela11[[#This Row],[ STAWKA VAT]]*Tabela11[[#This Row],[WARTOŚĆ NETTO]]</f>
        <v>0</v>
      </c>
      <c r="J73" s="14">
        <f>Tabela11[[#This Row],[ WARTOŚĆ VAT]]+Tabela11[[#This Row],[WARTOŚĆ NETTO]]</f>
        <v>0</v>
      </c>
    </row>
    <row r="74" spans="1:10" ht="33" customHeight="1" x14ac:dyDescent="0.25">
      <c r="A74" s="12">
        <v>72</v>
      </c>
      <c r="B74" s="9" t="s">
        <v>20</v>
      </c>
      <c r="C74" s="9" t="s">
        <v>118</v>
      </c>
      <c r="D74" s="9" t="s">
        <v>2</v>
      </c>
      <c r="E74" s="9">
        <v>60</v>
      </c>
      <c r="F74" s="16"/>
      <c r="G74" s="13">
        <f>Tabela11[[#This Row],[CENA JEDNOSTKOWA NETTO]]*Tabela11[[#This Row],[szacowana ilość całkowita]]</f>
        <v>0</v>
      </c>
      <c r="H74" s="11"/>
      <c r="I74" s="14">
        <f>Tabela11[[#This Row],[ STAWKA VAT]]*Tabela11[[#This Row],[WARTOŚĆ NETTO]]</f>
        <v>0</v>
      </c>
      <c r="J74" s="14">
        <f>Tabela11[[#This Row],[ WARTOŚĆ VAT]]+Tabela11[[#This Row],[WARTOŚĆ NETTO]]</f>
        <v>0</v>
      </c>
    </row>
    <row r="75" spans="1:10" ht="36" x14ac:dyDescent="0.25">
      <c r="A75" s="12">
        <v>73</v>
      </c>
      <c r="B75" s="9" t="s">
        <v>49</v>
      </c>
      <c r="C75" s="9" t="s">
        <v>43</v>
      </c>
      <c r="D75" s="9" t="s">
        <v>2</v>
      </c>
      <c r="E75" s="9">
        <v>200</v>
      </c>
      <c r="F75" s="16"/>
      <c r="G75" s="13">
        <f>Tabela11[[#This Row],[CENA JEDNOSTKOWA NETTO]]*Tabela11[[#This Row],[szacowana ilość całkowita]]</f>
        <v>0</v>
      </c>
      <c r="H75" s="11"/>
      <c r="I75" s="14">
        <f>Tabela11[[#This Row],[ STAWKA VAT]]*Tabela11[[#This Row],[WARTOŚĆ NETTO]]</f>
        <v>0</v>
      </c>
      <c r="J75" s="14">
        <f>Tabela11[[#This Row],[ WARTOŚĆ VAT]]+Tabela11[[#This Row],[WARTOŚĆ NETTO]]</f>
        <v>0</v>
      </c>
    </row>
    <row r="76" spans="1:10" ht="43.5" customHeight="1" x14ac:dyDescent="0.25">
      <c r="A76" s="12">
        <v>74</v>
      </c>
      <c r="B76" s="9" t="s">
        <v>131</v>
      </c>
      <c r="C76" s="9" t="s">
        <v>142</v>
      </c>
      <c r="D76" s="9" t="s">
        <v>2</v>
      </c>
      <c r="E76" s="9">
        <v>150</v>
      </c>
      <c r="F76" s="16"/>
      <c r="G76" s="13">
        <f>Tabela11[[#This Row],[CENA JEDNOSTKOWA NETTO]]*Tabela11[[#This Row],[szacowana ilość całkowita]]</f>
        <v>0</v>
      </c>
      <c r="H76" s="11"/>
      <c r="I76" s="14">
        <f>Tabela11[[#This Row],[ STAWKA VAT]]*Tabela11[[#This Row],[WARTOŚĆ NETTO]]</f>
        <v>0</v>
      </c>
      <c r="J76" s="14">
        <f>Tabela11[[#This Row],[ WARTOŚĆ VAT]]+Tabela11[[#This Row],[WARTOŚĆ NETTO]]</f>
        <v>0</v>
      </c>
    </row>
    <row r="77" spans="1:10" ht="43.5" customHeight="1" x14ac:dyDescent="0.25">
      <c r="A77" s="12">
        <v>75</v>
      </c>
      <c r="B77" s="9" t="s">
        <v>132</v>
      </c>
      <c r="C77" s="9" t="s">
        <v>143</v>
      </c>
      <c r="D77" s="9" t="s">
        <v>2</v>
      </c>
      <c r="E77" s="9">
        <v>150</v>
      </c>
      <c r="F77" s="16"/>
      <c r="G77" s="13">
        <f>Tabela11[[#This Row],[CENA JEDNOSTKOWA NETTO]]*Tabela11[[#This Row],[szacowana ilość całkowita]]</f>
        <v>0</v>
      </c>
      <c r="H77" s="11"/>
      <c r="I77" s="14">
        <f>Tabela11[[#This Row],[ STAWKA VAT]]*Tabela11[[#This Row],[WARTOŚĆ NETTO]]</f>
        <v>0</v>
      </c>
      <c r="J77" s="14">
        <f>Tabela11[[#This Row],[ WARTOŚĆ VAT]]+Tabela11[[#This Row],[WARTOŚĆ NETTO]]</f>
        <v>0</v>
      </c>
    </row>
    <row r="78" spans="1:10" ht="54" x14ac:dyDescent="0.25">
      <c r="A78" s="12">
        <v>76</v>
      </c>
      <c r="B78" s="9" t="s">
        <v>21</v>
      </c>
      <c r="C78" s="9" t="s">
        <v>44</v>
      </c>
      <c r="D78" s="9" t="s">
        <v>2</v>
      </c>
      <c r="E78" s="9">
        <v>400</v>
      </c>
      <c r="F78" s="16"/>
      <c r="G78" s="13">
        <f>Tabela11[[#This Row],[CENA JEDNOSTKOWA NETTO]]*Tabela11[[#This Row],[szacowana ilość całkowita]]</f>
        <v>0</v>
      </c>
      <c r="H78" s="11"/>
      <c r="I78" s="14">
        <f>Tabela11[[#This Row],[ STAWKA VAT]]*Tabela11[[#This Row],[WARTOŚĆ NETTO]]</f>
        <v>0</v>
      </c>
      <c r="J78" s="14">
        <f>Tabela11[[#This Row],[ WARTOŚĆ VAT]]+Tabela11[[#This Row],[WARTOŚĆ NETTO]]</f>
        <v>0</v>
      </c>
    </row>
    <row r="79" spans="1:10" ht="49.95" customHeight="1" x14ac:dyDescent="0.25">
      <c r="A79" s="12">
        <v>77</v>
      </c>
      <c r="B79" s="9" t="s">
        <v>22</v>
      </c>
      <c r="C79" s="9" t="s">
        <v>45</v>
      </c>
      <c r="D79" s="9" t="s">
        <v>2</v>
      </c>
      <c r="E79" s="9">
        <v>240</v>
      </c>
      <c r="F79" s="16"/>
      <c r="G79" s="13">
        <f>Tabela11[[#This Row],[CENA JEDNOSTKOWA NETTO]]*Tabela11[[#This Row],[szacowana ilość całkowita]]</f>
        <v>0</v>
      </c>
      <c r="H79" s="11"/>
      <c r="I79" s="14">
        <f>Tabela11[[#This Row],[ STAWKA VAT]]*Tabela11[[#This Row],[WARTOŚĆ NETTO]]</f>
        <v>0</v>
      </c>
      <c r="J79" s="14">
        <f>Tabela11[[#This Row],[ WARTOŚĆ VAT]]+Tabela11[[#This Row],[WARTOŚĆ NETTO]]</f>
        <v>0</v>
      </c>
    </row>
    <row r="80" spans="1:10" ht="55.5" customHeight="1" x14ac:dyDescent="0.25">
      <c r="A80" s="12">
        <v>78</v>
      </c>
      <c r="B80" s="9" t="s">
        <v>133</v>
      </c>
      <c r="C80" s="9" t="s">
        <v>144</v>
      </c>
      <c r="D80" s="9" t="s">
        <v>2</v>
      </c>
      <c r="E80" s="9">
        <v>100</v>
      </c>
      <c r="F80" s="16"/>
      <c r="G80" s="13">
        <f>Tabela11[[#This Row],[CENA JEDNOSTKOWA NETTO]]*Tabela11[[#This Row],[szacowana ilość całkowita]]</f>
        <v>0</v>
      </c>
      <c r="H80" s="11"/>
      <c r="I80" s="14">
        <f>Tabela11[[#This Row],[ STAWKA VAT]]*Tabela11[[#This Row],[WARTOŚĆ NETTO]]</f>
        <v>0</v>
      </c>
      <c r="J80" s="14">
        <f>Tabela11[[#This Row],[ WARTOŚĆ VAT]]+Tabela11[[#This Row],[WARTOŚĆ NETTO]]</f>
        <v>0</v>
      </c>
    </row>
    <row r="81" spans="1:10" ht="49.95" customHeight="1" x14ac:dyDescent="0.25">
      <c r="A81" s="12">
        <v>79</v>
      </c>
      <c r="B81" s="9" t="s">
        <v>177</v>
      </c>
      <c r="C81" s="9" t="s">
        <v>178</v>
      </c>
      <c r="D81" s="9" t="s">
        <v>2</v>
      </c>
      <c r="E81" s="9">
        <v>40</v>
      </c>
      <c r="F81" s="16"/>
      <c r="G81" s="13">
        <f>Tabela11[[#This Row],[CENA JEDNOSTKOWA NETTO]]*Tabela11[[#This Row],[szacowana ilość całkowita]]</f>
        <v>0</v>
      </c>
      <c r="H81" s="11"/>
      <c r="I81" s="14">
        <f>Tabela11[[#This Row],[ STAWKA VAT]]*Tabela11[[#This Row],[WARTOŚĆ NETTO]]</f>
        <v>0</v>
      </c>
      <c r="J81" s="14">
        <f>Tabela11[[#This Row],[ WARTOŚĆ VAT]]+Tabela11[[#This Row],[WARTOŚĆ NETTO]]</f>
        <v>0</v>
      </c>
    </row>
    <row r="82" spans="1:10" ht="49.95" customHeight="1" x14ac:dyDescent="0.25">
      <c r="A82" s="12">
        <v>80</v>
      </c>
      <c r="B82" s="9" t="s">
        <v>23</v>
      </c>
      <c r="C82" s="9" t="s">
        <v>70</v>
      </c>
      <c r="D82" s="9" t="s">
        <v>2</v>
      </c>
      <c r="E82" s="9">
        <v>60</v>
      </c>
      <c r="F82" s="16"/>
      <c r="G82" s="13">
        <f>Tabela11[[#This Row],[CENA JEDNOSTKOWA NETTO]]*Tabela11[[#This Row],[szacowana ilość całkowita]]</f>
        <v>0</v>
      </c>
      <c r="H82" s="11"/>
      <c r="I82" s="14">
        <f>Tabela11[[#This Row],[ STAWKA VAT]]*Tabela11[[#This Row],[WARTOŚĆ NETTO]]</f>
        <v>0</v>
      </c>
      <c r="J82" s="14">
        <f>Tabela11[[#This Row],[ WARTOŚĆ VAT]]+Tabela11[[#This Row],[WARTOŚĆ NETTO]]</f>
        <v>0</v>
      </c>
    </row>
    <row r="83" spans="1:10" ht="48.75" customHeight="1" x14ac:dyDescent="0.25">
      <c r="A83" s="12">
        <v>81</v>
      </c>
      <c r="B83" s="9" t="s">
        <v>134</v>
      </c>
      <c r="C83" s="9" t="s">
        <v>145</v>
      </c>
      <c r="D83" s="9" t="s">
        <v>2</v>
      </c>
      <c r="E83" s="9">
        <v>60</v>
      </c>
      <c r="F83" s="16"/>
      <c r="G83" s="13">
        <f>Tabela11[[#This Row],[CENA JEDNOSTKOWA NETTO]]*Tabela11[[#This Row],[szacowana ilość całkowita]]</f>
        <v>0</v>
      </c>
      <c r="H83" s="11"/>
      <c r="I83" s="14">
        <f>Tabela11[[#This Row],[ STAWKA VAT]]*Tabela11[[#This Row],[WARTOŚĆ NETTO]]</f>
        <v>0</v>
      </c>
      <c r="J83" s="14">
        <f>Tabela11[[#This Row],[ WARTOŚĆ VAT]]+Tabela11[[#This Row],[WARTOŚĆ NETTO]]</f>
        <v>0</v>
      </c>
    </row>
    <row r="84" spans="1:10" ht="42" customHeight="1" x14ac:dyDescent="0.25">
      <c r="A84" s="12">
        <v>82</v>
      </c>
      <c r="B84" s="9" t="s">
        <v>26</v>
      </c>
      <c r="C84" s="9" t="s">
        <v>46</v>
      </c>
      <c r="D84" s="9" t="s">
        <v>2</v>
      </c>
      <c r="E84" s="9">
        <v>100</v>
      </c>
      <c r="F84" s="16"/>
      <c r="G84" s="13">
        <f>Tabela11[[#This Row],[CENA JEDNOSTKOWA NETTO]]*Tabela11[[#This Row],[szacowana ilość całkowita]]</f>
        <v>0</v>
      </c>
      <c r="H84" s="11"/>
      <c r="I84" s="14">
        <f>Tabela11[[#This Row],[ STAWKA VAT]]*Tabela11[[#This Row],[WARTOŚĆ NETTO]]</f>
        <v>0</v>
      </c>
      <c r="J84" s="14">
        <f>Tabela11[[#This Row],[ WARTOŚĆ VAT]]+Tabela11[[#This Row],[WARTOŚĆ NETTO]]</f>
        <v>0</v>
      </c>
    </row>
    <row r="85" spans="1:10" ht="18" x14ac:dyDescent="0.25">
      <c r="A85" s="12">
        <v>83</v>
      </c>
      <c r="B85" s="9" t="s">
        <v>27</v>
      </c>
      <c r="C85" s="9" t="s">
        <v>47</v>
      </c>
      <c r="D85" s="9" t="s">
        <v>2</v>
      </c>
      <c r="E85" s="9">
        <v>60</v>
      </c>
      <c r="F85" s="16"/>
      <c r="G85" s="13">
        <f>Tabela11[[#This Row],[CENA JEDNOSTKOWA NETTO]]*Tabela11[[#This Row],[szacowana ilość całkowita]]</f>
        <v>0</v>
      </c>
      <c r="H85" s="11"/>
      <c r="I85" s="14">
        <f>Tabela11[[#This Row],[ STAWKA VAT]]*Tabela11[[#This Row],[WARTOŚĆ NETTO]]</f>
        <v>0</v>
      </c>
      <c r="J85" s="14">
        <f>Tabela11[[#This Row],[ WARTOŚĆ VAT]]+Tabela11[[#This Row],[WARTOŚĆ NETTO]]</f>
        <v>0</v>
      </c>
    </row>
    <row r="86" spans="1:10" ht="39" customHeight="1" x14ac:dyDescent="0.25">
      <c r="A86" s="12">
        <v>84</v>
      </c>
      <c r="B86" s="9" t="s">
        <v>28</v>
      </c>
      <c r="C86" s="9" t="s">
        <v>48</v>
      </c>
      <c r="D86" s="9" t="s">
        <v>2</v>
      </c>
      <c r="E86" s="9">
        <v>20</v>
      </c>
      <c r="F86" s="16"/>
      <c r="G86" s="13">
        <f>Tabela11[[#This Row],[CENA JEDNOSTKOWA NETTO]]*Tabela11[[#This Row],[szacowana ilość całkowita]]</f>
        <v>0</v>
      </c>
      <c r="H86" s="11"/>
      <c r="I86" s="14">
        <f>Tabela11[[#This Row],[ STAWKA VAT]]*Tabela11[[#This Row],[WARTOŚĆ NETTO]]</f>
        <v>0</v>
      </c>
      <c r="J86" s="14">
        <f>Tabela11[[#This Row],[ WARTOŚĆ VAT]]+Tabela11[[#This Row],[WARTOŚĆ NETTO]]</f>
        <v>0</v>
      </c>
    </row>
    <row r="87" spans="1:10" ht="54" x14ac:dyDescent="0.25">
      <c r="A87" s="12">
        <v>85</v>
      </c>
      <c r="B87" s="9" t="s">
        <v>119</v>
      </c>
      <c r="C87" s="9" t="s">
        <v>150</v>
      </c>
      <c r="D87" s="9" t="s">
        <v>2</v>
      </c>
      <c r="E87" s="9">
        <v>20</v>
      </c>
      <c r="F87" s="16"/>
      <c r="G87" s="13">
        <f>Tabela11[[#This Row],[CENA JEDNOSTKOWA NETTO]]*Tabela11[[#This Row],[szacowana ilość całkowita]]</f>
        <v>0</v>
      </c>
      <c r="H87" s="11"/>
      <c r="I87" s="14">
        <f>Tabela11[[#This Row],[ STAWKA VAT]]*Tabela11[[#This Row],[WARTOŚĆ NETTO]]</f>
        <v>0</v>
      </c>
      <c r="J87" s="14">
        <f>Tabela11[[#This Row],[ WARTOŚĆ VAT]]+Tabela11[[#This Row],[WARTOŚĆ NETTO]]</f>
        <v>0</v>
      </c>
    </row>
    <row r="88" spans="1:10" ht="64.5" customHeight="1" x14ac:dyDescent="0.25">
      <c r="A88" s="12">
        <v>86</v>
      </c>
      <c r="B88" s="9" t="s">
        <v>186</v>
      </c>
      <c r="C88" s="9" t="s">
        <v>187</v>
      </c>
      <c r="D88" s="9" t="s">
        <v>153</v>
      </c>
      <c r="E88" s="9">
        <v>60</v>
      </c>
      <c r="F88" s="16"/>
      <c r="G88" s="13">
        <f>Tabela11[[#This Row],[CENA JEDNOSTKOWA NETTO]]*Tabela11[[#This Row],[szacowana ilość całkowita]]</f>
        <v>0</v>
      </c>
      <c r="H88" s="11"/>
      <c r="I88" s="14">
        <f>Tabela11[[#This Row],[ STAWKA VAT]]*Tabela11[[#This Row],[WARTOŚĆ NETTO]]</f>
        <v>0</v>
      </c>
      <c r="J88" s="14">
        <f>Tabela11[[#This Row],[ WARTOŚĆ VAT]]+Tabela11[[#This Row],[WARTOŚĆ NETTO]]</f>
        <v>0</v>
      </c>
    </row>
    <row r="89" spans="1:10" ht="60.75" customHeight="1" x14ac:dyDescent="0.25">
      <c r="A89" s="12">
        <v>87</v>
      </c>
      <c r="B89" s="9" t="s">
        <v>53</v>
      </c>
      <c r="C89" s="9" t="s">
        <v>71</v>
      </c>
      <c r="D89" s="9" t="s">
        <v>2</v>
      </c>
      <c r="E89" s="9">
        <v>60</v>
      </c>
      <c r="F89" s="16"/>
      <c r="G89" s="13">
        <f>Tabela11[[#This Row],[CENA JEDNOSTKOWA NETTO]]*Tabela11[[#This Row],[szacowana ilość całkowita]]</f>
        <v>0</v>
      </c>
      <c r="H89" s="11"/>
      <c r="I89" s="14">
        <f>Tabela11[[#This Row],[ STAWKA VAT]]*Tabela11[[#This Row],[WARTOŚĆ NETTO]]</f>
        <v>0</v>
      </c>
      <c r="J89" s="14">
        <f>Tabela11[[#This Row],[ WARTOŚĆ VAT]]+Tabela11[[#This Row],[WARTOŚĆ NETTO]]</f>
        <v>0</v>
      </c>
    </row>
    <row r="90" spans="1:10" ht="57" customHeight="1" x14ac:dyDescent="0.25">
      <c r="A90" s="12">
        <v>88</v>
      </c>
      <c r="B90" s="9" t="s">
        <v>54</v>
      </c>
      <c r="C90" s="9" t="s">
        <v>72</v>
      </c>
      <c r="D90" s="9" t="s">
        <v>2</v>
      </c>
      <c r="E90" s="9">
        <v>60</v>
      </c>
      <c r="F90" s="16"/>
      <c r="G90" s="13">
        <f>Tabela11[[#This Row],[CENA JEDNOSTKOWA NETTO]]*Tabela11[[#This Row],[szacowana ilość całkowita]]</f>
        <v>0</v>
      </c>
      <c r="H90" s="11"/>
      <c r="I90" s="14">
        <f>Tabela11[[#This Row],[ STAWKA VAT]]*Tabela11[[#This Row],[WARTOŚĆ NETTO]]</f>
        <v>0</v>
      </c>
      <c r="J90" s="14">
        <f>Tabela11[[#This Row],[ WARTOŚĆ VAT]]+Tabela11[[#This Row],[WARTOŚĆ NETTO]]</f>
        <v>0</v>
      </c>
    </row>
    <row r="91" spans="1:10" ht="94.5" customHeight="1" x14ac:dyDescent="0.25">
      <c r="A91" s="19">
        <v>89</v>
      </c>
      <c r="B91" s="17" t="s">
        <v>30</v>
      </c>
      <c r="C91" s="9" t="s">
        <v>147</v>
      </c>
      <c r="D91" s="9" t="s">
        <v>2</v>
      </c>
      <c r="E91" s="9">
        <v>2000</v>
      </c>
      <c r="F91" s="16"/>
      <c r="G91" s="13">
        <f>Tabela11[[#This Row],[CENA JEDNOSTKOWA NETTO]]*Tabela11[[#This Row],[szacowana ilość całkowita]]</f>
        <v>0</v>
      </c>
      <c r="H91" s="11"/>
      <c r="I91" s="14">
        <f>Tabela11[[#This Row],[ STAWKA VAT]]*Tabela11[[#This Row],[WARTOŚĆ NETTO]]</f>
        <v>0</v>
      </c>
      <c r="J91" s="14">
        <f>Tabela11[[#This Row],[ WARTOŚĆ VAT]]+Tabela11[[#This Row],[WARTOŚĆ NETTO]]</f>
        <v>0</v>
      </c>
    </row>
    <row r="92" spans="1:10" ht="33.6" customHeight="1" x14ac:dyDescent="0.25">
      <c r="A92" s="30" t="s">
        <v>202</v>
      </c>
      <c r="B92" s="30"/>
      <c r="C92" s="30"/>
      <c r="D92" s="30"/>
      <c r="E92" s="30"/>
      <c r="F92" s="30"/>
      <c r="G92" s="30"/>
      <c r="H92" s="30"/>
      <c r="I92" s="30"/>
      <c r="J92" s="30"/>
    </row>
    <row r="93" spans="1:10" ht="36" x14ac:dyDescent="0.25">
      <c r="A93" s="20">
        <v>1</v>
      </c>
      <c r="B93" s="21" t="s">
        <v>97</v>
      </c>
      <c r="C93" s="21" t="s">
        <v>101</v>
      </c>
      <c r="D93" s="21" t="s">
        <v>2</v>
      </c>
      <c r="E93" s="21">
        <v>150</v>
      </c>
      <c r="F93" s="22"/>
      <c r="G93" s="23">
        <f>F93*E93</f>
        <v>0</v>
      </c>
      <c r="H93" s="24"/>
      <c r="I93" s="23">
        <f>H93*G93</f>
        <v>0</v>
      </c>
      <c r="J93" s="23">
        <f>G93+I93</f>
        <v>0</v>
      </c>
    </row>
    <row r="94" spans="1:10" ht="75" customHeight="1" x14ac:dyDescent="0.25">
      <c r="A94" s="12">
        <v>2</v>
      </c>
      <c r="B94" s="9" t="s">
        <v>50</v>
      </c>
      <c r="C94" s="9" t="s">
        <v>102</v>
      </c>
      <c r="D94" s="9" t="s">
        <v>2</v>
      </c>
      <c r="E94" s="9">
        <v>20</v>
      </c>
      <c r="F94" s="10"/>
      <c r="G94" s="13">
        <f>F94*E94</f>
        <v>0</v>
      </c>
      <c r="H94" s="11"/>
      <c r="I94" s="13">
        <f t="shared" ref="I94" si="0">H94*G94</f>
        <v>0</v>
      </c>
      <c r="J94" s="13">
        <f t="shared" ref="J94:J96" si="1">G94+I94</f>
        <v>0</v>
      </c>
    </row>
    <row r="95" spans="1:10" ht="78" customHeight="1" x14ac:dyDescent="0.25">
      <c r="A95" s="12">
        <v>3</v>
      </c>
      <c r="B95" s="9" t="s">
        <v>12</v>
      </c>
      <c r="C95" s="9" t="s">
        <v>106</v>
      </c>
      <c r="D95" s="9" t="s">
        <v>2</v>
      </c>
      <c r="E95" s="9">
        <v>50</v>
      </c>
      <c r="F95" s="10"/>
      <c r="G95" s="13">
        <f>F95*E95</f>
        <v>0</v>
      </c>
      <c r="H95" s="11"/>
      <c r="I95" s="13">
        <f>H95*G95</f>
        <v>0</v>
      </c>
      <c r="J95" s="13">
        <f t="shared" si="1"/>
        <v>0</v>
      </c>
    </row>
    <row r="96" spans="1:10" ht="70.8" customHeight="1" x14ac:dyDescent="0.25">
      <c r="A96" s="12">
        <v>4</v>
      </c>
      <c r="B96" s="9" t="s">
        <v>29</v>
      </c>
      <c r="C96" s="9" t="s">
        <v>146</v>
      </c>
      <c r="D96" s="9" t="s">
        <v>2</v>
      </c>
      <c r="E96" s="9">
        <v>200</v>
      </c>
      <c r="F96" s="10"/>
      <c r="G96" s="13">
        <f>F96*E96</f>
        <v>0</v>
      </c>
      <c r="H96" s="11"/>
      <c r="I96" s="13">
        <f>H96*G96</f>
        <v>0</v>
      </c>
      <c r="J96" s="13">
        <f t="shared" si="1"/>
        <v>0</v>
      </c>
    </row>
    <row r="97" spans="1:10" ht="30" customHeight="1" x14ac:dyDescent="0.25">
      <c r="A97" s="6"/>
      <c r="B97" s="7"/>
      <c r="C97" s="6"/>
      <c r="D97" s="6"/>
      <c r="E97" s="8"/>
      <c r="F97" s="3"/>
      <c r="G97" s="18"/>
      <c r="H97" s="3"/>
      <c r="I97" s="3"/>
      <c r="J97" s="3"/>
    </row>
    <row r="98" spans="1:10" ht="30" customHeight="1" x14ac:dyDescent="0.25">
      <c r="A98" s="6"/>
      <c r="C98" s="3"/>
      <c r="D98" s="3"/>
      <c r="E98" s="3"/>
      <c r="F98" s="3"/>
      <c r="G98" s="3"/>
      <c r="H98" s="3"/>
      <c r="I98" s="3"/>
      <c r="J98" s="3"/>
    </row>
    <row r="99" spans="1:10" ht="15.6" x14ac:dyDescent="0.3">
      <c r="C99" s="3"/>
      <c r="D99" s="3"/>
      <c r="E99" s="3"/>
      <c r="F99" s="27" t="s">
        <v>154</v>
      </c>
      <c r="G99" s="27"/>
      <c r="H99" s="29">
        <f>SUM(G3:G96)</f>
        <v>0</v>
      </c>
      <c r="I99" s="29"/>
      <c r="J99" s="3"/>
    </row>
    <row r="100" spans="1:10" ht="15.6" x14ac:dyDescent="0.3">
      <c r="B100" s="3"/>
      <c r="C100" s="3"/>
      <c r="D100" s="3"/>
      <c r="E100" s="3"/>
      <c r="F100" s="27" t="s">
        <v>155</v>
      </c>
      <c r="G100" s="27"/>
      <c r="H100" s="27"/>
      <c r="I100" s="27"/>
      <c r="J100" s="3"/>
    </row>
    <row r="101" spans="1:10" ht="15.6" x14ac:dyDescent="0.3">
      <c r="B101" s="3"/>
      <c r="C101" s="3"/>
      <c r="D101" s="3"/>
      <c r="E101" s="3"/>
      <c r="F101" s="27" t="s">
        <v>156</v>
      </c>
      <c r="G101" s="27"/>
      <c r="H101" s="27"/>
      <c r="I101" s="27"/>
      <c r="J101" s="3"/>
    </row>
    <row r="102" spans="1:10" ht="15.6" x14ac:dyDescent="0.3">
      <c r="A102" s="2"/>
      <c r="D102" s="3"/>
      <c r="E102" s="3"/>
      <c r="F102" s="28" t="s">
        <v>157</v>
      </c>
      <c r="G102" s="28"/>
      <c r="H102" s="28"/>
      <c r="I102" s="28"/>
      <c r="J102" s="3"/>
    </row>
    <row r="103" spans="1:10" ht="15.6" x14ac:dyDescent="0.3">
      <c r="A103" s="2"/>
      <c r="D103" s="3"/>
      <c r="E103" s="3"/>
      <c r="F103" s="27" t="s">
        <v>158</v>
      </c>
      <c r="G103" s="27"/>
      <c r="H103" s="29">
        <f>SUM(J3:J96)</f>
        <v>0</v>
      </c>
      <c r="I103" s="29"/>
      <c r="J103" s="3"/>
    </row>
    <row r="104" spans="1:10" x14ac:dyDescent="0.25">
      <c r="A104" s="2"/>
      <c r="D104" s="3"/>
      <c r="E104" s="3"/>
      <c r="F104" s="3"/>
      <c r="G104" s="3"/>
      <c r="H104" s="3"/>
      <c r="I104" s="3"/>
      <c r="J104" s="3"/>
    </row>
    <row r="105" spans="1:10" x14ac:dyDescent="0.25">
      <c r="A105" s="2"/>
      <c r="D105" s="3"/>
      <c r="E105" s="3"/>
      <c r="F105" s="3"/>
      <c r="G105" s="3"/>
      <c r="H105" s="3"/>
      <c r="I105" s="3"/>
      <c r="J105" s="3"/>
    </row>
    <row r="106" spans="1:10" x14ac:dyDescent="0.25">
      <c r="A106" s="2"/>
      <c r="D106" s="3"/>
      <c r="E106" s="3"/>
      <c r="F106" s="3"/>
      <c r="G106" s="3"/>
      <c r="H106" s="3"/>
      <c r="I106" s="3"/>
      <c r="J106" s="3"/>
    </row>
  </sheetData>
  <sheetProtection sheet="1" objects="1" scenarios="1"/>
  <mergeCells count="12">
    <mergeCell ref="F103:G103"/>
    <mergeCell ref="H103:I103"/>
    <mergeCell ref="A92:J92"/>
    <mergeCell ref="F99:G99"/>
    <mergeCell ref="H99:I99"/>
    <mergeCell ref="F100:G100"/>
    <mergeCell ref="H100:I100"/>
    <mergeCell ref="B1:I1"/>
    <mergeCell ref="F101:G101"/>
    <mergeCell ref="H101:I101"/>
    <mergeCell ref="F102:G102"/>
    <mergeCell ref="H102:I102"/>
  </mergeCells>
  <pageMargins left="0" right="0" top="0" bottom="0" header="0" footer="0"/>
  <pageSetup scale="62" fitToHeight="0" orientation="portrait" horizont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opz warzywa i owoce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2024-11-28T11:12:09Z</dcterms:modified>
</cp:coreProperties>
</file>