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co\OneDrive\Pulpit\"/>
    </mc:Choice>
  </mc:AlternateContent>
  <xr:revisionPtr revIDLastSave="0" documentId="8_{F1E2A4CF-2A69-4165-A431-A1F71BB94B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2" r:id="rId1"/>
  </sheets>
  <definedNames>
    <definedName name="_xlnm.Print_Area" localSheetId="0">Arkusz1!$A$1:$I$51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I46" i="2"/>
  <c r="I44" i="2"/>
  <c r="I43" i="2"/>
  <c r="I42" i="2"/>
  <c r="I41" i="2"/>
  <c r="I40" i="2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5" i="2"/>
  <c r="I50" i="2" l="1"/>
  <c r="I49" i="2" s="1"/>
</calcChain>
</file>

<file path=xl/sharedStrings.xml><?xml version="1.0" encoding="utf-8"?>
<sst xmlns="http://schemas.openxmlformats.org/spreadsheetml/2006/main" count="79" uniqueCount="78">
  <si>
    <t>Automat samotuszujący</t>
  </si>
  <si>
    <t>Rozmiar płytki tekstowej (mm)</t>
  </si>
  <si>
    <t>Lp.</t>
  </si>
  <si>
    <t>Cena brutto 1 szt. oprawy</t>
  </si>
  <si>
    <t>Cena brutto wkładki z tuszem</t>
  </si>
  <si>
    <t>Cena brutto wykonannia i doklejenia płytki tekstowej</t>
  </si>
  <si>
    <t>38x14</t>
  </si>
  <si>
    <t xml:space="preserve">Trodat 4911 </t>
  </si>
  <si>
    <t xml:space="preserve">Wagraf 2 </t>
  </si>
  <si>
    <t>Colop Printer 20</t>
  </si>
  <si>
    <t>47x18</t>
  </si>
  <si>
    <t xml:space="preserve">Trodat 4912 </t>
  </si>
  <si>
    <t xml:space="preserve">Wagraf 3 </t>
  </si>
  <si>
    <t>Colop Printer 30</t>
  </si>
  <si>
    <t xml:space="preserve">Trodat 4913 </t>
  </si>
  <si>
    <t xml:space="preserve">Wagraf 4 </t>
  </si>
  <si>
    <t>Colop Printer 40</t>
  </si>
  <si>
    <t xml:space="preserve">Trodat 4915 </t>
  </si>
  <si>
    <t>Polan 5</t>
  </si>
  <si>
    <t>Colop Printer 50</t>
  </si>
  <si>
    <t>Trodat 4918</t>
  </si>
  <si>
    <t xml:space="preserve">Trodat 4927 </t>
  </si>
  <si>
    <t>Polan 7</t>
  </si>
  <si>
    <t>Colop Printer 55</t>
  </si>
  <si>
    <t xml:space="preserve">Trodat 4926 </t>
  </si>
  <si>
    <t>Polan 8</t>
  </si>
  <si>
    <t>Colop Printer 60</t>
  </si>
  <si>
    <t>Trodat4916</t>
  </si>
  <si>
    <t xml:space="preserve"> Colop Printer 15</t>
  </si>
  <si>
    <t xml:space="preserve">Trodat 4922 </t>
  </si>
  <si>
    <t>Colop Printer Q24</t>
  </si>
  <si>
    <t>Trodat 4923</t>
  </si>
  <si>
    <t xml:space="preserve"> Colop Printer Q30</t>
  </si>
  <si>
    <t>Trodat 4925</t>
  </si>
  <si>
    <t>Trodat 4931</t>
  </si>
  <si>
    <t>Trodat 5208</t>
  </si>
  <si>
    <t xml:space="preserve"> Colop 2800</t>
  </si>
  <si>
    <t>Trodat 5211</t>
  </si>
  <si>
    <t xml:space="preserve">Trodat 4810 </t>
  </si>
  <si>
    <t xml:space="preserve">Wagraf Datuś </t>
  </si>
  <si>
    <t>Colop S120</t>
  </si>
  <si>
    <t>58x22</t>
  </si>
  <si>
    <t>70x25</t>
  </si>
  <si>
    <t>75x15</t>
  </si>
  <si>
    <t>60x40</t>
  </si>
  <si>
    <t>75x38</t>
  </si>
  <si>
    <t>70x10</t>
  </si>
  <si>
    <t>20x20</t>
  </si>
  <si>
    <t>30x30</t>
  </si>
  <si>
    <t>82x25</t>
  </si>
  <si>
    <t>70x30</t>
  </si>
  <si>
    <t>69x47</t>
  </si>
  <si>
    <t>85x55</t>
  </si>
  <si>
    <t>26x41</t>
  </si>
  <si>
    <t>Datownik</t>
  </si>
  <si>
    <t xml:space="preserve">Datownik TRODAT 5430 </t>
  </si>
  <si>
    <t>Datownik  Colop 2160</t>
  </si>
  <si>
    <t>Wartość brutto</t>
  </si>
  <si>
    <t>WARTOŚĆ ZAMÓWIENIA  BRUTTO</t>
  </si>
  <si>
    <t>Szacunkowa ilość sztuk zestawu (4+5)*</t>
  </si>
  <si>
    <t>9=(4+5)*6+(7*8)</t>
  </si>
  <si>
    <t>Szacunkowa ilość sztuk wkładek z tuszem*</t>
  </si>
  <si>
    <t>Colop 3960</t>
  </si>
  <si>
    <t>Datownik 56x33</t>
  </si>
  <si>
    <t>Trodat 5460</t>
  </si>
  <si>
    <t>Color 2660</t>
  </si>
  <si>
    <t>Datownik 68x47</t>
  </si>
  <si>
    <t>Trodat 5480</t>
  </si>
  <si>
    <t>Colop 2860</t>
  </si>
  <si>
    <t>ilość cm2*</t>
  </si>
  <si>
    <t>cena brutto za 1 cm2</t>
  </si>
  <si>
    <t>Inne pieczątki cena za 1 cm2 płytki</t>
  </si>
  <si>
    <t>ilość sztuk*</t>
  </si>
  <si>
    <t xml:space="preserve">Numerator ręczny </t>
  </si>
  <si>
    <t>Colop 15 mm- 8 cyfr</t>
  </si>
  <si>
    <t>* Ilości szacunkowe- mogą ulec zmianie w zależności od potrzeb Zamawiającego.                                 !Uwaga Każdorazowo przy wymianie płytki tekstowej należy wymienić wkładkę z tuszem.</t>
  </si>
  <si>
    <t>WARTOŚĆ ZAMÓWIENIA  NETTO(wartość należy wpisać do formularza na platformie)</t>
  </si>
  <si>
    <t>Załącznik nr 2- KOSZTORYS OFERTOWY - WSA-ZP-BA-84-2021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</si>
</sst>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sz val="8"/>
      <name val="Calibri Light"/>
      <family val="2"/>
      <charset val="238"/>
    </font>
    <font>
      <b/>
      <sz val="9"/>
      <name val="Calibri Light"/>
      <family val="2"/>
      <charset val="238"/>
    </font>
    <font>
      <b/>
      <sz val="11"/>
      <name val="Calibri Light"/>
      <family val="2"/>
      <charset val="238"/>
    </font>
    <font>
      <b/>
      <sz val="11"/>
      <color theme="5" tint="-0.249977111117893"/>
      <name val="Calibri Light"/>
      <family val="2"/>
      <charset val="238"/>
    </font>
    <font>
      <b/>
      <sz val="14"/>
      <name val="Calibri Light"/>
      <family val="2"/>
      <charset val="238"/>
    </font>
    <font>
      <b/>
      <sz val="12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right"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" fontId="1" fillId="0" borderId="3" xfId="0" applyNumberFormat="1" applyFont="1" applyBorder="1" applyAlignment="1" applyProtection="1">
      <alignment horizontal="right" vertical="center"/>
    </xf>
    <xf numFmtId="0" fontId="3" fillId="4" borderId="6" xfId="0" applyFont="1" applyFill="1" applyBorder="1" applyAlignment="1" applyProtection="1">
      <alignment horizontal="center" vertical="center" wrapText="1"/>
    </xf>
    <xf numFmtId="2" fontId="1" fillId="0" borderId="8" xfId="0" applyNumberFormat="1" applyFont="1" applyBorder="1" applyAlignment="1" applyProtection="1">
      <alignment horizontal="right" vertical="center"/>
    </xf>
    <xf numFmtId="1" fontId="1" fillId="0" borderId="3" xfId="0" applyNumberFormat="1" applyFont="1" applyBorder="1" applyAlignment="1" applyProtection="1">
      <alignment horizontal="center"/>
    </xf>
    <xf numFmtId="1" fontId="0" fillId="0" borderId="3" xfId="0" applyNumberFormat="1" applyBorder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" fontId="1" fillId="0" borderId="6" xfId="0" applyNumberFormat="1" applyFont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1" fontId="1" fillId="0" borderId="8" xfId="0" applyNumberFormat="1" applyFont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" fontId="1" fillId="0" borderId="9" xfId="0" applyNumberFormat="1" applyFont="1" applyBorder="1" applyAlignment="1" applyProtection="1">
      <alignment horizontal="center"/>
    </xf>
    <xf numFmtId="1" fontId="0" fillId="0" borderId="9" xfId="0" applyNumberFormat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 wrapText="1"/>
    </xf>
    <xf numFmtId="2" fontId="1" fillId="0" borderId="4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wrapText="1"/>
    </xf>
    <xf numFmtId="2" fontId="8" fillId="0" borderId="3" xfId="0" applyNumberFormat="1" applyFont="1" applyBorder="1" applyAlignment="1" applyProtection="1">
      <alignment horizontal="right" vertical="center"/>
    </xf>
    <xf numFmtId="2" fontId="7" fillId="6" borderId="3" xfId="0" applyNumberFormat="1" applyFont="1" applyFill="1" applyBorder="1" applyAlignment="1" applyProtection="1">
      <alignment horizontal="right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vertical="center" wrapText="1"/>
    </xf>
    <xf numFmtId="0" fontId="5" fillId="3" borderId="11" xfId="0" applyFont="1" applyFill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horizontal="right" vertical="center"/>
    </xf>
    <xf numFmtId="0" fontId="5" fillId="3" borderId="12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/>
    </xf>
    <xf numFmtId="0" fontId="5" fillId="6" borderId="11" xfId="0" applyFont="1" applyFill="1" applyBorder="1" applyAlignment="1" applyProtection="1">
      <alignment horizontal="right" vertical="center"/>
    </xf>
    <xf numFmtId="0" fontId="5" fillId="6" borderId="5" xfId="0" applyFont="1" applyFill="1" applyBorder="1" applyAlignment="1" applyProtection="1">
      <alignment horizontal="right" vertical="center"/>
    </xf>
    <xf numFmtId="0" fontId="5" fillId="6" borderId="12" xfId="0" applyFont="1" applyFill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45</xdr:row>
      <xdr:rowOff>180975</xdr:rowOff>
    </xdr:from>
    <xdr:to>
      <xdr:col>2</xdr:col>
      <xdr:colOff>1314450</xdr:colOff>
      <xdr:row>45</xdr:row>
      <xdr:rowOff>180975</xdr:rowOff>
    </xdr:to>
    <xdr:cxnSp macro="">
      <xdr:nvCxnSpPr>
        <xdr:cNvPr id="9" name="Łącznik prostoliniow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990725" y="2505075"/>
          <a:ext cx="1095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45</xdr:row>
      <xdr:rowOff>209550</xdr:rowOff>
    </xdr:from>
    <xdr:to>
      <xdr:col>5</xdr:col>
      <xdr:colOff>628650</xdr:colOff>
      <xdr:row>45</xdr:row>
      <xdr:rowOff>209550</xdr:rowOff>
    </xdr:to>
    <xdr:cxnSp macro="">
      <xdr:nvCxnSpPr>
        <xdr:cNvPr id="10" name="Łącznik prostoliniow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219825" y="2533650"/>
          <a:ext cx="409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45</xdr:row>
      <xdr:rowOff>209550</xdr:rowOff>
    </xdr:from>
    <xdr:to>
      <xdr:col>6</xdr:col>
      <xdr:colOff>638175</xdr:colOff>
      <xdr:row>45</xdr:row>
      <xdr:rowOff>209550</xdr:rowOff>
    </xdr:to>
    <xdr:cxnSp macro="">
      <xdr:nvCxnSpPr>
        <xdr:cNvPr id="11" name="Łącznik prostoliniow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7029450" y="2533650"/>
          <a:ext cx="409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45</xdr:row>
      <xdr:rowOff>209550</xdr:rowOff>
    </xdr:from>
    <xdr:to>
      <xdr:col>7</xdr:col>
      <xdr:colOff>657225</xdr:colOff>
      <xdr:row>45</xdr:row>
      <xdr:rowOff>209550</xdr:rowOff>
    </xdr:to>
    <xdr:cxnSp macro="">
      <xdr:nvCxnSpPr>
        <xdr:cNvPr id="12" name="Łącznik prostoliniow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7848600" y="2533650"/>
          <a:ext cx="409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47</xdr:row>
      <xdr:rowOff>219075</xdr:rowOff>
    </xdr:from>
    <xdr:to>
      <xdr:col>5</xdr:col>
      <xdr:colOff>590550</xdr:colOff>
      <xdr:row>47</xdr:row>
      <xdr:rowOff>219075</xdr:rowOff>
    </xdr:to>
    <xdr:cxnSp macro="">
      <xdr:nvCxnSpPr>
        <xdr:cNvPr id="13" name="Łącznik prostoliniow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181725" y="3114675"/>
          <a:ext cx="409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47</xdr:row>
      <xdr:rowOff>238125</xdr:rowOff>
    </xdr:from>
    <xdr:to>
      <xdr:col>6</xdr:col>
      <xdr:colOff>609600</xdr:colOff>
      <xdr:row>47</xdr:row>
      <xdr:rowOff>238125</xdr:rowOff>
    </xdr:to>
    <xdr:cxnSp macro="">
      <xdr:nvCxnSpPr>
        <xdr:cNvPr id="14" name="Łącznik prostoliniow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7000875" y="3133725"/>
          <a:ext cx="409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47</xdr:row>
      <xdr:rowOff>257175</xdr:rowOff>
    </xdr:from>
    <xdr:to>
      <xdr:col>7</xdr:col>
      <xdr:colOff>704850</xdr:colOff>
      <xdr:row>47</xdr:row>
      <xdr:rowOff>257175</xdr:rowOff>
    </xdr:to>
    <xdr:cxnSp macro="">
      <xdr:nvCxnSpPr>
        <xdr:cNvPr id="15" name="Łącznik prostoliniow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7896225" y="3152775"/>
          <a:ext cx="409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2"/>
  <sheetViews>
    <sheetView tabSelected="1" view="pageBreakPreview" topLeftCell="A31" zoomScaleNormal="100" zoomScaleSheetLayoutView="100" workbookViewId="0">
      <selection activeCell="O48" sqref="O48"/>
    </sheetView>
  </sheetViews>
  <sheetFormatPr defaultColWidth="9.109375" defaultRowHeight="14.4" x14ac:dyDescent="0.3"/>
  <cols>
    <col min="1" max="1" width="5.88671875" style="30" customWidth="1"/>
    <col min="2" max="2" width="20.6640625" style="30" customWidth="1"/>
    <col min="3" max="3" width="22.44140625" style="31" customWidth="1"/>
    <col min="4" max="4" width="12.5546875" style="32" customWidth="1"/>
    <col min="5" max="5" width="18.33203125" style="32" customWidth="1"/>
    <col min="6" max="7" width="12" style="32" customWidth="1"/>
    <col min="8" max="8" width="12.88671875" style="32" customWidth="1"/>
    <col min="9" max="9" width="17.88671875" style="32" customWidth="1"/>
    <col min="10" max="16384" width="9.109375" style="30"/>
  </cols>
  <sheetData>
    <row r="2" spans="1:9" x14ac:dyDescent="0.3">
      <c r="A2" s="77" t="s">
        <v>77</v>
      </c>
      <c r="B2" s="78"/>
      <c r="C2" s="78"/>
      <c r="D2" s="78"/>
      <c r="E2" s="78"/>
      <c r="F2" s="78"/>
      <c r="G2" s="78"/>
      <c r="H2" s="78"/>
      <c r="I2" s="78"/>
    </row>
    <row r="3" spans="1:9" ht="48" x14ac:dyDescent="0.3">
      <c r="A3" s="4" t="s">
        <v>2</v>
      </c>
      <c r="B3" s="5" t="s">
        <v>1</v>
      </c>
      <c r="C3" s="6" t="s">
        <v>0</v>
      </c>
      <c r="D3" s="5" t="s">
        <v>3</v>
      </c>
      <c r="E3" s="5" t="s">
        <v>5</v>
      </c>
      <c r="F3" s="5" t="s">
        <v>59</v>
      </c>
      <c r="G3" s="5" t="s">
        <v>4</v>
      </c>
      <c r="H3" s="5" t="s">
        <v>61</v>
      </c>
      <c r="I3" s="5" t="s">
        <v>57</v>
      </c>
    </row>
    <row r="4" spans="1:9" ht="15" thickBot="1" x14ac:dyDescent="0.35">
      <c r="A4" s="7">
        <v>1</v>
      </c>
      <c r="B4" s="8">
        <v>2</v>
      </c>
      <c r="C4" s="8">
        <v>3</v>
      </c>
      <c r="D4" s="8">
        <v>4</v>
      </c>
      <c r="E4" s="8">
        <v>5</v>
      </c>
      <c r="F4" s="40">
        <v>6</v>
      </c>
      <c r="G4" s="40">
        <v>7</v>
      </c>
      <c r="H4" s="40">
        <v>8</v>
      </c>
      <c r="I4" s="40" t="s">
        <v>60</v>
      </c>
    </row>
    <row r="5" spans="1:9" ht="15" thickBot="1" x14ac:dyDescent="0.35">
      <c r="A5" s="9">
        <v>1</v>
      </c>
      <c r="B5" s="64" t="s">
        <v>6</v>
      </c>
      <c r="C5" s="10" t="s">
        <v>7</v>
      </c>
      <c r="D5" s="1"/>
      <c r="E5" s="1"/>
      <c r="F5" s="42">
        <v>80</v>
      </c>
      <c r="G5" s="2"/>
      <c r="H5" s="43">
        <v>75</v>
      </c>
      <c r="I5" s="39">
        <f>(D5+E5)*F5+(G5*H5)</f>
        <v>0</v>
      </c>
    </row>
    <row r="6" spans="1:9" ht="15" thickBot="1" x14ac:dyDescent="0.35">
      <c r="A6" s="11">
        <v>2</v>
      </c>
      <c r="B6" s="79"/>
      <c r="C6" s="12" t="s">
        <v>8</v>
      </c>
      <c r="D6" s="1"/>
      <c r="E6" s="1"/>
      <c r="F6" s="44">
        <v>40</v>
      </c>
      <c r="G6" s="2"/>
      <c r="H6" s="45">
        <v>100</v>
      </c>
      <c r="I6" s="29">
        <f t="shared" ref="I6:I44" si="0">(D6+E6)*F6+(G6*H6)</f>
        <v>0</v>
      </c>
    </row>
    <row r="7" spans="1:9" ht="15" thickBot="1" x14ac:dyDescent="0.35">
      <c r="A7" s="13">
        <v>3</v>
      </c>
      <c r="B7" s="65"/>
      <c r="C7" s="14" t="s">
        <v>9</v>
      </c>
      <c r="D7" s="1"/>
      <c r="E7" s="1"/>
      <c r="F7" s="46">
        <v>1</v>
      </c>
      <c r="G7" s="2"/>
      <c r="H7" s="47">
        <v>1</v>
      </c>
      <c r="I7" s="29">
        <f t="shared" si="0"/>
        <v>0</v>
      </c>
    </row>
    <row r="8" spans="1:9" ht="15" thickBot="1" x14ac:dyDescent="0.35">
      <c r="A8" s="15">
        <v>4</v>
      </c>
      <c r="B8" s="79" t="s">
        <v>10</v>
      </c>
      <c r="C8" s="16" t="s">
        <v>11</v>
      </c>
      <c r="D8" s="1"/>
      <c r="E8" s="1"/>
      <c r="F8" s="42">
        <v>50</v>
      </c>
      <c r="G8" s="2"/>
      <c r="H8" s="43">
        <v>40</v>
      </c>
      <c r="I8" s="29">
        <f t="shared" si="0"/>
        <v>0</v>
      </c>
    </row>
    <row r="9" spans="1:9" ht="15" thickBot="1" x14ac:dyDescent="0.35">
      <c r="A9" s="11">
        <v>5</v>
      </c>
      <c r="B9" s="79"/>
      <c r="C9" s="17" t="s">
        <v>12</v>
      </c>
      <c r="D9" s="1"/>
      <c r="E9" s="1"/>
      <c r="F9" s="44">
        <v>40</v>
      </c>
      <c r="G9" s="2"/>
      <c r="H9" s="45">
        <v>60</v>
      </c>
      <c r="I9" s="29">
        <f t="shared" si="0"/>
        <v>0</v>
      </c>
    </row>
    <row r="10" spans="1:9" ht="15" thickBot="1" x14ac:dyDescent="0.35">
      <c r="A10" s="13">
        <v>6</v>
      </c>
      <c r="B10" s="65"/>
      <c r="C10" s="18" t="s">
        <v>13</v>
      </c>
      <c r="D10" s="1"/>
      <c r="E10" s="1"/>
      <c r="F10" s="46">
        <v>1</v>
      </c>
      <c r="G10" s="2"/>
      <c r="H10" s="47">
        <v>1</v>
      </c>
      <c r="I10" s="29">
        <f t="shared" si="0"/>
        <v>0</v>
      </c>
    </row>
    <row r="11" spans="1:9" ht="15" thickBot="1" x14ac:dyDescent="0.35">
      <c r="A11" s="9">
        <v>7</v>
      </c>
      <c r="B11" s="64" t="s">
        <v>41</v>
      </c>
      <c r="C11" s="19" t="s">
        <v>14</v>
      </c>
      <c r="D11" s="1"/>
      <c r="E11" s="1"/>
      <c r="F11" s="42">
        <v>60</v>
      </c>
      <c r="G11" s="2"/>
      <c r="H11" s="43">
        <v>60</v>
      </c>
      <c r="I11" s="29">
        <f t="shared" si="0"/>
        <v>0</v>
      </c>
    </row>
    <row r="12" spans="1:9" ht="15" thickBot="1" x14ac:dyDescent="0.35">
      <c r="A12" s="11">
        <v>8</v>
      </c>
      <c r="B12" s="79"/>
      <c r="C12" s="17" t="s">
        <v>15</v>
      </c>
      <c r="D12" s="1"/>
      <c r="E12" s="1"/>
      <c r="F12" s="44">
        <v>20</v>
      </c>
      <c r="G12" s="2"/>
      <c r="H12" s="45">
        <v>40</v>
      </c>
      <c r="I12" s="29">
        <f t="shared" si="0"/>
        <v>0</v>
      </c>
    </row>
    <row r="13" spans="1:9" ht="15" thickBot="1" x14ac:dyDescent="0.35">
      <c r="A13" s="13">
        <v>9</v>
      </c>
      <c r="B13" s="65"/>
      <c r="C13" s="18" t="s">
        <v>16</v>
      </c>
      <c r="D13" s="1"/>
      <c r="E13" s="1"/>
      <c r="F13" s="46">
        <v>1</v>
      </c>
      <c r="G13" s="2"/>
      <c r="H13" s="47">
        <v>1</v>
      </c>
      <c r="I13" s="29">
        <f t="shared" si="0"/>
        <v>0</v>
      </c>
    </row>
    <row r="14" spans="1:9" ht="15" thickBot="1" x14ac:dyDescent="0.35">
      <c r="A14" s="9">
        <v>10</v>
      </c>
      <c r="B14" s="64" t="s">
        <v>42</v>
      </c>
      <c r="C14" s="19" t="s">
        <v>17</v>
      </c>
      <c r="D14" s="1"/>
      <c r="E14" s="1"/>
      <c r="F14" s="42">
        <v>10</v>
      </c>
      <c r="G14" s="2"/>
      <c r="H14" s="43">
        <v>10</v>
      </c>
      <c r="I14" s="29">
        <f t="shared" si="0"/>
        <v>0</v>
      </c>
    </row>
    <row r="15" spans="1:9" ht="15" thickBot="1" x14ac:dyDescent="0.35">
      <c r="A15" s="11">
        <v>11</v>
      </c>
      <c r="B15" s="79"/>
      <c r="C15" s="17" t="s">
        <v>18</v>
      </c>
      <c r="D15" s="1"/>
      <c r="E15" s="1"/>
      <c r="F15" s="44">
        <v>10</v>
      </c>
      <c r="G15" s="2"/>
      <c r="H15" s="45">
        <v>10</v>
      </c>
      <c r="I15" s="29">
        <f t="shared" si="0"/>
        <v>0</v>
      </c>
    </row>
    <row r="16" spans="1:9" ht="15" thickBot="1" x14ac:dyDescent="0.35">
      <c r="A16" s="13">
        <v>12</v>
      </c>
      <c r="B16" s="65"/>
      <c r="C16" s="18" t="s">
        <v>19</v>
      </c>
      <c r="D16" s="1"/>
      <c r="E16" s="1"/>
      <c r="F16" s="48">
        <v>1</v>
      </c>
      <c r="G16" s="2"/>
      <c r="H16" s="49">
        <v>1</v>
      </c>
      <c r="I16" s="29">
        <f t="shared" si="0"/>
        <v>0</v>
      </c>
    </row>
    <row r="17" spans="1:9" ht="15" thickBot="1" x14ac:dyDescent="0.35">
      <c r="A17" s="20">
        <v>13</v>
      </c>
      <c r="B17" s="37" t="s">
        <v>43</v>
      </c>
      <c r="C17" s="21" t="s">
        <v>20</v>
      </c>
      <c r="D17" s="1"/>
      <c r="E17" s="1"/>
      <c r="F17" s="50">
        <v>5</v>
      </c>
      <c r="G17" s="2"/>
      <c r="H17" s="51">
        <v>5</v>
      </c>
      <c r="I17" s="29">
        <f t="shared" si="0"/>
        <v>0</v>
      </c>
    </row>
    <row r="18" spans="1:9" ht="15" thickBot="1" x14ac:dyDescent="0.35">
      <c r="A18" s="9">
        <v>14</v>
      </c>
      <c r="B18" s="64" t="s">
        <v>44</v>
      </c>
      <c r="C18" s="19" t="s">
        <v>21</v>
      </c>
      <c r="D18" s="1"/>
      <c r="E18" s="1"/>
      <c r="F18" s="42">
        <v>5</v>
      </c>
      <c r="G18" s="2"/>
      <c r="H18" s="43">
        <v>5</v>
      </c>
      <c r="I18" s="29">
        <f t="shared" si="0"/>
        <v>0</v>
      </c>
    </row>
    <row r="19" spans="1:9" ht="15" thickBot="1" x14ac:dyDescent="0.35">
      <c r="A19" s="11">
        <v>15</v>
      </c>
      <c r="B19" s="79"/>
      <c r="C19" s="17" t="s">
        <v>22</v>
      </c>
      <c r="D19" s="1"/>
      <c r="E19" s="1"/>
      <c r="F19" s="44">
        <v>10</v>
      </c>
      <c r="G19" s="2"/>
      <c r="H19" s="45">
        <v>30</v>
      </c>
      <c r="I19" s="29">
        <f t="shared" si="0"/>
        <v>0</v>
      </c>
    </row>
    <row r="20" spans="1:9" ht="15" thickBot="1" x14ac:dyDescent="0.35">
      <c r="A20" s="13">
        <v>16</v>
      </c>
      <c r="B20" s="65"/>
      <c r="C20" s="18" t="s">
        <v>23</v>
      </c>
      <c r="D20" s="1"/>
      <c r="E20" s="1"/>
      <c r="F20" s="46">
        <v>1</v>
      </c>
      <c r="G20" s="2"/>
      <c r="H20" s="47">
        <v>1</v>
      </c>
      <c r="I20" s="29">
        <f t="shared" si="0"/>
        <v>0</v>
      </c>
    </row>
    <row r="21" spans="1:9" ht="15" thickBot="1" x14ac:dyDescent="0.35">
      <c r="A21" s="15">
        <v>17</v>
      </c>
      <c r="B21" s="79" t="s">
        <v>45</v>
      </c>
      <c r="C21" s="16" t="s">
        <v>24</v>
      </c>
      <c r="D21" s="1"/>
      <c r="E21" s="1"/>
      <c r="F21" s="42">
        <v>30</v>
      </c>
      <c r="G21" s="2"/>
      <c r="H21" s="43">
        <v>20</v>
      </c>
      <c r="I21" s="29">
        <f t="shared" si="0"/>
        <v>0</v>
      </c>
    </row>
    <row r="22" spans="1:9" ht="15" thickBot="1" x14ac:dyDescent="0.35">
      <c r="A22" s="11">
        <v>18</v>
      </c>
      <c r="B22" s="79"/>
      <c r="C22" s="17" t="s">
        <v>25</v>
      </c>
      <c r="D22" s="1"/>
      <c r="E22" s="1"/>
      <c r="F22" s="44">
        <v>15</v>
      </c>
      <c r="G22" s="2"/>
      <c r="H22" s="45">
        <v>40</v>
      </c>
      <c r="I22" s="29">
        <f t="shared" si="0"/>
        <v>0</v>
      </c>
    </row>
    <row r="23" spans="1:9" ht="15" thickBot="1" x14ac:dyDescent="0.35">
      <c r="A23" s="22">
        <v>19</v>
      </c>
      <c r="B23" s="79"/>
      <c r="C23" s="23" t="s">
        <v>26</v>
      </c>
      <c r="D23" s="1"/>
      <c r="E23" s="1"/>
      <c r="F23" s="46">
        <v>1</v>
      </c>
      <c r="G23" s="2"/>
      <c r="H23" s="47">
        <v>1</v>
      </c>
      <c r="I23" s="29">
        <f t="shared" si="0"/>
        <v>0</v>
      </c>
    </row>
    <row r="24" spans="1:9" ht="15" thickBot="1" x14ac:dyDescent="0.35">
      <c r="A24" s="9">
        <v>20</v>
      </c>
      <c r="B24" s="64" t="s">
        <v>46</v>
      </c>
      <c r="C24" s="19" t="s">
        <v>27</v>
      </c>
      <c r="D24" s="1"/>
      <c r="E24" s="1"/>
      <c r="F24" s="42">
        <v>50</v>
      </c>
      <c r="G24" s="2"/>
      <c r="H24" s="43">
        <v>20</v>
      </c>
      <c r="I24" s="29">
        <f t="shared" si="0"/>
        <v>0</v>
      </c>
    </row>
    <row r="25" spans="1:9" ht="15" thickBot="1" x14ac:dyDescent="0.35">
      <c r="A25" s="13">
        <v>21</v>
      </c>
      <c r="B25" s="65"/>
      <c r="C25" s="18" t="s">
        <v>28</v>
      </c>
      <c r="D25" s="1"/>
      <c r="E25" s="1"/>
      <c r="F25" s="46">
        <v>1</v>
      </c>
      <c r="G25" s="2"/>
      <c r="H25" s="47">
        <v>1</v>
      </c>
      <c r="I25" s="29">
        <f t="shared" si="0"/>
        <v>0</v>
      </c>
    </row>
    <row r="26" spans="1:9" ht="15" thickBot="1" x14ac:dyDescent="0.35">
      <c r="A26" s="15">
        <v>22</v>
      </c>
      <c r="B26" s="79" t="s">
        <v>47</v>
      </c>
      <c r="C26" s="16" t="s">
        <v>29</v>
      </c>
      <c r="D26" s="1"/>
      <c r="E26" s="1"/>
      <c r="F26" s="42">
        <v>10</v>
      </c>
      <c r="G26" s="2"/>
      <c r="H26" s="43">
        <v>15</v>
      </c>
      <c r="I26" s="29">
        <f t="shared" si="0"/>
        <v>0</v>
      </c>
    </row>
    <row r="27" spans="1:9" ht="15" thickBot="1" x14ac:dyDescent="0.35">
      <c r="A27" s="22">
        <v>23</v>
      </c>
      <c r="B27" s="79"/>
      <c r="C27" s="23" t="s">
        <v>30</v>
      </c>
      <c r="D27" s="1"/>
      <c r="E27" s="1"/>
      <c r="F27" s="48">
        <v>1</v>
      </c>
      <c r="G27" s="2"/>
      <c r="H27" s="49">
        <v>1</v>
      </c>
      <c r="I27" s="29">
        <f t="shared" si="0"/>
        <v>0</v>
      </c>
    </row>
    <row r="28" spans="1:9" ht="15" thickBot="1" x14ac:dyDescent="0.35">
      <c r="A28" s="9">
        <v>24</v>
      </c>
      <c r="B28" s="64" t="s">
        <v>48</v>
      </c>
      <c r="C28" s="19" t="s">
        <v>31</v>
      </c>
      <c r="D28" s="1"/>
      <c r="E28" s="1"/>
      <c r="F28" s="52">
        <v>5</v>
      </c>
      <c r="G28" s="2"/>
      <c r="H28" s="53">
        <v>1</v>
      </c>
      <c r="I28" s="29">
        <f t="shared" si="0"/>
        <v>0</v>
      </c>
    </row>
    <row r="29" spans="1:9" ht="15" thickBot="1" x14ac:dyDescent="0.35">
      <c r="A29" s="13">
        <v>25</v>
      </c>
      <c r="B29" s="65"/>
      <c r="C29" s="18" t="s">
        <v>32</v>
      </c>
      <c r="D29" s="1"/>
      <c r="E29" s="1"/>
      <c r="F29" s="48">
        <v>1</v>
      </c>
      <c r="G29" s="2"/>
      <c r="H29" s="49">
        <v>1</v>
      </c>
      <c r="I29" s="29">
        <f t="shared" si="0"/>
        <v>0</v>
      </c>
    </row>
    <row r="30" spans="1:9" ht="15" thickBot="1" x14ac:dyDescent="0.35">
      <c r="A30" s="24">
        <v>26</v>
      </c>
      <c r="B30" s="25" t="s">
        <v>49</v>
      </c>
      <c r="C30" s="26" t="s">
        <v>33</v>
      </c>
      <c r="D30" s="1"/>
      <c r="E30" s="1"/>
      <c r="F30" s="50">
        <v>5</v>
      </c>
      <c r="G30" s="2"/>
      <c r="H30" s="51">
        <v>5</v>
      </c>
      <c r="I30" s="29">
        <f t="shared" si="0"/>
        <v>0</v>
      </c>
    </row>
    <row r="31" spans="1:9" ht="15" thickBot="1" x14ac:dyDescent="0.35">
      <c r="A31" s="24">
        <v>27</v>
      </c>
      <c r="B31" s="27" t="s">
        <v>50</v>
      </c>
      <c r="C31" s="26" t="s">
        <v>34</v>
      </c>
      <c r="D31" s="1"/>
      <c r="E31" s="1"/>
      <c r="F31" s="50">
        <v>5</v>
      </c>
      <c r="G31" s="2"/>
      <c r="H31" s="51">
        <v>1</v>
      </c>
      <c r="I31" s="29">
        <f t="shared" si="0"/>
        <v>0</v>
      </c>
    </row>
    <row r="32" spans="1:9" ht="15" thickBot="1" x14ac:dyDescent="0.35">
      <c r="A32" s="15">
        <v>28</v>
      </c>
      <c r="B32" s="79" t="s">
        <v>51</v>
      </c>
      <c r="C32" s="16" t="s">
        <v>35</v>
      </c>
      <c r="D32" s="1"/>
      <c r="E32" s="1"/>
      <c r="F32" s="42">
        <v>2</v>
      </c>
      <c r="G32" s="2"/>
      <c r="H32" s="43">
        <v>1</v>
      </c>
      <c r="I32" s="29">
        <f t="shared" si="0"/>
        <v>0</v>
      </c>
    </row>
    <row r="33" spans="1:9" ht="15" thickBot="1" x14ac:dyDescent="0.35">
      <c r="A33" s="22">
        <v>29</v>
      </c>
      <c r="B33" s="79"/>
      <c r="C33" s="23" t="s">
        <v>36</v>
      </c>
      <c r="D33" s="1"/>
      <c r="E33" s="1"/>
      <c r="F33" s="48">
        <v>2</v>
      </c>
      <c r="G33" s="2"/>
      <c r="H33" s="49">
        <v>1</v>
      </c>
      <c r="I33" s="29">
        <f t="shared" si="0"/>
        <v>0</v>
      </c>
    </row>
    <row r="34" spans="1:9" ht="15" thickBot="1" x14ac:dyDescent="0.35">
      <c r="A34" s="24">
        <v>30</v>
      </c>
      <c r="B34" s="25" t="s">
        <v>52</v>
      </c>
      <c r="C34" s="26" t="s">
        <v>37</v>
      </c>
      <c r="D34" s="1"/>
      <c r="E34" s="1"/>
      <c r="F34" s="50">
        <v>5</v>
      </c>
      <c r="G34" s="2"/>
      <c r="H34" s="51">
        <v>1</v>
      </c>
      <c r="I34" s="29">
        <f t="shared" si="0"/>
        <v>0</v>
      </c>
    </row>
    <row r="35" spans="1:9" ht="15" thickBot="1" x14ac:dyDescent="0.35">
      <c r="A35" s="15">
        <v>31</v>
      </c>
      <c r="B35" s="79" t="s">
        <v>54</v>
      </c>
      <c r="C35" s="16" t="s">
        <v>38</v>
      </c>
      <c r="D35" s="1"/>
      <c r="E35" s="1"/>
      <c r="F35" s="42">
        <v>20</v>
      </c>
      <c r="G35" s="2"/>
      <c r="H35" s="43">
        <v>20</v>
      </c>
      <c r="I35" s="29">
        <f t="shared" si="0"/>
        <v>0</v>
      </c>
    </row>
    <row r="36" spans="1:9" ht="15" thickBot="1" x14ac:dyDescent="0.35">
      <c r="A36" s="11">
        <v>32</v>
      </c>
      <c r="B36" s="79"/>
      <c r="C36" s="17" t="s">
        <v>39</v>
      </c>
      <c r="D36" s="1"/>
      <c r="E36" s="1"/>
      <c r="F36" s="44">
        <v>40</v>
      </c>
      <c r="G36" s="2"/>
      <c r="H36" s="45">
        <v>40</v>
      </c>
      <c r="I36" s="29">
        <f t="shared" si="0"/>
        <v>0</v>
      </c>
    </row>
    <row r="37" spans="1:9" ht="15" thickBot="1" x14ac:dyDescent="0.35">
      <c r="A37" s="22">
        <v>33</v>
      </c>
      <c r="B37" s="79"/>
      <c r="C37" s="23" t="s">
        <v>40</v>
      </c>
      <c r="D37" s="1"/>
      <c r="E37" s="1"/>
      <c r="F37" s="48">
        <v>1</v>
      </c>
      <c r="G37" s="2"/>
      <c r="H37" s="49">
        <v>1</v>
      </c>
      <c r="I37" s="29">
        <f t="shared" si="0"/>
        <v>0</v>
      </c>
    </row>
    <row r="38" spans="1:9" ht="15.75" customHeight="1" thickBot="1" x14ac:dyDescent="0.35">
      <c r="A38" s="9">
        <v>34</v>
      </c>
      <c r="B38" s="64" t="s">
        <v>53</v>
      </c>
      <c r="C38" s="19" t="s">
        <v>55</v>
      </c>
      <c r="D38" s="1"/>
      <c r="E38" s="1"/>
      <c r="F38" s="52">
        <v>20</v>
      </c>
      <c r="G38" s="2"/>
      <c r="H38" s="53">
        <v>20</v>
      </c>
      <c r="I38" s="29">
        <f t="shared" si="0"/>
        <v>0</v>
      </c>
    </row>
    <row r="39" spans="1:9" ht="16.5" customHeight="1" thickBot="1" x14ac:dyDescent="0.35">
      <c r="A39" s="13">
        <v>35</v>
      </c>
      <c r="B39" s="65"/>
      <c r="C39" s="18" t="s">
        <v>56</v>
      </c>
      <c r="D39" s="1"/>
      <c r="E39" s="1"/>
      <c r="F39" s="48">
        <v>1</v>
      </c>
      <c r="G39" s="2"/>
      <c r="H39" s="49">
        <v>1</v>
      </c>
      <c r="I39" s="41">
        <f t="shared" si="0"/>
        <v>0</v>
      </c>
    </row>
    <row r="40" spans="1:9" ht="15" thickBot="1" x14ac:dyDescent="0.35">
      <c r="A40" s="22">
        <v>36</v>
      </c>
      <c r="B40" s="38" t="s">
        <v>62</v>
      </c>
      <c r="C40" s="17" t="s">
        <v>37</v>
      </c>
      <c r="D40" s="1"/>
      <c r="E40" s="1"/>
      <c r="F40" s="52">
        <v>3</v>
      </c>
      <c r="G40" s="2"/>
      <c r="H40" s="53">
        <v>1</v>
      </c>
      <c r="I40" s="41">
        <f t="shared" si="0"/>
        <v>0</v>
      </c>
    </row>
    <row r="41" spans="1:9" ht="15" thickBot="1" x14ac:dyDescent="0.35">
      <c r="A41" s="9">
        <v>37</v>
      </c>
      <c r="B41" s="70" t="s">
        <v>63</v>
      </c>
      <c r="C41" s="17" t="s">
        <v>64</v>
      </c>
      <c r="D41" s="1"/>
      <c r="E41" s="1"/>
      <c r="F41" s="44">
        <v>10</v>
      </c>
      <c r="G41" s="2"/>
      <c r="H41" s="45">
        <v>30</v>
      </c>
      <c r="I41" s="41">
        <f>(D41+E41)*F41+(G41*H41)</f>
        <v>0</v>
      </c>
    </row>
    <row r="42" spans="1:9" ht="15" thickBot="1" x14ac:dyDescent="0.35">
      <c r="A42" s="13">
        <v>38</v>
      </c>
      <c r="B42" s="70"/>
      <c r="C42" s="17" t="s">
        <v>65</v>
      </c>
      <c r="D42" s="1"/>
      <c r="E42" s="1"/>
      <c r="F42" s="44">
        <v>3</v>
      </c>
      <c r="G42" s="2"/>
      <c r="H42" s="45">
        <v>3</v>
      </c>
      <c r="I42" s="41">
        <f t="shared" si="0"/>
        <v>0</v>
      </c>
    </row>
    <row r="43" spans="1:9" ht="15" thickBot="1" x14ac:dyDescent="0.35">
      <c r="A43" s="22">
        <v>39</v>
      </c>
      <c r="B43" s="70" t="s">
        <v>66</v>
      </c>
      <c r="C43" s="17" t="s">
        <v>67</v>
      </c>
      <c r="D43" s="1"/>
      <c r="E43" s="1"/>
      <c r="F43" s="44">
        <v>3</v>
      </c>
      <c r="G43" s="2"/>
      <c r="H43" s="45">
        <v>10</v>
      </c>
      <c r="I43" s="41">
        <f t="shared" si="0"/>
        <v>0</v>
      </c>
    </row>
    <row r="44" spans="1:9" ht="15" thickBot="1" x14ac:dyDescent="0.35">
      <c r="A44" s="9">
        <v>40</v>
      </c>
      <c r="B44" s="70"/>
      <c r="C44" s="17" t="s">
        <v>68</v>
      </c>
      <c r="D44" s="1"/>
      <c r="E44" s="1"/>
      <c r="F44" s="44">
        <v>3</v>
      </c>
      <c r="G44" s="2"/>
      <c r="H44" s="45">
        <v>5</v>
      </c>
      <c r="I44" s="41">
        <f t="shared" si="0"/>
        <v>0</v>
      </c>
    </row>
    <row r="45" spans="1:9" ht="28.8" x14ac:dyDescent="0.3">
      <c r="A45" s="71"/>
      <c r="B45" s="72"/>
      <c r="C45" s="73"/>
      <c r="D45" s="34" t="s">
        <v>69</v>
      </c>
      <c r="E45" s="54" t="s">
        <v>70</v>
      </c>
      <c r="F45" s="59"/>
      <c r="G45" s="60"/>
      <c r="H45" s="60"/>
      <c r="I45" s="61"/>
    </row>
    <row r="46" spans="1:9" ht="28.8" x14ac:dyDescent="0.3">
      <c r="A46" s="33">
        <v>41</v>
      </c>
      <c r="B46" s="35" t="s">
        <v>71</v>
      </c>
      <c r="C46" s="21"/>
      <c r="D46" s="20">
        <v>500</v>
      </c>
      <c r="E46" s="3"/>
      <c r="F46" s="37"/>
      <c r="G46" s="20"/>
      <c r="H46" s="37"/>
      <c r="I46" s="55">
        <f>D46*E46</f>
        <v>0</v>
      </c>
    </row>
    <row r="47" spans="1:9" x14ac:dyDescent="0.3">
      <c r="A47" s="62"/>
      <c r="B47" s="62"/>
      <c r="C47" s="62"/>
      <c r="D47" s="34" t="s">
        <v>72</v>
      </c>
      <c r="E47" s="34"/>
      <c r="F47" s="63"/>
      <c r="G47" s="63"/>
      <c r="H47" s="63"/>
      <c r="I47" s="63"/>
    </row>
    <row r="48" spans="1:9" ht="35.25" customHeight="1" x14ac:dyDescent="0.3">
      <c r="A48" s="15">
        <v>42</v>
      </c>
      <c r="B48" s="36" t="s">
        <v>73</v>
      </c>
      <c r="C48" s="16" t="s">
        <v>74</v>
      </c>
      <c r="D48" s="15">
        <v>5</v>
      </c>
      <c r="E48" s="2"/>
      <c r="F48" s="28"/>
      <c r="G48" s="15"/>
      <c r="H48" s="28"/>
      <c r="I48" s="39">
        <f>D48*E48</f>
        <v>0</v>
      </c>
    </row>
    <row r="49" spans="1:9" ht="35.25" customHeight="1" x14ac:dyDescent="0.3">
      <c r="A49" s="74" t="s">
        <v>76</v>
      </c>
      <c r="B49" s="75"/>
      <c r="C49" s="75"/>
      <c r="D49" s="75"/>
      <c r="E49" s="75"/>
      <c r="F49" s="75"/>
      <c r="G49" s="75"/>
      <c r="H49" s="76"/>
      <c r="I49" s="58">
        <f>I50/1.23</f>
        <v>0</v>
      </c>
    </row>
    <row r="50" spans="1:9" ht="48" customHeight="1" x14ac:dyDescent="0.3">
      <c r="A50" s="67" t="s">
        <v>58</v>
      </c>
      <c r="B50" s="68"/>
      <c r="C50" s="68"/>
      <c r="D50" s="68"/>
      <c r="E50" s="68"/>
      <c r="F50" s="68"/>
      <c r="G50" s="68"/>
      <c r="H50" s="69"/>
      <c r="I50" s="57">
        <f>SUM(I5:I48)</f>
        <v>0</v>
      </c>
    </row>
    <row r="51" spans="1:9" ht="30" customHeight="1" x14ac:dyDescent="0.3">
      <c r="B51" s="66" t="s">
        <v>75</v>
      </c>
      <c r="C51" s="66"/>
      <c r="D51" s="66"/>
      <c r="E51" s="66"/>
      <c r="F51" s="66"/>
      <c r="G51" s="66"/>
    </row>
    <row r="52" spans="1:9" x14ac:dyDescent="0.3">
      <c r="B52" s="56"/>
    </row>
    <row r="62" spans="1:9" x14ac:dyDescent="0.3">
      <c r="I62" s="31"/>
    </row>
  </sheetData>
  <sheetProtection algorithmName="SHA-512" hashValue="nr6ay+mhMNylGXH9UaWVIYWHegfDx6fp+tfM49Ii6Cj+vfTN4WmMc2g7gsSXS5PFwVLgVSJu62pe/pPXn0e2+g==" saltValue="0sJJqZDCuf6Mb2ZXg9imag==" spinCount="100000" sheet="1" objects="1" scenarios="1"/>
  <mergeCells count="22">
    <mergeCell ref="B32:B33"/>
    <mergeCell ref="B35:B37"/>
    <mergeCell ref="B5:B7"/>
    <mergeCell ref="B8:B10"/>
    <mergeCell ref="B11:B13"/>
    <mergeCell ref="B14:B16"/>
    <mergeCell ref="B18:B20"/>
    <mergeCell ref="A2:I2"/>
    <mergeCell ref="B21:B23"/>
    <mergeCell ref="B24:B25"/>
    <mergeCell ref="B26:B27"/>
    <mergeCell ref="B28:B29"/>
    <mergeCell ref="F45:I45"/>
    <mergeCell ref="A47:C47"/>
    <mergeCell ref="F47:I47"/>
    <mergeCell ref="B38:B39"/>
    <mergeCell ref="B51:G51"/>
    <mergeCell ref="A50:H50"/>
    <mergeCell ref="B41:B42"/>
    <mergeCell ref="B43:B44"/>
    <mergeCell ref="A45:C45"/>
    <mergeCell ref="A49:H49"/>
  </mergeCells>
  <pageMargins left="0.7" right="0.7" top="0.75" bottom="0.75" header="0.3" footer="0.3"/>
  <pageSetup paperSize="9" scale="66" orientation="portrait" r:id="rId1"/>
  <headerFooter>
    <oddHeader>&amp;C&amp;"Arial,Pogrubiony"Wojewódzki Sąd Administracyjny w Warszawie
WSA/ZP/BA/45/2017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Antczak</dc:creator>
  <cp:lastModifiedBy>krzysztof antczak</cp:lastModifiedBy>
  <cp:lastPrinted>2018-11-06T07:14:03Z</cp:lastPrinted>
  <dcterms:created xsi:type="dcterms:W3CDTF">2017-12-28T11:19:56Z</dcterms:created>
  <dcterms:modified xsi:type="dcterms:W3CDTF">2021-10-27T16:40:25Z</dcterms:modified>
</cp:coreProperties>
</file>