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2. SWZ\"/>
    </mc:Choice>
  </mc:AlternateContent>
  <xr:revisionPtr revIDLastSave="0" documentId="13_ncr:1_{5F1A076A-A077-4ACA-9E0E-FBF7B0D5A80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6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s="1"/>
  <c r="H9" i="1" s="1"/>
  <c r="F10" i="1"/>
  <c r="I10" i="1" s="1"/>
  <c r="H10" i="1" s="1"/>
  <c r="F11" i="1"/>
  <c r="I11" i="1" s="1"/>
  <c r="H11" i="1" s="1"/>
  <c r="F12" i="1"/>
  <c r="I12" i="1" s="1"/>
  <c r="H12" i="1" s="1"/>
  <c r="F13" i="1"/>
  <c r="I13" i="1" s="1"/>
  <c r="H13" i="1" s="1"/>
  <c r="F8" i="1"/>
  <c r="F14" i="1" s="1"/>
  <c r="A10" i="1"/>
  <c r="A11" i="1" s="1"/>
  <c r="A12" i="1" s="1"/>
  <c r="A13" i="1" s="1"/>
  <c r="A9" i="1"/>
  <c r="I8" i="1" l="1"/>
  <c r="I14" i="1" s="1"/>
  <c r="H8" i="1" l="1"/>
</calcChain>
</file>

<file path=xl/sharedStrings.xml><?xml version="1.0" encoding="utf-8"?>
<sst xmlns="http://schemas.openxmlformats.org/spreadsheetml/2006/main" count="30" uniqueCount="25">
  <si>
    <t xml:space="preserve"> Formularz cenowo- techniczny  zadania nr 6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</si>
  <si>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</si>
  <si>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</si>
  <si>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</si>
  <si>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</si>
  <si>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</si>
  <si>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</si>
  <si>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</si>
  <si>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</si>
  <si>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</si>
  <si>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</si>
  <si>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</si>
  <si>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</si>
  <si>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op.</t>
  </si>
  <si>
    <t xml:space="preserve">Klipsy naczyniowe tytanowe sterylne, stosowane w zabiegach laparoskopowych i w chirurgii otwartej rozmiar M (średni) 
- długość klipsa po zamknięciu 6,00 mm( długość klipsa otwartego 5,30 mm)
- magazynki z taśmą samoprzylepną,w magazynku 6 sztuk klipsów,
- 1 opakowanie- 180 sztuk/30 magazynków kompatybilne z posiadaną przez zamawiającego klipsownicą Vclip firmy Grena Ltd
</t>
  </si>
  <si>
    <t>Klipsy naczyniowe tytanowe sterylne, stosowane w zabiegach laparoskopowych i w chirurgii otwartej rozmiar S (mały) 
- długość klipsa po zamknięciu 3,70 mm( długość klipsa otwartego 3,20 mm)
- magazynki z taśmą samoprzylepną,w magazynku 6 sztuk klipsów,
- 1 opakowanie - 180 sztuk/30 magazynków kompatybilne z posiadaną przez zamawiającego klipsownicą Vclip firmy Grena Ltd</t>
  </si>
  <si>
    <t>Klipsy naczyniowe tytanowe sterylne, stosowane w zabiegach laparoskopowych i w chirurgii otwartej rozmiar XS (mikro) 
- długość klipsa po zamknięciu 2,65 mm( długość klipsa otwartego2,25 mm)
- magazynki z taśmą samoprzylepną,w magazynku 6 sztuk klipsów,
- 1 opakowanie - 180 sztuk/30 magazynków kompatybilne z posiadaną przez zamawiającego klipsownicą Vclip firmy Grena Ltd</t>
  </si>
  <si>
    <t>RAZEM :</t>
  </si>
  <si>
    <t xml:space="preserve"> Załącznik nr 7 do SWZ NZ.261.31.2023</t>
  </si>
  <si>
    <t>Załącznik nr 1 do umowy nr NZ.261.31.6.2023</t>
  </si>
  <si>
    <t>Jm.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</si>
  <si>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klipsów naczyniowych tytanowych i polimerowych, stosowanych do zabiegów laparoskopowych, wraz z udostępnieniem klipsownic pasujących do każdego rozmiaru klipsów wymaganych przez zamawiającego,</t>
    </r>
    <r>
      <rPr>
        <sz val="10"/>
        <rFont val="Arial"/>
        <family val="2"/>
        <charset val="238"/>
      </rPr>
      <t xml:space="preserve"> zwanych dalej wyrobami.
2.Wykonawca gwarantuje , że wszystkie wyroby objęte zamówieniem spełniać będą wszystkie -  wskazane w niniejszym załączniku-wymagania eksploatacyjno-techniczne i jakościowe.
3.Dostarczane zamawiającemu poszczególne wyroby powinny znajdować się w trwałych- odpornych na uszkodzenia mechaniczne oraz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oświadcza, że dostarczone zamawiającemu wyroby spełniać będą właściwe, ustalone w obowiązujących przepisach prawa wymagania odnośnie dopuszczenia do użytkowania przedmiotowych wyrobów w polskich zakładach opieki zdrowotnej.
5.Wykonawca zapewnia,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>….*</t>
    </r>
    <r>
      <rPr>
        <sz val="10"/>
        <rFont val="Arial"/>
        <family val="2"/>
        <charset val="238"/>
      </rPr>
      <t xml:space="preserve"> dni roboczych od daty złożenia zamówienia za pośrednictwem faksu na nr </t>
    </r>
    <r>
      <rPr>
        <b/>
        <sz val="10"/>
        <rFont val="Arial"/>
        <family val="2"/>
        <charset val="238"/>
      </rPr>
      <t>……*</t>
    </r>
    <r>
      <rPr>
        <sz val="10"/>
        <rFont val="Arial"/>
        <family val="2"/>
        <charset val="238"/>
      </rPr>
      <t xml:space="preserve">  lub poczty elektronicznej na adres e-mail: </t>
    </r>
    <r>
      <rPr>
        <b/>
        <sz val="10"/>
        <rFont val="Arial"/>
        <family val="2"/>
        <charset val="238"/>
      </rPr>
      <t>…………….*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</si>
  <si>
    <r>
      <t xml:space="preserve">Klipsy naczyniowe tytanowe, stosowane przy zabiegach laparoskopowych:
- rozmiar Medium – Large;
- długość klipsa po zamknięciu 9 mm;
- w magazynku po 6 sztuk;
- sterylne: op. a 120 sztuk;
</t>
    </r>
    <r>
      <rPr>
        <sz val="10"/>
        <rFont val="Arial"/>
        <family val="2"/>
        <charset val="238"/>
      </rPr>
      <t>- magazynki z taśmą samoprzylepną;</t>
    </r>
  </si>
  <si>
    <r>
      <t xml:space="preserve">Klipsy naczyniowe polimerowe, stosowane przy zabiegach laparoskopowych:
</t>
    </r>
    <r>
      <rPr>
        <sz val="10"/>
        <rFont val="Arial"/>
        <family val="2"/>
        <charset val="238"/>
      </rPr>
      <t xml:space="preserve">
- rozmiar Medium – Large;
- zakres zamykania tkanki: 3-10 mm;
- w magazynku po 6 sztuk;
- sterylne: op. a 120 sztuk;
- magazynki z taśmą samoprzylepną;</t>
    </r>
  </si>
  <si>
    <r>
      <t xml:space="preserve">Klipsy naczyniowe polimerowe, stosowane przy zabiegach laparoskopowych:
</t>
    </r>
    <r>
      <rPr>
        <sz val="10"/>
        <rFont val="Arial"/>
        <family val="2"/>
        <charset val="238"/>
      </rPr>
      <t xml:space="preserve">
- rozmiar Extra – Large;
- zakres zamykania tkanki: 7-16 mm;
- w magazynku po 4 sztuk;
- sterylne: op. a 80 sztuk;
- magazynki z taśmą samoprzylepną;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</si>
</sst>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[$€-407];[Red]\-#,##0.00\ [$€-407]"/>
    <numFmt numFmtId="165" formatCode="#,##0.00\ [$zł-415];[Red]\-#,##0.00\ [$zł-415]"/>
  </numFmts>
  <fonts count="7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165" fontId="0" fillId="0" borderId="0" xfId="0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44" fontId="0" fillId="0" borderId="1" xfId="0" applyNumberForma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/>
    </xf>
    <xf numFmtId="44" fontId="5" fillId="0" borderId="0" xfId="0" applyNumberFormat="1" applyFont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576"/>
  <sheetViews>
    <sheetView tabSelected="1" view="pageBreakPreview" topLeftCell="A11" zoomScale="99" zoomScaleNormal="100" zoomScaleSheetLayoutView="99" zoomScalePageLayoutView="120" workbookViewId="0">
      <selection activeCell="J10" sqref="J10"/>
    </sheetView>
  </sheetViews>
  <sheetFormatPr defaultColWidth="11.7109375" defaultRowHeight="12.75" x14ac:dyDescent="0.2"/>
  <cols>
    <col min="1" max="1" width="5" customWidth="1"/>
    <col min="2" max="2" width="59.85546875" customWidth="1"/>
    <col min="3" max="3" width="5.42578125" customWidth="1"/>
    <col min="4" max="4" width="4.7109375" bestFit="1" customWidth="1"/>
    <col min="5" max="5" width="11" customWidth="1"/>
    <col min="6" max="6" width="11.85546875" bestFit="1" customWidth="1"/>
    <col min="7" max="7" width="6.7109375" bestFit="1" customWidth="1"/>
    <col min="8" max="8" width="11" customWidth="1"/>
    <col min="9" max="9" width="11.42578125" bestFit="1" customWidth="1"/>
    <col min="10" max="10" width="20.140625" customWidth="1"/>
  </cols>
  <sheetData>
    <row r="1" spans="1:10" ht="15" x14ac:dyDescent="0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 x14ac:dyDescent="0.2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 x14ac:dyDescent="0.2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409.5" customHeight="1" x14ac:dyDescent="0.2">
      <c r="A4" s="14" t="s">
        <v>21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8" customHeight="1" x14ac:dyDescent="0.2"/>
    <row r="6" spans="1:10" ht="72" x14ac:dyDescent="0.2">
      <c r="A6" s="4" t="s">
        <v>1</v>
      </c>
      <c r="B6" s="4" t="s">
        <v>2</v>
      </c>
      <c r="C6" s="4" t="s">
        <v>20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</row>
    <row r="7" spans="1:10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 t="s">
        <v>10</v>
      </c>
      <c r="G7" s="5">
        <v>7</v>
      </c>
      <c r="H7" s="5" t="s">
        <v>11</v>
      </c>
      <c r="I7" s="5" t="s">
        <v>12</v>
      </c>
      <c r="J7" s="5">
        <v>10</v>
      </c>
    </row>
    <row r="8" spans="1:10" ht="97.35" customHeight="1" x14ac:dyDescent="0.2">
      <c r="A8" s="6">
        <v>1</v>
      </c>
      <c r="B8" s="7" t="s">
        <v>22</v>
      </c>
      <c r="C8" s="6" t="s">
        <v>13</v>
      </c>
      <c r="D8" s="8">
        <v>81</v>
      </c>
      <c r="E8" s="9"/>
      <c r="F8" s="15">
        <f>ROUND(E8*D8,2)</f>
        <v>0</v>
      </c>
      <c r="G8" s="10"/>
      <c r="H8" s="15">
        <f>ROUND(I8/D8,2)</f>
        <v>0</v>
      </c>
      <c r="I8" s="15">
        <f>ROUND(F8+(F8*G8),2)</f>
        <v>0</v>
      </c>
      <c r="J8" s="1"/>
    </row>
    <row r="9" spans="1:10" ht="102" x14ac:dyDescent="0.2">
      <c r="A9" s="6">
        <f>A8+1</f>
        <v>2</v>
      </c>
      <c r="B9" s="7" t="s">
        <v>23</v>
      </c>
      <c r="C9" s="6" t="s">
        <v>13</v>
      </c>
      <c r="D9" s="8">
        <v>7</v>
      </c>
      <c r="E9" s="9"/>
      <c r="F9" s="15">
        <f t="shared" ref="F9:F13" si="0">ROUND(E9*D9,2)</f>
        <v>0</v>
      </c>
      <c r="G9" s="10"/>
      <c r="H9" s="15">
        <f t="shared" ref="H9:H13" si="1">ROUND(I9/D9,2)</f>
        <v>0</v>
      </c>
      <c r="I9" s="15">
        <f t="shared" ref="I9:I13" si="2">ROUND(F9+(F9*G9),2)</f>
        <v>0</v>
      </c>
      <c r="J9" s="1"/>
    </row>
    <row r="10" spans="1:10" ht="114.75" x14ac:dyDescent="0.2">
      <c r="A10" s="6">
        <f t="shared" ref="A10:A13" si="3">A9+1</f>
        <v>3</v>
      </c>
      <c r="B10" s="7" t="s">
        <v>24</v>
      </c>
      <c r="C10" s="6" t="s">
        <v>13</v>
      </c>
      <c r="D10" s="8">
        <v>13</v>
      </c>
      <c r="E10" s="9"/>
      <c r="F10" s="15">
        <f t="shared" si="0"/>
        <v>0</v>
      </c>
      <c r="G10" s="10"/>
      <c r="H10" s="15">
        <f t="shared" si="1"/>
        <v>0</v>
      </c>
      <c r="I10" s="15">
        <f t="shared" si="2"/>
        <v>0</v>
      </c>
      <c r="J10" s="1"/>
    </row>
    <row r="11" spans="1:10" ht="102" x14ac:dyDescent="0.2">
      <c r="A11" s="6">
        <f t="shared" si="3"/>
        <v>4</v>
      </c>
      <c r="B11" s="7" t="s">
        <v>14</v>
      </c>
      <c r="C11" s="6" t="s">
        <v>13</v>
      </c>
      <c r="D11" s="8">
        <v>2</v>
      </c>
      <c r="E11" s="9"/>
      <c r="F11" s="15">
        <f t="shared" si="0"/>
        <v>0</v>
      </c>
      <c r="G11" s="10"/>
      <c r="H11" s="15">
        <f t="shared" si="1"/>
        <v>0</v>
      </c>
      <c r="I11" s="15">
        <f t="shared" si="2"/>
        <v>0</v>
      </c>
      <c r="J11" s="1"/>
    </row>
    <row r="12" spans="1:10" ht="89.25" x14ac:dyDescent="0.2">
      <c r="A12" s="6">
        <f t="shared" si="3"/>
        <v>5</v>
      </c>
      <c r="B12" s="7" t="s">
        <v>15</v>
      </c>
      <c r="C12" s="6" t="s">
        <v>13</v>
      </c>
      <c r="D12" s="8">
        <v>2</v>
      </c>
      <c r="E12" s="9"/>
      <c r="F12" s="15">
        <f t="shared" si="0"/>
        <v>0</v>
      </c>
      <c r="G12" s="10"/>
      <c r="H12" s="15">
        <f t="shared" si="1"/>
        <v>0</v>
      </c>
      <c r="I12" s="15">
        <f t="shared" si="2"/>
        <v>0</v>
      </c>
      <c r="J12" s="1"/>
    </row>
    <row r="13" spans="1:10" ht="89.25" x14ac:dyDescent="0.2">
      <c r="A13" s="6">
        <f t="shared" si="3"/>
        <v>6</v>
      </c>
      <c r="B13" s="7" t="s">
        <v>16</v>
      </c>
      <c r="C13" s="6" t="s">
        <v>13</v>
      </c>
      <c r="D13" s="8">
        <v>2</v>
      </c>
      <c r="E13" s="9"/>
      <c r="F13" s="15">
        <f t="shared" si="0"/>
        <v>0</v>
      </c>
      <c r="G13" s="10"/>
      <c r="H13" s="15">
        <f t="shared" si="1"/>
        <v>0</v>
      </c>
      <c r="I13" s="15">
        <f t="shared" si="2"/>
        <v>0</v>
      </c>
      <c r="J13" s="1"/>
    </row>
    <row r="14" spans="1:10" x14ac:dyDescent="0.2">
      <c r="E14" s="2" t="s">
        <v>17</v>
      </c>
      <c r="F14" s="16">
        <f>SUM(F8:F13)</f>
        <v>0</v>
      </c>
      <c r="G14" s="3"/>
      <c r="H14" s="17"/>
      <c r="I14" s="16">
        <f>SUM(I8:I13)</f>
        <v>0</v>
      </c>
    </row>
    <row r="15" spans="1:10" x14ac:dyDescent="0.2">
      <c r="F15" s="11"/>
      <c r="I15" s="11"/>
    </row>
    <row r="1048574" customFormat="1" x14ac:dyDescent="0.2"/>
    <row r="1048575" customFormat="1" x14ac:dyDescent="0.2"/>
    <row r="1048576" customFormat="1" x14ac:dyDescent="0.2"/>
  </sheetData>
  <mergeCells count="4">
    <mergeCell ref="A1:J1"/>
    <mergeCell ref="A2:J2"/>
    <mergeCell ref="A3:J3"/>
    <mergeCell ref="A4:J4"/>
  </mergeCells>
  <printOptions horizontalCentered="1"/>
  <pageMargins left="0.11811023622047245" right="0.11811023622047245" top="0.55118110236220474" bottom="0.35433070866141736" header="0.11811023622047245" footer="0.11811023622047245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10809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73</cp:revision>
  <cp:lastPrinted>2023-07-14T11:59:41Z</cp:lastPrinted>
  <dcterms:created xsi:type="dcterms:W3CDTF">2009-04-16T11:32:48Z</dcterms:created>
  <dcterms:modified xsi:type="dcterms:W3CDTF">2023-07-14T11:59:47Z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