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N:\Poznan\Pion_Uslug\Centrum Projektowe\RO4 - Piła\Krzyż Wlkp\2025\Gmina Krzyż - 2025\6a. Dokumentacja pro-forma\SIWZ\"/>
    </mc:Choice>
  </mc:AlternateContent>
  <bookViews>
    <workbookView xWindow="-120" yWindow="-120" windowWidth="29040" windowHeight="17520"/>
  </bookViews>
  <sheets>
    <sheet name="UKŁADY DROGOWE" sheetId="1" r:id="rId1"/>
    <sheet name="ZESTAWIENIE" sheetId="3" state="hidden" r:id="rId2"/>
    <sheet name="POMOC" sheetId="2" state="hidden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V105" i="1" l="1"/>
  <c r="F3" i="3" l="1"/>
  <c r="F4" i="3" l="1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3" i="3"/>
  <c r="C4" i="3"/>
  <c r="G4" i="3" s="1"/>
  <c r="C5" i="3"/>
  <c r="G5" i="3" s="1"/>
  <c r="C6" i="3"/>
  <c r="G6" i="3" s="1"/>
  <c r="C7" i="3"/>
  <c r="C8" i="3"/>
  <c r="C9" i="3"/>
  <c r="C10" i="3"/>
  <c r="G10" i="3" s="1"/>
  <c r="C11" i="3"/>
  <c r="C12" i="3"/>
  <c r="G12" i="3" s="1"/>
  <c r="C13" i="3"/>
  <c r="G13" i="3" s="1"/>
  <c r="C14" i="3"/>
  <c r="G14" i="3" s="1"/>
  <c r="C15" i="3"/>
  <c r="C16" i="3"/>
  <c r="G16" i="3" s="1"/>
  <c r="C17" i="3"/>
  <c r="G17" i="3" s="1"/>
  <c r="C18" i="3"/>
  <c r="G18" i="3" s="1"/>
  <c r="C19" i="3"/>
  <c r="C20" i="3"/>
  <c r="C21" i="3"/>
  <c r="G21" i="3" s="1"/>
  <c r="C22" i="3"/>
  <c r="C23" i="3"/>
  <c r="C24" i="3"/>
  <c r="C25" i="3"/>
  <c r="C26" i="3"/>
  <c r="G26" i="3" s="1"/>
  <c r="C27" i="3"/>
  <c r="C28" i="3"/>
  <c r="G28" i="3" s="1"/>
  <c r="C29" i="3"/>
  <c r="G29" i="3" s="1"/>
  <c r="C30" i="3"/>
  <c r="G30" i="3" s="1"/>
  <c r="C31" i="3"/>
  <c r="C32" i="3"/>
  <c r="G32" i="3" s="1"/>
  <c r="C33" i="3"/>
  <c r="C34" i="3"/>
  <c r="G34" i="3" s="1"/>
  <c r="C35" i="3"/>
  <c r="C36" i="3"/>
  <c r="C37" i="3"/>
  <c r="G37" i="3" s="1"/>
  <c r="C38" i="3"/>
  <c r="C39" i="3"/>
  <c r="C40" i="3"/>
  <c r="C41" i="3"/>
  <c r="G41" i="3" s="1"/>
  <c r="C42" i="3"/>
  <c r="G42" i="3" s="1"/>
  <c r="C43" i="3"/>
  <c r="C44" i="3"/>
  <c r="G44" i="3" s="1"/>
  <c r="C45" i="3"/>
  <c r="G45" i="3" s="1"/>
  <c r="C46" i="3"/>
  <c r="G46" i="3" s="1"/>
  <c r="C47" i="3"/>
  <c r="C48" i="3"/>
  <c r="G48" i="3" s="1"/>
  <c r="C49" i="3"/>
  <c r="C50" i="3"/>
  <c r="G50" i="3" s="1"/>
  <c r="C51" i="3"/>
  <c r="C52" i="3"/>
  <c r="C53" i="3"/>
  <c r="G53" i="3" s="1"/>
  <c r="C54" i="3"/>
  <c r="C55" i="3"/>
  <c r="C56" i="3"/>
  <c r="C57" i="3"/>
  <c r="C58" i="3"/>
  <c r="G58" i="3" s="1"/>
  <c r="C59" i="3"/>
  <c r="C60" i="3"/>
  <c r="G60" i="3" s="1"/>
  <c r="C61" i="3"/>
  <c r="G61" i="3" s="1"/>
  <c r="C62" i="3"/>
  <c r="G62" i="3" s="1"/>
  <c r="C63" i="3"/>
  <c r="C64" i="3"/>
  <c r="G64" i="3" s="1"/>
  <c r="C65" i="3"/>
  <c r="G65" i="3" s="1"/>
  <c r="C66" i="3"/>
  <c r="G66" i="3" s="1"/>
  <c r="C67" i="3"/>
  <c r="C68" i="3"/>
  <c r="G68" i="3" s="1"/>
  <c r="C69" i="3"/>
  <c r="G69" i="3" s="1"/>
  <c r="C70" i="3"/>
  <c r="G70" i="3" s="1"/>
  <c r="C71" i="3"/>
  <c r="C72" i="3"/>
  <c r="C73" i="3"/>
  <c r="C74" i="3"/>
  <c r="G74" i="3" s="1"/>
  <c r="C75" i="3"/>
  <c r="C76" i="3"/>
  <c r="G76" i="3" s="1"/>
  <c r="C77" i="3"/>
  <c r="G77" i="3" s="1"/>
  <c r="C78" i="3"/>
  <c r="G78" i="3" s="1"/>
  <c r="C79" i="3"/>
  <c r="C80" i="3"/>
  <c r="G80" i="3" s="1"/>
  <c r="C81" i="3"/>
  <c r="C82" i="3"/>
  <c r="G82" i="3" s="1"/>
  <c r="C83" i="3"/>
  <c r="C84" i="3"/>
  <c r="C85" i="3"/>
  <c r="C86" i="3"/>
  <c r="G86" i="3" s="1"/>
  <c r="C87" i="3"/>
  <c r="C88" i="3"/>
  <c r="G88" i="3" s="1"/>
  <c r="C89" i="3"/>
  <c r="G89" i="3" s="1"/>
  <c r="C90" i="3"/>
  <c r="G90" i="3" s="1"/>
  <c r="C91" i="3"/>
  <c r="C92" i="3"/>
  <c r="G92" i="3" s="1"/>
  <c r="C93" i="3"/>
  <c r="G93" i="3" s="1"/>
  <c r="C94" i="3"/>
  <c r="G94" i="3" s="1"/>
  <c r="C95" i="3"/>
  <c r="C96" i="3"/>
  <c r="G96" i="3" s="1"/>
  <c r="C97" i="3"/>
  <c r="C98" i="3"/>
  <c r="G98" i="3" s="1"/>
  <c r="C99" i="3"/>
  <c r="C100" i="3"/>
  <c r="G100" i="3" s="1"/>
  <c r="C101" i="3"/>
  <c r="G101" i="3" s="1"/>
  <c r="C102" i="3"/>
  <c r="C103" i="3"/>
  <c r="C104" i="3"/>
  <c r="C105" i="3"/>
  <c r="C106" i="3"/>
  <c r="G106" i="3" s="1"/>
  <c r="C107" i="3"/>
  <c r="C108" i="3"/>
  <c r="G108" i="3" s="1"/>
  <c r="C109" i="3"/>
  <c r="C110" i="3"/>
  <c r="G110" i="3" s="1"/>
  <c r="C111" i="3"/>
  <c r="C112" i="3"/>
  <c r="G112" i="3" s="1"/>
  <c r="C113" i="3"/>
  <c r="G113" i="3" s="1"/>
  <c r="C114" i="3"/>
  <c r="G114" i="3" s="1"/>
  <c r="C115" i="3"/>
  <c r="C116" i="3"/>
  <c r="G116" i="3" s="1"/>
  <c r="C117" i="3"/>
  <c r="C118" i="3"/>
  <c r="G118" i="3" s="1"/>
  <c r="C119" i="3"/>
  <c r="C120" i="3"/>
  <c r="G120" i="3" s="1"/>
  <c r="C121" i="3"/>
  <c r="G121" i="3" s="1"/>
  <c r="C122" i="3"/>
  <c r="G122" i="3" s="1"/>
  <c r="C3" i="3"/>
  <c r="L5" i="3" s="1"/>
  <c r="L7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3" i="3"/>
  <c r="G119" i="3"/>
  <c r="G117" i="3"/>
  <c r="G115" i="3"/>
  <c r="G111" i="3"/>
  <c r="G109" i="3"/>
  <c r="G107" i="3"/>
  <c r="G105" i="3"/>
  <c r="G104" i="3"/>
  <c r="G103" i="3"/>
  <c r="G102" i="3"/>
  <c r="G99" i="3"/>
  <c r="G97" i="3"/>
  <c r="G95" i="3"/>
  <c r="G91" i="3"/>
  <c r="G87" i="3"/>
  <c r="G85" i="3"/>
  <c r="G84" i="3"/>
  <c r="G83" i="3"/>
  <c r="G81" i="3"/>
  <c r="G79" i="3"/>
  <c r="G75" i="3"/>
  <c r="G73" i="3"/>
  <c r="G72" i="3"/>
  <c r="G71" i="3"/>
  <c r="G67" i="3"/>
  <c r="G63" i="3"/>
  <c r="G59" i="3"/>
  <c r="G57" i="3"/>
  <c r="G56" i="3"/>
  <c r="G55" i="3"/>
  <c r="G54" i="3"/>
  <c r="G52" i="3"/>
  <c r="G51" i="3"/>
  <c r="G49" i="3"/>
  <c r="G47" i="3"/>
  <c r="G43" i="3"/>
  <c r="G40" i="3"/>
  <c r="G39" i="3"/>
  <c r="G38" i="3"/>
  <c r="G36" i="3"/>
  <c r="G35" i="3"/>
  <c r="G33" i="3"/>
  <c r="G31" i="3"/>
  <c r="G27" i="3"/>
  <c r="G25" i="3"/>
  <c r="G24" i="3"/>
  <c r="G23" i="3"/>
  <c r="G22" i="3"/>
  <c r="G20" i="3"/>
  <c r="G19" i="3"/>
  <c r="G15" i="3"/>
  <c r="G11" i="3"/>
  <c r="G9" i="3"/>
  <c r="G7" i="3"/>
  <c r="K27" i="3" l="1"/>
  <c r="F123" i="3"/>
  <c r="K3" i="3"/>
  <c r="L3" i="3"/>
  <c r="L4" i="3"/>
  <c r="K21" i="3"/>
  <c r="L27" i="3"/>
  <c r="L19" i="3"/>
  <c r="L26" i="3"/>
  <c r="L18" i="3"/>
  <c r="L10" i="3"/>
  <c r="L20" i="3"/>
  <c r="L12" i="3"/>
  <c r="K13" i="3"/>
  <c r="L11" i="3"/>
  <c r="G3" i="3"/>
  <c r="L25" i="3"/>
  <c r="L17" i="3"/>
  <c r="L9" i="3"/>
  <c r="L24" i="3"/>
  <c r="L16" i="3"/>
  <c r="L23" i="3"/>
  <c r="L15" i="3"/>
  <c r="L22" i="3"/>
  <c r="L14" i="3"/>
  <c r="L6" i="3"/>
  <c r="L8" i="3"/>
  <c r="K11" i="3"/>
  <c r="K12" i="3"/>
  <c r="L21" i="3"/>
  <c r="L13" i="3"/>
  <c r="K5" i="3"/>
  <c r="K6" i="3"/>
  <c r="K14" i="3"/>
  <c r="K22" i="3"/>
  <c r="K15" i="3"/>
  <c r="K23" i="3"/>
  <c r="K19" i="3"/>
  <c r="K4" i="3"/>
  <c r="G8" i="3"/>
  <c r="K8" i="3"/>
  <c r="K16" i="3"/>
  <c r="K24" i="3"/>
  <c r="K7" i="3"/>
  <c r="K9" i="3"/>
  <c r="K17" i="3"/>
  <c r="K25" i="3"/>
  <c r="K10" i="3"/>
  <c r="K18" i="3"/>
  <c r="K26" i="3"/>
  <c r="K20" i="3"/>
  <c r="M27" i="3" l="1"/>
  <c r="M3" i="3"/>
  <c r="M14" i="3"/>
  <c r="M11" i="3"/>
  <c r="M12" i="3"/>
  <c r="M13" i="3"/>
  <c r="M21" i="3"/>
  <c r="M10" i="3"/>
  <c r="M16" i="3"/>
  <c r="M4" i="3"/>
  <c r="M26" i="3"/>
  <c r="M17" i="3"/>
  <c r="M23" i="3"/>
  <c r="M18" i="3"/>
  <c r="M9" i="3"/>
  <c r="M6" i="3"/>
  <c r="M8" i="3"/>
  <c r="M15" i="3"/>
  <c r="M5" i="3"/>
  <c r="M7" i="3"/>
  <c r="M22" i="3"/>
  <c r="M24" i="3"/>
  <c r="M20" i="3"/>
  <c r="M25" i="3"/>
  <c r="K28" i="3"/>
  <c r="M19" i="3"/>
  <c r="M28" i="3" l="1"/>
  <c r="M29" i="3" s="1"/>
</calcChain>
</file>

<file path=xl/sharedStrings.xml><?xml version="1.0" encoding="utf-8"?>
<sst xmlns="http://schemas.openxmlformats.org/spreadsheetml/2006/main" count="199" uniqueCount="140">
  <si>
    <t>q0</t>
  </si>
  <si>
    <t>right</t>
  </si>
  <si>
    <t>left</t>
  </si>
  <si>
    <t>both</t>
  </si>
  <si>
    <t>LDT Inputfolder:</t>
  </si>
  <si>
    <t>Relux Street XLSX Sample</t>
  </si>
  <si>
    <t>W/km</t>
  </si>
  <si>
    <t>Side</t>
  </si>
  <si>
    <t>LumRows</t>
  </si>
  <si>
    <t>en</t>
  </si>
  <si>
    <t>de</t>
  </si>
  <si>
    <t>it</t>
  </si>
  <si>
    <t>links</t>
  </si>
  <si>
    <t>sinistra</t>
  </si>
  <si>
    <t>rechts</t>
  </si>
  <si>
    <t>destra</t>
  </si>
  <si>
    <t>beidseitig</t>
  </si>
  <si>
    <t>lati</t>
  </si>
  <si>
    <t>staggered</t>
  </si>
  <si>
    <t>versetzt</t>
  </si>
  <si>
    <t>alternanti</t>
  </si>
  <si>
    <t>central</t>
  </si>
  <si>
    <t>zentral</t>
  </si>
  <si>
    <t>Ilość opraw</t>
  </si>
  <si>
    <t>Wysokość Słupa [m]</t>
  </si>
  <si>
    <t>Nawis [m]</t>
  </si>
  <si>
    <t>Kąt [°]</t>
  </si>
  <si>
    <t>Odległość między słupami [m]</t>
  </si>
  <si>
    <t>Nazwa dla układu C</t>
  </si>
  <si>
    <t>Szerokość - układ C [m]</t>
  </si>
  <si>
    <t>Klasa ośw. układ C</t>
  </si>
  <si>
    <t>Nazwa dla układu B</t>
  </si>
  <si>
    <t>Szerokość - układ B [m]</t>
  </si>
  <si>
    <t>Klasa ośw. układ B</t>
  </si>
  <si>
    <t>Nazwa dla układu A</t>
  </si>
  <si>
    <t>Szerokość - układ A [m]</t>
  </si>
  <si>
    <t>Odległość  od krawędzi jezdni - układ A [m]</t>
  </si>
  <si>
    <t>Klasa ośw. układ A</t>
  </si>
  <si>
    <t>SZEROKOŚĆ JEZDNI</t>
  </si>
  <si>
    <t>ILOŚĆ PASÓW</t>
  </si>
  <si>
    <t>TYP NAWIERZCHNI</t>
  </si>
  <si>
    <t>Pas rozdziału [m]</t>
  </si>
  <si>
    <t>Klasa ośw.</t>
  </si>
  <si>
    <t>Nazwa dla układu D</t>
  </si>
  <si>
    <t>Szerokość - układ D [m]</t>
  </si>
  <si>
    <t>Odległość  od krawędzi jezdni - układ D [m]</t>
  </si>
  <si>
    <t>Klasa ośw. układ D</t>
  </si>
  <si>
    <t>Nazwa dla układu E</t>
  </si>
  <si>
    <t>Szerokość - układ E [m]</t>
  </si>
  <si>
    <t>Odległość  od krawędzi jezdni - układ E [m]</t>
  </si>
  <si>
    <t>Klasa ośw. układ E</t>
  </si>
  <si>
    <t>Nazwa dla układu F</t>
  </si>
  <si>
    <t>Szerokość - układ F [m]</t>
  </si>
  <si>
    <t>Odległość  od krawędzi jezdni - układ F [m]</t>
  </si>
  <si>
    <t>Klasa ośw. układ F</t>
  </si>
  <si>
    <t>KĄT [°]</t>
  </si>
  <si>
    <t>STRUMIEŃ ŚWIETLNY</t>
  </si>
  <si>
    <t>MOC</t>
  </si>
  <si>
    <t>szt.</t>
  </si>
  <si>
    <t>R1=0,1</t>
  </si>
  <si>
    <t>R2, R3=0,07</t>
  </si>
  <si>
    <t>R4=0,08</t>
  </si>
  <si>
    <t>Strona Posadowienia słupów</t>
  </si>
  <si>
    <t>Odległość  od ostatniej krawędzi - układ B [m]</t>
  </si>
  <si>
    <t>Odległość  od ostatniej krawędzi - układ C [m]</t>
  </si>
  <si>
    <t>relux_xlsx_scheme_default_withMF.json</t>
  </si>
  <si>
    <t>MF</t>
  </si>
  <si>
    <t>Wysokość punktu świetlnego od poziomu gruntu [m]</t>
  </si>
  <si>
    <t>DROGA</t>
  </si>
  <si>
    <t>CHODNIK LEWY A</t>
  </si>
  <si>
    <t>CHODNIK LEWY B</t>
  </si>
  <si>
    <t>CHODNIK LEWY C</t>
  </si>
  <si>
    <t>PARAMETRY DROGOWE</t>
  </si>
  <si>
    <t>DANE WSADOWE</t>
  </si>
  <si>
    <t>WYNIKI OBLICZEŃ</t>
  </si>
  <si>
    <t>DANE PROJEKTOWANEJ OPRAWY</t>
  </si>
  <si>
    <t>TYP OPRAWY</t>
  </si>
  <si>
    <t>NATĘŻENIE  OŚWIETLENIA</t>
  </si>
  <si>
    <t>LUMINANCJA</t>
  </si>
  <si>
    <t>LEWA STRONA</t>
  </si>
  <si>
    <t>PRAWA STRONA</t>
  </si>
  <si>
    <t>CHODNIK PRAWY D</t>
  </si>
  <si>
    <t>CHODNIK PRAWY E</t>
  </si>
  <si>
    <t>CHODNIK PRAWY F</t>
  </si>
  <si>
    <t>PARAMETRY JEZDNI</t>
  </si>
  <si>
    <t>Średnie natężenie Eav [lx]</t>
  </si>
  <si>
    <t>Minimalne natężenie Emin  [lx]</t>
  </si>
  <si>
    <t>Równomierność całkowita uo</t>
  </si>
  <si>
    <t>Równomierność całkowita 
uo</t>
  </si>
  <si>
    <t>Wskaźnik oświetlenia otoczenia 
Rei</t>
  </si>
  <si>
    <t>Wskaźnik olśnienia 
fTi</t>
  </si>
  <si>
    <t>Równomierność wzdłużna 
ul</t>
  </si>
  <si>
    <t>Średnia luminancja Lav</t>
  </si>
  <si>
    <t>R3</t>
  </si>
  <si>
    <t>CH_L_1</t>
  </si>
  <si>
    <t>P5</t>
  </si>
  <si>
    <t>M6</t>
  </si>
  <si>
    <t>M5</t>
  </si>
  <si>
    <t>M4</t>
  </si>
  <si>
    <t>P4</t>
  </si>
  <si>
    <t>L.p.</t>
  </si>
  <si>
    <t>MIEJSCOWOSĆ</t>
  </si>
  <si>
    <t>OPRAWA</t>
  </si>
  <si>
    <t>KĄT MONTAŻU</t>
  </si>
  <si>
    <t>MOC OPRAWY</t>
  </si>
  <si>
    <t>ILOŚĆ OPRAW</t>
  </si>
  <si>
    <t>TYP LED</t>
  </si>
  <si>
    <t>SUMA MOCY</t>
  </si>
  <si>
    <t>LED_1</t>
  </si>
  <si>
    <t>LED_2</t>
  </si>
  <si>
    <t>LED_3</t>
  </si>
  <si>
    <t>LED_4</t>
  </si>
  <si>
    <t>LED_5</t>
  </si>
  <si>
    <t>LED_6</t>
  </si>
  <si>
    <t>LED_7</t>
  </si>
  <si>
    <t>LED_8</t>
  </si>
  <si>
    <t>LED_9</t>
  </si>
  <si>
    <t>LED_10</t>
  </si>
  <si>
    <t>LED_11</t>
  </si>
  <si>
    <t>LED_12</t>
  </si>
  <si>
    <t>LED_13</t>
  </si>
  <si>
    <t>LED_14</t>
  </si>
  <si>
    <t>LED_15</t>
  </si>
  <si>
    <t>LED_16</t>
  </si>
  <si>
    <t>LED_17</t>
  </si>
  <si>
    <t>LED_18</t>
  </si>
  <si>
    <t>LED_19</t>
  </si>
  <si>
    <t>LED_20</t>
  </si>
  <si>
    <t>LED_21</t>
  </si>
  <si>
    <t>LED_22</t>
  </si>
  <si>
    <t>LED_23</t>
  </si>
  <si>
    <t>LED_24</t>
  </si>
  <si>
    <t>LED_25</t>
  </si>
  <si>
    <t>GMINA XXX - PROJEKTOWANE OPRAWY NA MAJĄTKU ENEA OŚWIETLENIE</t>
  </si>
  <si>
    <t>Sytuacja</t>
  </si>
  <si>
    <t>S6</t>
  </si>
  <si>
    <t>S5</t>
  </si>
  <si>
    <t>S4</t>
  </si>
  <si>
    <t>S3</t>
  </si>
  <si>
    <t>SP2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</si>
</sst>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General\ \˚"/>
    <numFmt numFmtId="166" formatCode="General\ \W"/>
    <numFmt numFmtId="167" formatCode="General\ &quot;szt&quot;"/>
    <numFmt numFmtId="168" formatCode="0&quot; szt.&quot;"/>
    <numFmt numFmtId="169" formatCode="0.0&quot; W&quot;"/>
    <numFmt numFmtId="170" formatCode="0.00&quot; kW&quot;"/>
  </numFmts>
  <fonts count="34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2"/>
      <color theme="1"/>
      <name val="Open Sans"/>
      <family val="2"/>
    </font>
    <font>
      <sz val="22"/>
      <color theme="1"/>
      <name val="Open Sans"/>
      <family val="2"/>
    </font>
    <font>
      <b/>
      <sz val="22"/>
      <color theme="9"/>
      <name val="Open Sans"/>
      <family val="2"/>
    </font>
    <font>
      <sz val="12"/>
      <color theme="1"/>
      <name val="Open Sans"/>
      <family val="2"/>
    </font>
    <font>
      <b/>
      <sz val="11"/>
      <color theme="1"/>
      <name val="Calibri"/>
      <family val="2"/>
      <scheme val="minor"/>
    </font>
    <font>
      <sz val="18"/>
      <color theme="1"/>
      <name val="Open Sans"/>
      <family val="2"/>
    </font>
    <font>
      <b/>
      <sz val="18"/>
      <color theme="1"/>
      <name val="Open Sans"/>
      <family val="2"/>
      <charset val="238"/>
    </font>
    <font>
      <b/>
      <sz val="18"/>
      <color theme="9"/>
      <name val="Open Sans"/>
      <family val="2"/>
      <charset val="238"/>
    </font>
    <font>
      <b/>
      <sz val="18"/>
      <name val="Open Sans"/>
      <family val="2"/>
      <charset val="238"/>
    </font>
    <font>
      <b/>
      <sz val="16"/>
      <color theme="1"/>
      <name val="Open Sans"/>
      <family val="2"/>
      <charset val="238"/>
    </font>
    <font>
      <b/>
      <sz val="14"/>
      <color theme="1"/>
      <name val="Open Sans"/>
      <family val="2"/>
      <charset val="238"/>
    </font>
    <font>
      <sz val="14"/>
      <color theme="1"/>
      <name val="Open Sans"/>
      <family val="2"/>
      <charset val="238"/>
    </font>
    <font>
      <sz val="14"/>
      <name val="Open Sans"/>
      <family val="2"/>
      <charset val="238"/>
    </font>
    <font>
      <b/>
      <sz val="22"/>
      <color theme="1"/>
      <name val="Open Sans"/>
      <family val="2"/>
      <charset val="238"/>
    </font>
    <font>
      <sz val="16"/>
      <color theme="1"/>
      <name val="Open Sans"/>
      <family val="2"/>
      <charset val="238"/>
    </font>
    <font>
      <sz val="14"/>
      <name val="Open Sans"/>
      <family val="2"/>
      <charset val="238"/>
    </font>
    <font>
      <sz val="14"/>
      <name val="Open Sans"/>
      <family val="2"/>
      <charset val="238"/>
    </font>
    <font>
      <sz val="14"/>
      <name val="Open Sans"/>
      <family val="2"/>
      <charset val="238"/>
    </font>
    <font>
      <sz val="14"/>
      <name val="Open Sans"/>
      <family val="2"/>
      <charset val="238"/>
    </font>
    <font>
      <sz val="14"/>
      <name val="Open Sans"/>
      <family val="2"/>
      <charset val="238"/>
    </font>
    <font>
      <b/>
      <sz val="22"/>
      <color theme="1"/>
      <name val="Open Sans"/>
      <family val="2"/>
      <charset val="238"/>
    </font>
    <font>
      <b/>
      <sz val="16"/>
      <color theme="1"/>
      <name val="Open Sans"/>
      <family val="2"/>
      <charset val="238"/>
    </font>
    <font>
      <b/>
      <sz val="18"/>
      <name val="Open Sans"/>
      <family val="2"/>
      <charset val="238"/>
    </font>
    <font>
      <b/>
      <sz val="18"/>
      <color theme="1"/>
      <name val="Open Sans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Open Sans"/>
      <family val="2"/>
      <charset val="238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5" tint="0.79995117038483843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-0.24994659260841701"/>
        <bgColor indexed="64"/>
      </patternFill>
    </fill>
    <fill>
      <patternFill patternType="solid">
        <fgColor theme="6" tint="-0.2499465926084170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2" tint="-0.49995422223578601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623096407971433E-2"/>
        <bgColor indexed="64"/>
      </patternFill>
    </fill>
    <fill>
      <patternFill patternType="solid">
        <fgColor theme="0" tint="-0.4999542222357860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5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6" fillId="0" borderId="0" applyFont="0" applyFill="0" applyBorder="0" applyAlignment="0" applyProtection="0"/>
  </cellStyleXfs>
  <cellXfs count="172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18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2" fontId="14" fillId="0" borderId="1" xfId="0" applyNumberFormat="1" applyFont="1" applyFill="1" applyBorder="1" applyAlignment="1" applyProtection="1">
      <alignment horizontal="center" vertical="center"/>
    </xf>
    <xf numFmtId="2" fontId="14" fillId="0" borderId="17" xfId="0" applyNumberFormat="1" applyFont="1" applyFill="1" applyBorder="1" applyAlignment="1" applyProtection="1">
      <alignment horizontal="center" vertical="center"/>
    </xf>
    <xf numFmtId="2" fontId="13" fillId="0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2" fontId="18" fillId="0" borderId="20" xfId="0" applyNumberFormat="1" applyFont="1" applyFill="1" applyBorder="1" applyAlignment="1" applyProtection="1">
      <alignment horizontal="center" vertical="center"/>
    </xf>
    <xf numFmtId="2" fontId="17" fillId="0" borderId="19" xfId="0" applyNumberFormat="1" applyFont="1" applyFill="1" applyBorder="1" applyAlignment="1" applyProtection="1">
      <alignment horizontal="center" vertical="center"/>
    </xf>
    <xf numFmtId="2" fontId="13" fillId="0" borderId="22" xfId="0" applyNumberFormat="1" applyFont="1" applyFill="1" applyBorder="1" applyAlignment="1">
      <alignment horizontal="center" vertical="center"/>
    </xf>
    <xf numFmtId="2" fontId="19" fillId="0" borderId="21" xfId="0" applyNumberFormat="1" applyFont="1" applyFill="1" applyBorder="1" applyAlignment="1" applyProtection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8" fillId="13" borderId="16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2" fontId="20" fillId="0" borderId="23" xfId="0" applyNumberFormat="1" applyFont="1" applyFill="1" applyBorder="1" applyAlignment="1" applyProtection="1">
      <alignment horizontal="center" vertical="center"/>
    </xf>
    <xf numFmtId="2" fontId="21" fillId="0" borderId="24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8" fillId="19" borderId="1" xfId="0" applyFont="1" applyFill="1" applyBorder="1" applyAlignment="1">
      <alignment horizontal="center" vertical="center" wrapText="1"/>
    </xf>
    <xf numFmtId="0" fontId="11" fillId="19" borderId="1" xfId="0" applyFont="1" applyFill="1" applyBorder="1" applyAlignment="1">
      <alignment horizontal="center" vertical="center" wrapText="1"/>
    </xf>
    <xf numFmtId="0" fontId="3" fillId="19" borderId="18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1" fillId="21" borderId="1" xfId="0" applyFont="1" applyFill="1" applyBorder="1" applyAlignment="1">
      <alignment horizontal="center" vertical="center" wrapText="1"/>
    </xf>
    <xf numFmtId="0" fontId="16" fillId="21" borderId="1" xfId="0" applyFont="1" applyFill="1" applyBorder="1" applyAlignment="1">
      <alignment horizontal="center" vertical="center"/>
    </xf>
    <xf numFmtId="0" fontId="16" fillId="21" borderId="18" xfId="0" applyFont="1" applyFill="1" applyBorder="1" applyAlignment="1">
      <alignment horizontal="center" vertical="center"/>
    </xf>
    <xf numFmtId="49" fontId="13" fillId="23" borderId="3" xfId="0" applyNumberFormat="1" applyFont="1" applyFill="1" applyBorder="1" applyAlignment="1">
      <alignment horizontal="center" vertical="center"/>
    </xf>
    <xf numFmtId="0" fontId="11" fillId="24" borderId="1" xfId="0" applyFont="1" applyFill="1" applyBorder="1" applyAlignment="1">
      <alignment horizontal="center" vertical="center" wrapText="1"/>
    </xf>
    <xf numFmtId="0" fontId="11" fillId="24" borderId="22" xfId="0" applyFont="1" applyFill="1" applyBorder="1" applyAlignment="1">
      <alignment horizontal="center" vertical="center" wrapText="1"/>
    </xf>
    <xf numFmtId="0" fontId="16" fillId="24" borderId="1" xfId="0" applyFont="1" applyFill="1" applyBorder="1" applyAlignment="1">
      <alignment horizontal="center" vertical="center"/>
    </xf>
    <xf numFmtId="0" fontId="16" fillId="24" borderId="22" xfId="0" applyFont="1" applyFill="1" applyBorder="1" applyAlignment="1">
      <alignment horizontal="center" vertical="center"/>
    </xf>
    <xf numFmtId="164" fontId="16" fillId="24" borderId="1" xfId="0" applyNumberFormat="1" applyFont="1" applyFill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28" fillId="24" borderId="1" xfId="0" applyFont="1" applyFill="1" applyBorder="1" applyAlignment="1">
      <alignment horizontal="center" vertical="center"/>
    </xf>
    <xf numFmtId="164" fontId="28" fillId="24" borderId="1" xfId="0" applyNumberFormat="1" applyFont="1" applyFill="1" applyBorder="1" applyAlignment="1">
      <alignment horizontal="center" vertical="center"/>
    </xf>
    <xf numFmtId="0" fontId="28" fillId="24" borderId="22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21" borderId="18" xfId="0" applyFont="1" applyFill="1" applyBorder="1" applyAlignment="1">
      <alignment horizontal="center" vertical="center"/>
    </xf>
    <xf numFmtId="0" fontId="28" fillId="21" borderId="1" xfId="0" applyFont="1" applyFill="1" applyBorder="1" applyAlignment="1">
      <alignment horizontal="center" vertical="center"/>
    </xf>
    <xf numFmtId="0" fontId="30" fillId="26" borderId="24" xfId="0" applyFont="1" applyFill="1" applyBorder="1" applyAlignment="1">
      <alignment horizontal="center" vertical="center"/>
    </xf>
    <xf numFmtId="0" fontId="30" fillId="26" borderId="24" xfId="0" applyFont="1" applyFill="1" applyBorder="1" applyAlignment="1">
      <alignment horizontal="center" vertical="center" wrapText="1"/>
    </xf>
    <xf numFmtId="0" fontId="30" fillId="20" borderId="24" xfId="0" applyFont="1" applyFill="1" applyBorder="1" applyAlignment="1">
      <alignment horizontal="center" vertical="center"/>
    </xf>
    <xf numFmtId="0" fontId="30" fillId="20" borderId="24" xfId="0" applyFont="1" applyFill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/>
    </xf>
    <xf numFmtId="0" fontId="32" fillId="0" borderId="24" xfId="0" applyFont="1" applyBorder="1" applyAlignment="1">
      <alignment horizontal="center" vertical="center"/>
    </xf>
    <xf numFmtId="165" fontId="32" fillId="0" borderId="24" xfId="0" applyNumberFormat="1" applyFont="1" applyBorder="1" applyAlignment="1">
      <alignment horizontal="center" vertical="center"/>
    </xf>
    <xf numFmtId="166" fontId="32" fillId="0" borderId="24" xfId="0" applyNumberFormat="1" applyFont="1" applyBorder="1" applyAlignment="1">
      <alignment horizontal="center" vertical="center"/>
    </xf>
    <xf numFmtId="167" fontId="32" fillId="0" borderId="24" xfId="0" applyNumberFormat="1" applyFont="1" applyBorder="1" applyAlignment="1">
      <alignment horizontal="center" vertical="center"/>
    </xf>
    <xf numFmtId="168" fontId="32" fillId="0" borderId="24" xfId="0" applyNumberFormat="1" applyFont="1" applyBorder="1" applyAlignment="1">
      <alignment horizontal="center" vertical="center"/>
    </xf>
    <xf numFmtId="169" fontId="32" fillId="0" borderId="24" xfId="0" applyNumberFormat="1" applyFont="1" applyBorder="1" applyAlignment="1">
      <alignment horizontal="center" vertical="center"/>
    </xf>
    <xf numFmtId="168" fontId="33" fillId="25" borderId="24" xfId="0" applyNumberFormat="1" applyFont="1" applyFill="1" applyBorder="1" applyAlignment="1">
      <alignment horizontal="center" vertical="center"/>
    </xf>
    <xf numFmtId="169" fontId="33" fillId="25" borderId="24" xfId="0" applyNumberFormat="1" applyFont="1" applyFill="1" applyBorder="1" applyAlignment="1">
      <alignment horizontal="center" vertical="center"/>
    </xf>
    <xf numFmtId="170" fontId="32" fillId="0" borderId="24" xfId="0" applyNumberFormat="1" applyFont="1" applyBorder="1" applyAlignment="1">
      <alignment horizontal="center" vertical="center"/>
    </xf>
    <xf numFmtId="170" fontId="32" fillId="0" borderId="0" xfId="0" applyNumberFormat="1" applyFont="1" applyAlignment="1">
      <alignment horizontal="center" vertical="center"/>
    </xf>
    <xf numFmtId="10" fontId="0" fillId="0" borderId="0" xfId="1" applyNumberFormat="1" applyFont="1" applyAlignment="1">
      <alignment horizontal="center"/>
    </xf>
    <xf numFmtId="0" fontId="0" fillId="0" borderId="3" xfId="0" applyBorder="1"/>
    <xf numFmtId="0" fontId="3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167" fontId="27" fillId="25" borderId="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6" fillId="24" borderId="24" xfId="0" applyFont="1" applyFill="1" applyBorder="1" applyAlignment="1">
      <alignment horizontal="center" vertical="center"/>
    </xf>
    <xf numFmtId="164" fontId="16" fillId="24" borderId="24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21" borderId="24" xfId="0" applyFont="1" applyFill="1" applyBorder="1" applyAlignment="1">
      <alignment horizontal="center" vertical="center"/>
    </xf>
    <xf numFmtId="164" fontId="13" fillId="0" borderId="24" xfId="0" applyNumberFormat="1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2" fontId="13" fillId="0" borderId="24" xfId="0" applyNumberFormat="1" applyFont="1" applyBorder="1" applyAlignment="1">
      <alignment horizontal="center" vertical="center"/>
    </xf>
    <xf numFmtId="2" fontId="14" fillId="0" borderId="24" xfId="0" applyNumberFormat="1" applyFont="1" applyBorder="1" applyAlignment="1">
      <alignment horizontal="center" vertical="center"/>
    </xf>
    <xf numFmtId="0" fontId="3" fillId="19" borderId="24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3" fillId="17" borderId="10" xfId="0" applyFont="1" applyFill="1" applyBorder="1" applyAlignment="1">
      <alignment horizontal="left"/>
    </xf>
    <xf numFmtId="0" fontId="13" fillId="17" borderId="11" xfId="0" applyFont="1" applyFill="1" applyBorder="1" applyAlignment="1">
      <alignment horizontal="left"/>
    </xf>
    <xf numFmtId="0" fontId="13" fillId="17" borderId="12" xfId="0" applyFont="1" applyFill="1" applyBorder="1" applyAlignment="1">
      <alignment horizontal="left"/>
    </xf>
    <xf numFmtId="0" fontId="25" fillId="0" borderId="14" xfId="0" applyFont="1" applyBorder="1" applyAlignment="1">
      <alignment horizontal="left" vertical="center"/>
    </xf>
    <xf numFmtId="0" fontId="25" fillId="0" borderId="15" xfId="0" applyFont="1" applyBorder="1" applyAlignment="1">
      <alignment horizontal="left" vertical="center"/>
    </xf>
    <xf numFmtId="0" fontId="25" fillId="10" borderId="4" xfId="0" applyFont="1" applyFill="1" applyBorder="1" applyAlignment="1">
      <alignment horizontal="center" vertical="center"/>
    </xf>
    <xf numFmtId="0" fontId="8" fillId="10" borderId="16" xfId="0" applyFont="1" applyFill="1" applyBorder="1" applyAlignment="1">
      <alignment horizontal="center" vertical="center"/>
    </xf>
    <xf numFmtId="0" fontId="25" fillId="8" borderId="4" xfId="0" applyFont="1" applyFill="1" applyBorder="1" applyAlignment="1">
      <alignment horizontal="center" vertical="center"/>
    </xf>
    <xf numFmtId="0" fontId="8" fillId="8" borderId="16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25" fillId="9" borderId="4" xfId="0" applyFont="1" applyFill="1" applyBorder="1" applyAlignment="1">
      <alignment horizontal="center" vertical="center"/>
    </xf>
    <xf numFmtId="0" fontId="8" fillId="9" borderId="16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/>
    </xf>
    <xf numFmtId="0" fontId="22" fillId="0" borderId="6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22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25" fillId="4" borderId="4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25" fillId="12" borderId="4" xfId="0" applyFont="1" applyFill="1" applyBorder="1" applyAlignment="1">
      <alignment horizontal="center" vertical="center"/>
    </xf>
    <xf numFmtId="0" fontId="8" fillId="12" borderId="16" xfId="0" applyFont="1" applyFill="1" applyBorder="1" applyAlignment="1">
      <alignment horizontal="center" vertical="center"/>
    </xf>
    <xf numFmtId="0" fontId="8" fillId="12" borderId="5" xfId="0" applyFont="1" applyFill="1" applyBorder="1" applyAlignment="1">
      <alignment horizontal="center" vertical="center"/>
    </xf>
    <xf numFmtId="0" fontId="8" fillId="20" borderId="16" xfId="0" applyFont="1" applyFill="1" applyBorder="1" applyAlignment="1">
      <alignment horizontal="center" vertical="center"/>
    </xf>
    <xf numFmtId="0" fontId="8" fillId="20" borderId="5" xfId="0" applyFont="1" applyFill="1" applyBorder="1" applyAlignment="1">
      <alignment horizontal="center" vertical="center"/>
    </xf>
    <xf numFmtId="0" fontId="25" fillId="6" borderId="4" xfId="0" applyFont="1" applyFill="1" applyBorder="1" applyAlignment="1">
      <alignment horizontal="center" vertical="center"/>
    </xf>
    <xf numFmtId="0" fontId="8" fillId="6" borderId="16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25" fillId="16" borderId="4" xfId="0" applyFont="1" applyFill="1" applyBorder="1" applyAlignment="1">
      <alignment horizontal="center" vertical="center"/>
    </xf>
    <xf numFmtId="0" fontId="8" fillId="16" borderId="16" xfId="0" applyFont="1" applyFill="1" applyBorder="1" applyAlignment="1">
      <alignment horizontal="center" vertical="center"/>
    </xf>
    <xf numFmtId="0" fontId="8" fillId="16" borderId="5" xfId="0" applyFont="1" applyFill="1" applyBorder="1" applyAlignment="1">
      <alignment horizontal="center" vertical="center"/>
    </xf>
    <xf numFmtId="0" fontId="25" fillId="15" borderId="4" xfId="0" applyFont="1" applyFill="1" applyBorder="1" applyAlignment="1">
      <alignment horizontal="center" vertical="center"/>
    </xf>
    <xf numFmtId="0" fontId="8" fillId="15" borderId="16" xfId="0" applyFont="1" applyFill="1" applyBorder="1" applyAlignment="1">
      <alignment horizontal="center" vertical="center"/>
    </xf>
    <xf numFmtId="0" fontId="8" fillId="15" borderId="5" xfId="0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25" fillId="3" borderId="4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12" fillId="23" borderId="3" xfId="0" applyFont="1" applyFill="1" applyBorder="1" applyAlignment="1">
      <alignment horizontal="center" vertical="center" wrapText="1"/>
    </xf>
    <xf numFmtId="0" fontId="8" fillId="11" borderId="4" xfId="0" applyFont="1" applyFill="1" applyBorder="1" applyAlignment="1">
      <alignment horizontal="center" vertical="center"/>
    </xf>
    <xf numFmtId="0" fontId="8" fillId="11" borderId="16" xfId="0" applyFont="1" applyFill="1" applyBorder="1" applyAlignment="1">
      <alignment horizontal="center" vertical="center"/>
    </xf>
    <xf numFmtId="0" fontId="8" fillId="11" borderId="5" xfId="0" applyFont="1" applyFill="1" applyBorder="1" applyAlignment="1">
      <alignment horizontal="center" vertical="center"/>
    </xf>
    <xf numFmtId="0" fontId="9" fillId="20" borderId="4" xfId="0" applyFont="1" applyFill="1" applyBorder="1" applyAlignment="1">
      <alignment horizontal="center" vertical="center"/>
    </xf>
    <xf numFmtId="0" fontId="9" fillId="20" borderId="16" xfId="0" applyFont="1" applyFill="1" applyBorder="1" applyAlignment="1">
      <alignment horizontal="center" vertical="center"/>
    </xf>
    <xf numFmtId="0" fontId="9" fillId="20" borderId="5" xfId="0" applyFont="1" applyFill="1" applyBorder="1" applyAlignment="1">
      <alignment horizontal="center" vertical="center"/>
    </xf>
    <xf numFmtId="0" fontId="25" fillId="13" borderId="16" xfId="0" applyFont="1" applyFill="1" applyBorder="1" applyAlignment="1">
      <alignment horizontal="center" vertical="center"/>
    </xf>
    <xf numFmtId="0" fontId="8" fillId="13" borderId="16" xfId="0" applyFont="1" applyFill="1" applyBorder="1" applyAlignment="1">
      <alignment horizontal="center" vertical="center"/>
    </xf>
    <xf numFmtId="0" fontId="24" fillId="11" borderId="4" xfId="0" applyFont="1" applyFill="1" applyBorder="1" applyAlignment="1">
      <alignment horizontal="center" vertical="center"/>
    </xf>
    <xf numFmtId="0" fontId="10" fillId="11" borderId="16" xfId="0" applyFont="1" applyFill="1" applyBorder="1" applyAlignment="1">
      <alignment horizontal="center" vertical="center"/>
    </xf>
    <xf numFmtId="0" fontId="10" fillId="11" borderId="5" xfId="0" applyFont="1" applyFill="1" applyBorder="1" applyAlignment="1">
      <alignment horizontal="center" vertical="center"/>
    </xf>
    <xf numFmtId="0" fontId="25" fillId="22" borderId="4" xfId="0" applyFont="1" applyFill="1" applyBorder="1" applyAlignment="1">
      <alignment horizontal="center" vertical="center"/>
    </xf>
    <xf numFmtId="0" fontId="8" fillId="22" borderId="16" xfId="0" applyFont="1" applyFill="1" applyBorder="1" applyAlignment="1">
      <alignment horizontal="center" vertical="center"/>
    </xf>
    <xf numFmtId="0" fontId="8" fillId="22" borderId="5" xfId="0" applyFont="1" applyFill="1" applyBorder="1" applyAlignment="1">
      <alignment horizontal="center" vertical="center"/>
    </xf>
    <xf numFmtId="0" fontId="25" fillId="14" borderId="4" xfId="0" applyFont="1" applyFill="1" applyBorder="1" applyAlignment="1">
      <alignment horizontal="center" vertical="center"/>
    </xf>
    <xf numFmtId="0" fontId="8" fillId="14" borderId="16" xfId="0" applyFont="1" applyFill="1" applyBorder="1" applyAlignment="1">
      <alignment horizontal="center" vertical="center"/>
    </xf>
    <xf numFmtId="0" fontId="8" fillId="14" borderId="5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8" fillId="7" borderId="16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29" fillId="27" borderId="2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BW105"/>
  <sheetViews>
    <sheetView tabSelected="1" topLeftCell="A2" zoomScale="25" zoomScaleNormal="25" workbookViewId="0">
      <pane xSplit="1" topLeftCell="AR1" activePane="topRight" state="frozen"/>
      <selection pane="topRight" activeCell="A16" sqref="A16:XFD16"/>
    </sheetView>
  </sheetViews>
  <sheetFormatPr defaultColWidth="13.88671875" defaultRowHeight="27.6"/>
  <cols>
    <col min="1" max="1" width="81.6640625" style="38" customWidth="1"/>
    <col min="2" max="2" width="23" style="39" customWidth="1"/>
    <col min="3" max="42" width="20.6640625" style="39" customWidth="1"/>
    <col min="43" max="43" width="19.33203125" style="39" customWidth="1"/>
    <col min="44" max="44" width="62.109375" style="39" customWidth="1"/>
    <col min="45" max="49" width="20.6640625" style="39" customWidth="1"/>
    <col min="50" max="50" width="26.33203125" style="39" customWidth="1"/>
    <col min="51" max="57" width="20.6640625" style="39" customWidth="1"/>
    <col min="58" max="58" width="26.6640625" style="39" customWidth="1"/>
    <col min="59" max="59" width="25.88671875" style="39" customWidth="1"/>
    <col min="60" max="63" width="20.6640625" style="39" customWidth="1"/>
    <col min="64" max="64" width="26" style="39" customWidth="1"/>
    <col min="65" max="66" width="20.6640625" style="39" customWidth="1"/>
    <col min="67" max="67" width="26.109375" style="39" customWidth="1"/>
    <col min="68" max="69" width="20.6640625" style="39" customWidth="1"/>
    <col min="70" max="70" width="26.6640625" style="39" customWidth="1"/>
    <col min="71" max="72" width="20.6640625" style="39" customWidth="1"/>
    <col min="73" max="73" width="25.88671875" style="39" customWidth="1"/>
    <col min="74" max="74" width="28.109375" style="38" customWidth="1"/>
    <col min="75" max="16384" width="13.88671875" style="38"/>
  </cols>
  <sheetData>
    <row r="1" spans="1:75" s="1" customFormat="1" ht="28.2">
      <c r="A1" s="34" t="s">
        <v>65</v>
      </c>
      <c r="B1" s="95" t="s">
        <v>5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6"/>
      <c r="BP1" s="96"/>
      <c r="BQ1" s="96"/>
      <c r="BR1" s="96"/>
      <c r="BS1" s="96"/>
      <c r="BT1" s="96"/>
      <c r="BU1" s="97"/>
    </row>
    <row r="2" spans="1:75" s="3" customFormat="1" ht="28.2" thickBot="1">
      <c r="A2" s="2"/>
      <c r="B2" s="101" t="s">
        <v>4</v>
      </c>
      <c r="C2" s="102"/>
      <c r="D2" s="102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9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10"/>
    </row>
    <row r="3" spans="1:75" s="3" customFormat="1" ht="28.2" thickBot="1">
      <c r="A3" s="2"/>
      <c r="B3" s="98"/>
      <c r="C3" s="99"/>
      <c r="D3" s="100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9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10"/>
    </row>
    <row r="4" spans="1:75" s="45" customFormat="1" ht="28.2">
      <c r="A4" s="111" t="s">
        <v>73</v>
      </c>
      <c r="B4" s="112"/>
      <c r="C4" s="112"/>
      <c r="D4" s="112"/>
      <c r="E4" s="111"/>
      <c r="F4" s="113"/>
      <c r="G4" s="114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5"/>
      <c r="AL4" s="146"/>
      <c r="AM4" s="116" t="s">
        <v>74</v>
      </c>
      <c r="AN4" s="117"/>
      <c r="AO4" s="117"/>
      <c r="AP4" s="118"/>
      <c r="AQ4" s="119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  <c r="BM4" s="117"/>
      <c r="BN4" s="117"/>
      <c r="BO4" s="117"/>
      <c r="BP4" s="117"/>
      <c r="BQ4" s="117"/>
      <c r="BR4" s="117"/>
      <c r="BS4" s="117"/>
      <c r="BT4" s="117"/>
      <c r="BU4" s="117"/>
    </row>
    <row r="5" spans="1:75" s="1" customFormat="1" ht="30" customHeight="1">
      <c r="A5" s="4"/>
      <c r="B5" s="150"/>
      <c r="C5" s="151"/>
      <c r="D5" s="151"/>
      <c r="E5" s="151"/>
      <c r="F5" s="151"/>
      <c r="G5" s="152"/>
      <c r="H5" s="105" t="s">
        <v>79</v>
      </c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7"/>
      <c r="T5" s="108" t="s">
        <v>68</v>
      </c>
      <c r="U5" s="109"/>
      <c r="V5" s="109"/>
      <c r="W5" s="109"/>
      <c r="X5" s="109"/>
      <c r="Y5" s="110"/>
      <c r="Z5" s="103" t="s">
        <v>80</v>
      </c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46"/>
      <c r="AM5" s="126"/>
      <c r="AN5" s="126"/>
      <c r="AO5" s="126"/>
      <c r="AP5" s="126"/>
      <c r="AQ5" s="126"/>
      <c r="AR5" s="126"/>
      <c r="AS5" s="126"/>
      <c r="AT5" s="126"/>
      <c r="AU5" s="127"/>
      <c r="AV5" s="120" t="s">
        <v>79</v>
      </c>
      <c r="AW5" s="121"/>
      <c r="AX5" s="121"/>
      <c r="AY5" s="121"/>
      <c r="AZ5" s="121"/>
      <c r="BA5" s="121"/>
      <c r="BB5" s="121"/>
      <c r="BC5" s="121"/>
      <c r="BD5" s="122"/>
      <c r="BE5" s="123" t="s">
        <v>68</v>
      </c>
      <c r="BF5" s="124"/>
      <c r="BG5" s="124"/>
      <c r="BH5" s="124"/>
      <c r="BI5" s="124"/>
      <c r="BJ5" s="124"/>
      <c r="BK5" s="124"/>
      <c r="BL5" s="125"/>
      <c r="BM5" s="128" t="s">
        <v>80</v>
      </c>
      <c r="BN5" s="129"/>
      <c r="BO5" s="129"/>
      <c r="BP5" s="129"/>
      <c r="BQ5" s="129"/>
      <c r="BR5" s="129"/>
      <c r="BS5" s="129"/>
      <c r="BT5" s="129"/>
      <c r="BU5" s="130"/>
    </row>
    <row r="6" spans="1:75" s="1" customFormat="1" ht="51" customHeight="1">
      <c r="A6" s="5"/>
      <c r="B6" s="147" t="s">
        <v>72</v>
      </c>
      <c r="C6" s="148"/>
      <c r="D6" s="148"/>
      <c r="E6" s="148"/>
      <c r="F6" s="148"/>
      <c r="G6" s="149"/>
      <c r="H6" s="143" t="s">
        <v>71</v>
      </c>
      <c r="I6" s="138"/>
      <c r="J6" s="138"/>
      <c r="K6" s="139"/>
      <c r="L6" s="144" t="s">
        <v>70</v>
      </c>
      <c r="M6" s="141"/>
      <c r="N6" s="141"/>
      <c r="O6" s="142"/>
      <c r="P6" s="145" t="s">
        <v>69</v>
      </c>
      <c r="Q6" s="121"/>
      <c r="R6" s="121"/>
      <c r="S6" s="122"/>
      <c r="T6" s="158" t="s">
        <v>84</v>
      </c>
      <c r="U6" s="159"/>
      <c r="V6" s="159"/>
      <c r="W6" s="159"/>
      <c r="X6" s="159"/>
      <c r="Y6" s="160"/>
      <c r="Z6" s="164" t="s">
        <v>81</v>
      </c>
      <c r="AA6" s="129"/>
      <c r="AB6" s="129"/>
      <c r="AC6" s="130"/>
      <c r="AD6" s="165" t="s">
        <v>82</v>
      </c>
      <c r="AE6" s="166"/>
      <c r="AF6" s="166"/>
      <c r="AG6" s="167"/>
      <c r="AH6" s="168" t="s">
        <v>83</v>
      </c>
      <c r="AI6" s="169"/>
      <c r="AJ6" s="169"/>
      <c r="AK6" s="169"/>
      <c r="AL6" s="146"/>
      <c r="AM6" s="153" t="s">
        <v>72</v>
      </c>
      <c r="AN6" s="154"/>
      <c r="AO6" s="154"/>
      <c r="AP6" s="154"/>
      <c r="AQ6" s="33"/>
      <c r="AR6" s="155" t="s">
        <v>75</v>
      </c>
      <c r="AS6" s="156"/>
      <c r="AT6" s="156"/>
      <c r="AU6" s="157"/>
      <c r="AV6" s="137" t="s">
        <v>71</v>
      </c>
      <c r="AW6" s="138"/>
      <c r="AX6" s="139"/>
      <c r="AY6" s="140" t="s">
        <v>70</v>
      </c>
      <c r="AZ6" s="141"/>
      <c r="BA6" s="142"/>
      <c r="BB6" s="120" t="s">
        <v>69</v>
      </c>
      <c r="BC6" s="121"/>
      <c r="BD6" s="122"/>
      <c r="BE6" s="123" t="s">
        <v>78</v>
      </c>
      <c r="BF6" s="124"/>
      <c r="BG6" s="124"/>
      <c r="BH6" s="124"/>
      <c r="BI6" s="125"/>
      <c r="BJ6" s="161" t="s">
        <v>77</v>
      </c>
      <c r="BK6" s="162"/>
      <c r="BL6" s="163"/>
      <c r="BM6" s="128" t="s">
        <v>81</v>
      </c>
      <c r="BN6" s="129"/>
      <c r="BO6" s="130"/>
      <c r="BP6" s="131" t="s">
        <v>82</v>
      </c>
      <c r="BQ6" s="132"/>
      <c r="BR6" s="133"/>
      <c r="BS6" s="134" t="s">
        <v>83</v>
      </c>
      <c r="BT6" s="135"/>
      <c r="BU6" s="136"/>
      <c r="BV6" s="40" t="s">
        <v>23</v>
      </c>
    </row>
    <row r="7" spans="1:75" s="46" customFormat="1" ht="171" customHeight="1">
      <c r="A7" s="7" t="s">
        <v>134</v>
      </c>
      <c r="B7" s="53" t="s">
        <v>62</v>
      </c>
      <c r="C7" s="53" t="s">
        <v>67</v>
      </c>
      <c r="D7" s="53" t="s">
        <v>25</v>
      </c>
      <c r="E7" s="53" t="s">
        <v>26</v>
      </c>
      <c r="F7" s="53" t="s">
        <v>27</v>
      </c>
      <c r="G7" s="54" t="s">
        <v>66</v>
      </c>
      <c r="H7" s="7" t="s">
        <v>28</v>
      </c>
      <c r="I7" s="7" t="s">
        <v>29</v>
      </c>
      <c r="J7" s="7" t="s">
        <v>64</v>
      </c>
      <c r="K7" s="7" t="s">
        <v>30</v>
      </c>
      <c r="L7" s="7" t="s">
        <v>31</v>
      </c>
      <c r="M7" s="7" t="s">
        <v>32</v>
      </c>
      <c r="N7" s="7" t="s">
        <v>63</v>
      </c>
      <c r="O7" s="7" t="s">
        <v>33</v>
      </c>
      <c r="P7" s="7" t="s">
        <v>34</v>
      </c>
      <c r="Q7" s="7" t="s">
        <v>35</v>
      </c>
      <c r="R7" s="7" t="s">
        <v>36</v>
      </c>
      <c r="S7" s="7" t="s">
        <v>37</v>
      </c>
      <c r="T7" s="49" t="s">
        <v>38</v>
      </c>
      <c r="U7" s="49" t="s">
        <v>39</v>
      </c>
      <c r="V7" s="49" t="s">
        <v>40</v>
      </c>
      <c r="W7" s="49" t="s">
        <v>0</v>
      </c>
      <c r="X7" s="49" t="s">
        <v>41</v>
      </c>
      <c r="Y7" s="49" t="s">
        <v>42</v>
      </c>
      <c r="Z7" s="7" t="s">
        <v>43</v>
      </c>
      <c r="AA7" s="7" t="s">
        <v>44</v>
      </c>
      <c r="AB7" s="7" t="s">
        <v>45</v>
      </c>
      <c r="AC7" s="7" t="s">
        <v>46</v>
      </c>
      <c r="AD7" s="7" t="s">
        <v>47</v>
      </c>
      <c r="AE7" s="7" t="s">
        <v>48</v>
      </c>
      <c r="AF7" s="7" t="s">
        <v>49</v>
      </c>
      <c r="AG7" s="7" t="s">
        <v>50</v>
      </c>
      <c r="AH7" s="7" t="s">
        <v>51</v>
      </c>
      <c r="AI7" s="7" t="s">
        <v>52</v>
      </c>
      <c r="AJ7" s="7" t="s">
        <v>53</v>
      </c>
      <c r="AK7" s="43" t="s">
        <v>54</v>
      </c>
      <c r="AL7" s="146"/>
      <c r="AM7" s="17" t="s">
        <v>27</v>
      </c>
      <c r="AN7" s="7" t="s">
        <v>24</v>
      </c>
      <c r="AO7" s="7" t="s">
        <v>25</v>
      </c>
      <c r="AP7" s="7" t="s">
        <v>55</v>
      </c>
      <c r="AQ7" s="47" t="s">
        <v>66</v>
      </c>
      <c r="AR7" s="48" t="s">
        <v>76</v>
      </c>
      <c r="AS7" s="7" t="s">
        <v>56</v>
      </c>
      <c r="AT7" s="7" t="s">
        <v>57</v>
      </c>
      <c r="AU7" s="7" t="s">
        <v>6</v>
      </c>
      <c r="AV7" s="7" t="s">
        <v>85</v>
      </c>
      <c r="AW7" s="7" t="s">
        <v>86</v>
      </c>
      <c r="AX7" s="7" t="s">
        <v>87</v>
      </c>
      <c r="AY7" s="7" t="s">
        <v>85</v>
      </c>
      <c r="AZ7" s="7" t="s">
        <v>86</v>
      </c>
      <c r="BA7" s="7" t="s">
        <v>87</v>
      </c>
      <c r="BB7" s="7" t="s">
        <v>85</v>
      </c>
      <c r="BC7" s="7" t="s">
        <v>86</v>
      </c>
      <c r="BD7" s="7" t="s">
        <v>87</v>
      </c>
      <c r="BE7" s="7" t="s">
        <v>92</v>
      </c>
      <c r="BF7" s="7" t="s">
        <v>88</v>
      </c>
      <c r="BG7" s="7" t="s">
        <v>91</v>
      </c>
      <c r="BH7" s="7" t="s">
        <v>90</v>
      </c>
      <c r="BI7" s="7" t="s">
        <v>89</v>
      </c>
      <c r="BJ7" s="7" t="s">
        <v>85</v>
      </c>
      <c r="BK7" s="7" t="s">
        <v>86</v>
      </c>
      <c r="BL7" s="7" t="s">
        <v>88</v>
      </c>
      <c r="BM7" s="7" t="s">
        <v>85</v>
      </c>
      <c r="BN7" s="7" t="s">
        <v>86</v>
      </c>
      <c r="BO7" s="7" t="s">
        <v>88</v>
      </c>
      <c r="BP7" s="7" t="s">
        <v>85</v>
      </c>
      <c r="BQ7" s="7" t="s">
        <v>86</v>
      </c>
      <c r="BR7" s="7" t="s">
        <v>88</v>
      </c>
      <c r="BS7" s="7" t="s">
        <v>85</v>
      </c>
      <c r="BT7" s="7" t="s">
        <v>86</v>
      </c>
      <c r="BU7" s="7" t="s">
        <v>88</v>
      </c>
      <c r="BV7" s="41" t="s">
        <v>58</v>
      </c>
    </row>
    <row r="8" spans="1:75" s="3" customFormat="1" ht="35.1" customHeight="1">
      <c r="A8" s="58" t="s">
        <v>135</v>
      </c>
      <c r="B8" s="59" t="s">
        <v>1</v>
      </c>
      <c r="C8" s="59">
        <v>8.5</v>
      </c>
      <c r="D8" s="60">
        <v>-2</v>
      </c>
      <c r="E8" s="59"/>
      <c r="F8" s="59">
        <v>50</v>
      </c>
      <c r="G8" s="61">
        <v>0.85</v>
      </c>
      <c r="H8" s="20"/>
      <c r="I8" s="20"/>
      <c r="J8" s="20"/>
      <c r="K8" s="20"/>
      <c r="L8" s="20"/>
      <c r="M8" s="20"/>
      <c r="N8" s="20"/>
      <c r="O8" s="20"/>
      <c r="P8" s="62" t="s">
        <v>94</v>
      </c>
      <c r="Q8" s="20">
        <v>2</v>
      </c>
      <c r="R8" s="20"/>
      <c r="S8" s="62" t="s">
        <v>95</v>
      </c>
      <c r="T8" s="50">
        <v>6</v>
      </c>
      <c r="U8" s="50">
        <v>2</v>
      </c>
      <c r="V8" s="50" t="s">
        <v>93</v>
      </c>
      <c r="W8" s="50">
        <v>7.0000000000000007E-2</v>
      </c>
      <c r="X8" s="51"/>
      <c r="Y8" s="63" t="s">
        <v>96</v>
      </c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44"/>
      <c r="AL8" s="52"/>
      <c r="AM8" s="13"/>
      <c r="AN8" s="22"/>
      <c r="AO8" s="22"/>
      <c r="AP8" s="15"/>
      <c r="AQ8" s="30"/>
      <c r="AR8" s="14"/>
      <c r="AS8" s="14"/>
      <c r="AT8" s="14"/>
      <c r="AU8" s="14"/>
      <c r="AV8" s="14"/>
      <c r="AW8" s="14"/>
      <c r="AX8" s="24"/>
      <c r="AY8" s="26"/>
      <c r="AZ8" s="26"/>
      <c r="BA8" s="26"/>
      <c r="BB8" s="36"/>
      <c r="BC8" s="36"/>
      <c r="BD8" s="26"/>
      <c r="BE8" s="36"/>
      <c r="BF8" s="36"/>
      <c r="BG8" s="36"/>
      <c r="BH8" s="36"/>
      <c r="BI8" s="36"/>
      <c r="BJ8" s="26"/>
      <c r="BK8" s="26"/>
      <c r="BL8" s="26"/>
      <c r="BM8" s="36"/>
      <c r="BN8" s="36"/>
      <c r="BO8" s="26"/>
      <c r="BP8" s="26"/>
      <c r="BQ8" s="26"/>
      <c r="BR8" s="26"/>
      <c r="BS8" s="26"/>
      <c r="BT8" s="26"/>
      <c r="BU8" s="26"/>
      <c r="BV8" s="42">
        <v>250</v>
      </c>
      <c r="BW8" s="34"/>
    </row>
    <row r="9" spans="1:75" s="3" customFormat="1" ht="35.1" customHeight="1">
      <c r="A9" s="58" t="s">
        <v>136</v>
      </c>
      <c r="B9" s="59" t="s">
        <v>1</v>
      </c>
      <c r="C9" s="59">
        <v>8.5</v>
      </c>
      <c r="D9" s="60">
        <v>-1</v>
      </c>
      <c r="E9" s="59"/>
      <c r="F9" s="59">
        <v>50</v>
      </c>
      <c r="G9" s="61">
        <v>0.85</v>
      </c>
      <c r="H9" s="20"/>
      <c r="I9" s="20"/>
      <c r="J9" s="20"/>
      <c r="K9" s="20"/>
      <c r="L9" s="20"/>
      <c r="M9" s="20"/>
      <c r="N9" s="20"/>
      <c r="O9" s="20"/>
      <c r="P9" s="62" t="s">
        <v>94</v>
      </c>
      <c r="Q9" s="20">
        <v>2</v>
      </c>
      <c r="R9" s="20"/>
      <c r="S9" s="62" t="s">
        <v>99</v>
      </c>
      <c r="T9" s="50">
        <v>6</v>
      </c>
      <c r="U9" s="50">
        <v>2</v>
      </c>
      <c r="V9" s="50" t="s">
        <v>93</v>
      </c>
      <c r="W9" s="50">
        <v>7.0000000000000007E-2</v>
      </c>
      <c r="X9" s="51"/>
      <c r="Y9" s="64" t="s">
        <v>97</v>
      </c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44"/>
      <c r="AL9" s="52"/>
      <c r="AM9" s="13"/>
      <c r="AN9" s="22"/>
      <c r="AO9" s="22"/>
      <c r="AP9" s="15"/>
      <c r="AQ9" s="30"/>
      <c r="AR9" s="14"/>
      <c r="AS9" s="14"/>
      <c r="AT9" s="14"/>
      <c r="AU9" s="14"/>
      <c r="AV9" s="14"/>
      <c r="AW9" s="14"/>
      <c r="AX9" s="24"/>
      <c r="AY9" s="26"/>
      <c r="AZ9" s="26"/>
      <c r="BA9" s="26"/>
      <c r="BB9" s="36"/>
      <c r="BC9" s="36"/>
      <c r="BD9" s="26"/>
      <c r="BE9" s="36"/>
      <c r="BF9" s="36"/>
      <c r="BG9" s="36"/>
      <c r="BH9" s="36"/>
      <c r="BI9" s="3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42">
        <v>394</v>
      </c>
      <c r="BW9" s="34"/>
    </row>
    <row r="10" spans="1:75" s="3" customFormat="1" ht="35.1" customHeight="1">
      <c r="A10" s="58" t="s">
        <v>137</v>
      </c>
      <c r="B10" s="59" t="s">
        <v>1</v>
      </c>
      <c r="C10" s="60">
        <v>9.5</v>
      </c>
      <c r="D10" s="60">
        <v>-1</v>
      </c>
      <c r="E10" s="59"/>
      <c r="F10" s="59">
        <v>47</v>
      </c>
      <c r="G10" s="61">
        <v>0.85</v>
      </c>
      <c r="H10" s="20"/>
      <c r="I10" s="20"/>
      <c r="J10" s="20"/>
      <c r="K10" s="20"/>
      <c r="L10" s="20"/>
      <c r="M10" s="20"/>
      <c r="N10" s="20"/>
      <c r="O10" s="20"/>
      <c r="P10" s="62" t="s">
        <v>94</v>
      </c>
      <c r="Q10" s="20">
        <v>2</v>
      </c>
      <c r="R10" s="20">
        <v>2</v>
      </c>
      <c r="S10" s="62" t="s">
        <v>99</v>
      </c>
      <c r="T10" s="50">
        <v>6.5</v>
      </c>
      <c r="U10" s="50">
        <v>2</v>
      </c>
      <c r="V10" s="50" t="s">
        <v>93</v>
      </c>
      <c r="W10" s="50">
        <v>7.0000000000000007E-2</v>
      </c>
      <c r="X10" s="50"/>
      <c r="Y10" s="64" t="s">
        <v>98</v>
      </c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44"/>
      <c r="AL10" s="52"/>
      <c r="AM10" s="13"/>
      <c r="AN10" s="22"/>
      <c r="AO10" s="22"/>
      <c r="AP10" s="15"/>
      <c r="AQ10" s="30"/>
      <c r="AR10" s="14"/>
      <c r="AS10" s="14"/>
      <c r="AT10" s="14"/>
      <c r="AU10" s="14"/>
      <c r="AV10" s="14"/>
      <c r="AW10" s="14"/>
      <c r="AX10" s="24"/>
      <c r="AY10" s="30"/>
      <c r="AZ10" s="32"/>
      <c r="BA10" s="30"/>
      <c r="BB10" s="36"/>
      <c r="BC10" s="36"/>
      <c r="BD10" s="26"/>
      <c r="BE10" s="36"/>
      <c r="BF10" s="36"/>
      <c r="BG10" s="36"/>
      <c r="BH10" s="36"/>
      <c r="BI10" s="36"/>
      <c r="BJ10" s="26"/>
      <c r="BK10" s="26"/>
      <c r="BL10" s="26"/>
      <c r="BM10" s="37"/>
      <c r="BN10" s="36"/>
      <c r="BO10" s="26"/>
      <c r="BP10" s="25"/>
      <c r="BQ10" s="25"/>
      <c r="BR10" s="24"/>
      <c r="BS10" s="26"/>
      <c r="BT10" s="26"/>
      <c r="BU10" s="26"/>
      <c r="BV10" s="42">
        <v>32</v>
      </c>
      <c r="BW10" s="34"/>
    </row>
    <row r="11" spans="1:75" s="3" customFormat="1" ht="35.1" customHeight="1">
      <c r="A11" s="58" t="s">
        <v>138</v>
      </c>
      <c r="B11" s="86" t="s">
        <v>1</v>
      </c>
      <c r="C11" s="87">
        <v>10</v>
      </c>
      <c r="D11" s="87">
        <v>-4</v>
      </c>
      <c r="E11" s="86"/>
      <c r="F11" s="86">
        <v>50</v>
      </c>
      <c r="G11" s="86">
        <v>0.85</v>
      </c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9">
        <v>6.5</v>
      </c>
      <c r="U11" s="89">
        <v>2</v>
      </c>
      <c r="V11" s="89" t="s">
        <v>93</v>
      </c>
      <c r="W11" s="89">
        <v>7.0000000000000007E-2</v>
      </c>
      <c r="X11" s="89"/>
      <c r="Y11" s="89" t="s">
        <v>98</v>
      </c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44"/>
      <c r="AL11" s="52"/>
      <c r="AM11" s="16"/>
      <c r="AN11" s="90"/>
      <c r="AO11" s="90"/>
      <c r="AP11" s="91"/>
      <c r="AQ11" s="92"/>
      <c r="AR11" s="91"/>
      <c r="AS11" s="91"/>
      <c r="AT11" s="91"/>
      <c r="AU11" s="91"/>
      <c r="AV11" s="91"/>
      <c r="AW11" s="91"/>
      <c r="AX11" s="93"/>
      <c r="AY11" s="92"/>
      <c r="AZ11" s="91"/>
      <c r="BA11" s="92"/>
      <c r="BB11" s="93"/>
      <c r="BC11" s="93"/>
      <c r="BD11" s="92"/>
      <c r="BE11" s="93"/>
      <c r="BF11" s="93"/>
      <c r="BG11" s="93"/>
      <c r="BH11" s="93"/>
      <c r="BI11" s="93"/>
      <c r="BJ11" s="92"/>
      <c r="BK11" s="92"/>
      <c r="BL11" s="92"/>
      <c r="BM11" s="93"/>
      <c r="BN11" s="93"/>
      <c r="BO11" s="92"/>
      <c r="BP11" s="93"/>
      <c r="BQ11" s="93"/>
      <c r="BR11" s="93"/>
      <c r="BS11" s="92"/>
      <c r="BT11" s="92"/>
      <c r="BU11" s="92"/>
      <c r="BV11" s="94">
        <v>8</v>
      </c>
    </row>
    <row r="12" spans="1:75" s="3" customFormat="1" ht="35.1" customHeight="1">
      <c r="A12" s="58" t="s">
        <v>139</v>
      </c>
      <c r="B12" s="86" t="s">
        <v>1</v>
      </c>
      <c r="C12" s="87">
        <v>5</v>
      </c>
      <c r="D12" s="86">
        <v>-3.5</v>
      </c>
      <c r="E12" s="86"/>
      <c r="F12" s="86">
        <v>45</v>
      </c>
      <c r="G12" s="86">
        <v>0.85</v>
      </c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9">
        <v>5.5</v>
      </c>
      <c r="U12" s="89">
        <v>2</v>
      </c>
      <c r="V12" s="89" t="s">
        <v>93</v>
      </c>
      <c r="W12" s="89">
        <v>7.0000000000000007E-2</v>
      </c>
      <c r="X12" s="89"/>
      <c r="Y12" s="89" t="s">
        <v>95</v>
      </c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44"/>
      <c r="AL12" s="52"/>
      <c r="AM12" s="16"/>
      <c r="AN12" s="90"/>
      <c r="AO12" s="90"/>
      <c r="AP12" s="91"/>
      <c r="AQ12" s="92"/>
      <c r="AR12" s="91"/>
      <c r="AS12" s="91"/>
      <c r="AT12" s="91"/>
      <c r="AU12" s="91"/>
      <c r="AV12" s="91"/>
      <c r="AW12" s="91"/>
      <c r="AX12" s="93"/>
      <c r="AY12" s="92"/>
      <c r="AZ12" s="92"/>
      <c r="BA12" s="92"/>
      <c r="BB12" s="93"/>
      <c r="BC12" s="93"/>
      <c r="BD12" s="92"/>
      <c r="BE12" s="93"/>
      <c r="BF12" s="93"/>
      <c r="BG12" s="93"/>
      <c r="BH12" s="93"/>
      <c r="BI12" s="93"/>
      <c r="BJ12" s="93"/>
      <c r="BK12" s="93"/>
      <c r="BL12" s="92"/>
      <c r="BM12" s="93"/>
      <c r="BN12" s="93"/>
      <c r="BO12" s="92"/>
      <c r="BP12" s="93"/>
      <c r="BQ12" s="93"/>
      <c r="BR12" s="93"/>
      <c r="BS12" s="92"/>
      <c r="BT12" s="92"/>
      <c r="BU12" s="92"/>
      <c r="BV12" s="94">
        <v>7</v>
      </c>
    </row>
    <row r="13" spans="1:75" s="3" customFormat="1" ht="35.1" customHeight="1">
      <c r="A13" s="19"/>
      <c r="B13" s="55"/>
      <c r="C13" s="55"/>
      <c r="D13" s="57"/>
      <c r="E13" s="55"/>
      <c r="F13" s="55"/>
      <c r="G13" s="56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50"/>
      <c r="U13" s="50"/>
      <c r="V13" s="50"/>
      <c r="W13" s="50"/>
      <c r="X13" s="51"/>
      <c r="Y13" s="51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44"/>
      <c r="AL13" s="52"/>
      <c r="AM13" s="13"/>
      <c r="AN13" s="22"/>
      <c r="AO13" s="22"/>
      <c r="AP13" s="15"/>
      <c r="AQ13" s="30"/>
      <c r="AR13" s="14"/>
      <c r="AS13" s="14"/>
      <c r="AT13" s="14"/>
      <c r="AU13" s="14"/>
      <c r="AV13" s="14"/>
      <c r="AW13" s="14"/>
      <c r="AX13" s="24"/>
      <c r="AY13" s="26"/>
      <c r="AZ13" s="26"/>
      <c r="BA13" s="26"/>
      <c r="BB13" s="36"/>
      <c r="BC13" s="36"/>
      <c r="BD13" s="26"/>
      <c r="BE13" s="36"/>
      <c r="BF13" s="36"/>
      <c r="BG13" s="36"/>
      <c r="BH13" s="36"/>
      <c r="BI13" s="36"/>
      <c r="BJ13" s="26"/>
      <c r="BK13" s="26"/>
      <c r="BL13" s="26"/>
      <c r="BM13" s="31"/>
      <c r="BN13" s="28"/>
      <c r="BO13" s="24"/>
      <c r="BP13" s="26"/>
      <c r="BQ13" s="26"/>
      <c r="BR13" s="26"/>
      <c r="BS13" s="26"/>
      <c r="BT13" s="26"/>
      <c r="BU13" s="26"/>
      <c r="BV13" s="42"/>
    </row>
    <row r="14" spans="1:75" s="3" customFormat="1" ht="35.1" hidden="1" customHeight="1">
      <c r="A14" s="19"/>
      <c r="B14" s="55"/>
      <c r="C14" s="55"/>
      <c r="D14" s="55"/>
      <c r="E14" s="55"/>
      <c r="F14" s="55"/>
      <c r="G14" s="56"/>
      <c r="H14" s="20"/>
      <c r="I14" s="20"/>
      <c r="J14" s="20"/>
      <c r="K14" s="20"/>
      <c r="L14" s="20"/>
      <c r="M14" s="21"/>
      <c r="N14" s="21"/>
      <c r="O14" s="21"/>
      <c r="P14" s="20"/>
      <c r="Q14" s="20"/>
      <c r="R14" s="20"/>
      <c r="S14" s="20"/>
      <c r="T14" s="50"/>
      <c r="U14" s="50"/>
      <c r="V14" s="50"/>
      <c r="W14" s="50"/>
      <c r="X14" s="51"/>
      <c r="Y14" s="51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44"/>
      <c r="AL14" s="52"/>
      <c r="AM14" s="13"/>
      <c r="AN14" s="22"/>
      <c r="AO14" s="22"/>
      <c r="AP14" s="15"/>
      <c r="AQ14" s="32"/>
      <c r="AR14" s="14"/>
      <c r="AS14" s="14"/>
      <c r="AT14" s="14"/>
      <c r="AU14" s="14"/>
      <c r="AV14" s="14"/>
      <c r="AW14" s="14"/>
      <c r="AX14" s="24"/>
      <c r="AY14" s="31"/>
      <c r="AZ14" s="28"/>
      <c r="BA14" s="24"/>
      <c r="BB14" s="28"/>
      <c r="BC14" s="24"/>
      <c r="BD14" s="28"/>
      <c r="BE14" s="28"/>
      <c r="BF14" s="28"/>
      <c r="BG14" s="28"/>
      <c r="BH14" s="28"/>
      <c r="BI14" s="28"/>
      <c r="BJ14" s="24"/>
      <c r="BK14" s="24"/>
      <c r="BL14" s="24"/>
      <c r="BM14" s="28"/>
      <c r="BN14" s="28"/>
      <c r="BO14" s="24"/>
      <c r="BP14" s="26"/>
      <c r="BQ14" s="26"/>
      <c r="BR14" s="26"/>
      <c r="BS14" s="26"/>
      <c r="BT14" s="26"/>
      <c r="BU14" s="26"/>
      <c r="BV14" s="42"/>
    </row>
    <row r="15" spans="1:75" s="3" customFormat="1" ht="35.1" hidden="1" customHeight="1">
      <c r="A15" s="19"/>
      <c r="B15" s="55"/>
      <c r="C15" s="55"/>
      <c r="D15" s="55"/>
      <c r="E15" s="55"/>
      <c r="F15" s="55"/>
      <c r="G15" s="56"/>
      <c r="H15" s="20"/>
      <c r="I15" s="20"/>
      <c r="J15" s="20"/>
      <c r="K15" s="20"/>
      <c r="L15" s="20"/>
      <c r="M15" s="21"/>
      <c r="N15" s="21"/>
      <c r="O15" s="21"/>
      <c r="P15" s="20"/>
      <c r="Q15" s="20"/>
      <c r="R15" s="20"/>
      <c r="S15" s="20"/>
      <c r="T15" s="50"/>
      <c r="U15" s="50"/>
      <c r="V15" s="50"/>
      <c r="W15" s="50"/>
      <c r="X15" s="51"/>
      <c r="Y15" s="51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44"/>
      <c r="AL15" s="52"/>
      <c r="AM15" s="13"/>
      <c r="AN15" s="22"/>
      <c r="AO15" s="22"/>
      <c r="AP15" s="15"/>
      <c r="AQ15" s="32"/>
      <c r="AR15" s="14"/>
      <c r="AS15" s="14"/>
      <c r="AT15" s="14"/>
      <c r="AU15" s="14"/>
      <c r="AV15" s="14"/>
      <c r="AW15" s="14"/>
      <c r="AX15" s="24"/>
      <c r="AY15" s="31"/>
      <c r="AZ15" s="28"/>
      <c r="BA15" s="24"/>
      <c r="BB15" s="28"/>
      <c r="BC15" s="24"/>
      <c r="BD15" s="28"/>
      <c r="BE15" s="28"/>
      <c r="BF15" s="28"/>
      <c r="BG15" s="28"/>
      <c r="BH15" s="28"/>
      <c r="BI15" s="28"/>
      <c r="BJ15" s="24"/>
      <c r="BK15" s="24"/>
      <c r="BL15" s="24"/>
      <c r="BM15" s="31"/>
      <c r="BN15" s="28"/>
      <c r="BO15" s="24"/>
      <c r="BP15" s="26"/>
      <c r="BQ15" s="26"/>
      <c r="BR15" s="26"/>
      <c r="BS15" s="26"/>
      <c r="BT15" s="26"/>
      <c r="BU15" s="26"/>
      <c r="BV15" s="42"/>
    </row>
    <row r="16" spans="1:75" s="3" customFormat="1" ht="35.1" hidden="1" customHeight="1">
      <c r="A16" s="19"/>
      <c r="B16" s="55"/>
      <c r="C16" s="55"/>
      <c r="D16" s="55"/>
      <c r="E16" s="55"/>
      <c r="F16" s="55"/>
      <c r="G16" s="56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50"/>
      <c r="U16" s="50"/>
      <c r="V16" s="50"/>
      <c r="W16" s="50"/>
      <c r="X16" s="51"/>
      <c r="Y16" s="5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44"/>
      <c r="AL16" s="52"/>
      <c r="AM16" s="13"/>
      <c r="AN16" s="22"/>
      <c r="AO16" s="22"/>
      <c r="AP16" s="15"/>
      <c r="AQ16" s="32"/>
      <c r="AR16" s="14"/>
      <c r="AS16" s="14"/>
      <c r="AT16" s="14"/>
      <c r="AU16" s="14"/>
      <c r="AV16" s="14"/>
      <c r="AW16" s="14"/>
      <c r="AX16" s="24"/>
      <c r="AY16" s="26"/>
      <c r="AZ16" s="26"/>
      <c r="BA16" s="26"/>
      <c r="BB16" s="31"/>
      <c r="BC16" s="28"/>
      <c r="BD16" s="24"/>
      <c r="BE16" s="28"/>
      <c r="BF16" s="28"/>
      <c r="BG16" s="28"/>
      <c r="BH16" s="28"/>
      <c r="BI16" s="28"/>
      <c r="BJ16" s="24"/>
      <c r="BK16" s="24"/>
      <c r="BL16" s="24"/>
      <c r="BM16" s="26"/>
      <c r="BN16" s="26"/>
      <c r="BO16" s="26"/>
      <c r="BP16" s="26"/>
      <c r="BQ16" s="26"/>
      <c r="BR16" s="26"/>
      <c r="BS16" s="26"/>
      <c r="BT16" s="26"/>
      <c r="BU16" s="26"/>
      <c r="BV16" s="42"/>
    </row>
    <row r="17" spans="1:74" s="3" customFormat="1" ht="35.1" hidden="1" customHeight="1">
      <c r="A17" s="19"/>
      <c r="B17" s="55"/>
      <c r="C17" s="55"/>
      <c r="D17" s="55"/>
      <c r="E17" s="55"/>
      <c r="F17" s="55"/>
      <c r="G17" s="56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50"/>
      <c r="U17" s="50"/>
      <c r="V17" s="50"/>
      <c r="W17" s="50"/>
      <c r="X17" s="51"/>
      <c r="Y17" s="51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44"/>
      <c r="AL17" s="52"/>
      <c r="AM17" s="16"/>
      <c r="AN17" s="22"/>
      <c r="AO17" s="23"/>
      <c r="AP17" s="12"/>
      <c r="AQ17" s="35"/>
      <c r="AR17" s="11"/>
      <c r="AS17" s="11"/>
      <c r="AT17" s="11"/>
      <c r="AU17" s="11"/>
      <c r="AV17" s="11"/>
      <c r="AW17" s="11"/>
      <c r="AX17" s="24"/>
      <c r="AY17" s="26"/>
      <c r="AZ17" s="26"/>
      <c r="BA17" s="26"/>
      <c r="BB17" s="31"/>
      <c r="BC17" s="28"/>
      <c r="BD17" s="24"/>
      <c r="BE17" s="28"/>
      <c r="BF17" s="28"/>
      <c r="BG17" s="28"/>
      <c r="BH17" s="28"/>
      <c r="BI17" s="28"/>
      <c r="BJ17" s="24"/>
      <c r="BK17" s="24"/>
      <c r="BL17" s="24"/>
      <c r="BM17" s="28"/>
      <c r="BN17" s="28"/>
      <c r="BO17" s="24"/>
      <c r="BP17" s="26"/>
      <c r="BQ17" s="26"/>
      <c r="BR17" s="26"/>
      <c r="BS17" s="27"/>
      <c r="BT17" s="27"/>
      <c r="BU17" s="27"/>
      <c r="BV17" s="42"/>
    </row>
    <row r="18" spans="1:74" s="3" customFormat="1" ht="35.1" hidden="1" customHeight="1">
      <c r="A18" s="19"/>
      <c r="B18" s="55"/>
      <c r="C18" s="55"/>
      <c r="D18" s="55"/>
      <c r="E18" s="55"/>
      <c r="F18" s="55"/>
      <c r="G18" s="56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50"/>
      <c r="U18" s="50"/>
      <c r="V18" s="50"/>
      <c r="W18" s="50"/>
      <c r="X18" s="51"/>
      <c r="Y18" s="51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44"/>
      <c r="AL18" s="52"/>
      <c r="AM18" s="16"/>
      <c r="AN18" s="22"/>
      <c r="AO18" s="23"/>
      <c r="AP18" s="12"/>
      <c r="AQ18" s="35"/>
      <c r="AR18" s="11"/>
      <c r="AS18" s="11"/>
      <c r="AT18" s="11"/>
      <c r="AU18" s="11"/>
      <c r="AV18" s="11"/>
      <c r="AW18" s="11"/>
      <c r="AX18" s="24"/>
      <c r="AY18" s="26"/>
      <c r="AZ18" s="26"/>
      <c r="BA18" s="26"/>
      <c r="BB18" s="26"/>
      <c r="BC18" s="26"/>
      <c r="BD18" s="29"/>
      <c r="BE18" s="28"/>
      <c r="BF18" s="28"/>
      <c r="BG18" s="28"/>
      <c r="BH18" s="28"/>
      <c r="BI18" s="28"/>
      <c r="BJ18" s="24"/>
      <c r="BK18" s="24"/>
      <c r="BL18" s="24"/>
      <c r="BM18" s="26"/>
      <c r="BN18" s="26"/>
      <c r="BO18" s="26"/>
      <c r="BP18" s="26"/>
      <c r="BQ18" s="26"/>
      <c r="BR18" s="26"/>
      <c r="BS18" s="27"/>
      <c r="BT18" s="27"/>
      <c r="BU18" s="27"/>
      <c r="BV18" s="42"/>
    </row>
    <row r="19" spans="1:74" s="3" customFormat="1" ht="35.1" hidden="1" customHeight="1">
      <c r="A19" s="19"/>
      <c r="B19" s="55"/>
      <c r="C19" s="55"/>
      <c r="D19" s="55"/>
      <c r="E19" s="55"/>
      <c r="F19" s="55"/>
      <c r="G19" s="56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50"/>
      <c r="U19" s="50"/>
      <c r="V19" s="50"/>
      <c r="W19" s="50"/>
      <c r="X19" s="51"/>
      <c r="Y19" s="51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44"/>
      <c r="AL19" s="52"/>
      <c r="AM19" s="16"/>
      <c r="AN19" s="22"/>
      <c r="AO19" s="23"/>
      <c r="AP19" s="12"/>
      <c r="AQ19" s="35"/>
      <c r="AR19" s="11"/>
      <c r="AS19" s="11"/>
      <c r="AT19" s="11"/>
      <c r="AU19" s="11"/>
      <c r="AV19" s="11"/>
      <c r="AW19" s="11"/>
      <c r="AX19" s="27"/>
      <c r="AY19" s="26"/>
      <c r="AZ19" s="26"/>
      <c r="BA19" s="26"/>
      <c r="BB19" s="26"/>
      <c r="BC19" s="26"/>
      <c r="BD19" s="29"/>
      <c r="BE19" s="28"/>
      <c r="BF19" s="28"/>
      <c r="BG19" s="28"/>
      <c r="BH19" s="28"/>
      <c r="BI19" s="28"/>
      <c r="BJ19" s="24"/>
      <c r="BK19" s="24"/>
      <c r="BL19" s="24"/>
      <c r="BM19" s="26"/>
      <c r="BN19" s="26"/>
      <c r="BO19" s="26"/>
      <c r="BP19" s="26"/>
      <c r="BQ19" s="26"/>
      <c r="BR19" s="26"/>
      <c r="BS19" s="27"/>
      <c r="BT19" s="27"/>
      <c r="BU19" s="27"/>
      <c r="BV19" s="42"/>
    </row>
    <row r="20" spans="1:74" s="3" customFormat="1" ht="35.1" hidden="1" customHeight="1">
      <c r="A20" s="19"/>
      <c r="B20" s="55"/>
      <c r="C20" s="55"/>
      <c r="D20" s="55"/>
      <c r="E20" s="55"/>
      <c r="F20" s="55"/>
      <c r="G20" s="56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50"/>
      <c r="U20" s="50"/>
      <c r="V20" s="50"/>
      <c r="W20" s="50"/>
      <c r="X20" s="51"/>
      <c r="Y20" s="51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44"/>
      <c r="AL20" s="52"/>
      <c r="AM20" s="16"/>
      <c r="AN20" s="22"/>
      <c r="AO20" s="23"/>
      <c r="AP20" s="12"/>
      <c r="AQ20" s="35"/>
      <c r="AR20" s="11"/>
      <c r="AS20" s="11"/>
      <c r="AT20" s="11"/>
      <c r="AU20" s="11"/>
      <c r="AV20" s="11"/>
      <c r="AW20" s="11"/>
      <c r="AX20" s="27"/>
      <c r="AY20" s="26"/>
      <c r="AZ20" s="26"/>
      <c r="BA20" s="26"/>
      <c r="BB20" s="26"/>
      <c r="BC20" s="26"/>
      <c r="BD20" s="29"/>
      <c r="BE20" s="28"/>
      <c r="BF20" s="28"/>
      <c r="BG20" s="28"/>
      <c r="BH20" s="28"/>
      <c r="BI20" s="28"/>
      <c r="BJ20" s="24"/>
      <c r="BK20" s="24"/>
      <c r="BL20" s="24"/>
      <c r="BM20" s="26"/>
      <c r="BN20" s="26"/>
      <c r="BO20" s="26"/>
      <c r="BP20" s="26"/>
      <c r="BQ20" s="26"/>
      <c r="BR20" s="26"/>
      <c r="BS20" s="27"/>
      <c r="BT20" s="27"/>
      <c r="BU20" s="27"/>
      <c r="BV20" s="42"/>
    </row>
    <row r="21" spans="1:74" s="3" customFormat="1" ht="35.1" hidden="1" customHeight="1">
      <c r="A21" s="19"/>
      <c r="B21" s="55"/>
      <c r="C21" s="55"/>
      <c r="D21" s="55"/>
      <c r="E21" s="55"/>
      <c r="F21" s="55"/>
      <c r="G21" s="56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50"/>
      <c r="U21" s="50"/>
      <c r="V21" s="50"/>
      <c r="W21" s="50"/>
      <c r="X21" s="51"/>
      <c r="Y21" s="51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4"/>
      <c r="AL21" s="52"/>
      <c r="AM21" s="16"/>
      <c r="AN21" s="22"/>
      <c r="AO21" s="23"/>
      <c r="AP21" s="12"/>
      <c r="AQ21" s="35"/>
      <c r="AR21" s="11"/>
      <c r="AS21" s="11"/>
      <c r="AT21" s="11"/>
      <c r="AU21" s="11"/>
      <c r="AV21" s="11"/>
      <c r="AW21" s="11"/>
      <c r="AX21" s="27"/>
      <c r="AY21" s="26"/>
      <c r="AZ21" s="26"/>
      <c r="BA21" s="26"/>
      <c r="BB21" s="26"/>
      <c r="BC21" s="26"/>
      <c r="BD21" s="29"/>
      <c r="BE21" s="28"/>
      <c r="BF21" s="28"/>
      <c r="BG21" s="28"/>
      <c r="BH21" s="28"/>
      <c r="BI21" s="28"/>
      <c r="BJ21" s="24"/>
      <c r="BK21" s="24"/>
      <c r="BL21" s="24"/>
      <c r="BM21" s="26"/>
      <c r="BN21" s="26"/>
      <c r="BO21" s="26"/>
      <c r="BP21" s="26"/>
      <c r="BQ21" s="26"/>
      <c r="BR21" s="26"/>
      <c r="BS21" s="27"/>
      <c r="BT21" s="27"/>
      <c r="BU21" s="27"/>
      <c r="BV21" s="42"/>
    </row>
    <row r="22" spans="1:74" s="3" customFormat="1" ht="35.1" hidden="1" customHeight="1">
      <c r="A22" s="19"/>
      <c r="B22" s="55"/>
      <c r="C22" s="55"/>
      <c r="D22" s="55"/>
      <c r="E22" s="55"/>
      <c r="F22" s="55"/>
      <c r="G22" s="56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50"/>
      <c r="U22" s="50"/>
      <c r="V22" s="50"/>
      <c r="W22" s="50"/>
      <c r="X22" s="51"/>
      <c r="Y22" s="51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4"/>
      <c r="AL22" s="52"/>
      <c r="AM22" s="16"/>
      <c r="AN22" s="22"/>
      <c r="AO22" s="23"/>
      <c r="AP22" s="12"/>
      <c r="AQ22" s="35"/>
      <c r="AR22" s="11"/>
      <c r="AS22" s="11"/>
      <c r="AT22" s="11"/>
      <c r="AU22" s="11"/>
      <c r="AV22" s="11"/>
      <c r="AW22" s="11"/>
      <c r="AX22" s="27"/>
      <c r="AY22" s="26"/>
      <c r="AZ22" s="26"/>
      <c r="BA22" s="26"/>
      <c r="BB22" s="26"/>
      <c r="BC22" s="26"/>
      <c r="BD22" s="29"/>
      <c r="BE22" s="28"/>
      <c r="BF22" s="28"/>
      <c r="BG22" s="28"/>
      <c r="BH22" s="28"/>
      <c r="BI22" s="28"/>
      <c r="BJ22" s="24"/>
      <c r="BK22" s="24"/>
      <c r="BL22" s="24"/>
      <c r="BM22" s="26"/>
      <c r="BN22" s="26"/>
      <c r="BO22" s="26"/>
      <c r="BP22" s="26"/>
      <c r="BQ22" s="26"/>
      <c r="BR22" s="26"/>
      <c r="BS22" s="27"/>
      <c r="BT22" s="27"/>
      <c r="BU22" s="27"/>
      <c r="BV22" s="42"/>
    </row>
    <row r="23" spans="1:74" s="3" customFormat="1" ht="35.1" hidden="1" customHeight="1">
      <c r="A23" s="19"/>
      <c r="B23" s="55"/>
      <c r="C23" s="55"/>
      <c r="D23" s="55"/>
      <c r="E23" s="55"/>
      <c r="F23" s="55"/>
      <c r="G23" s="56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50"/>
      <c r="U23" s="50"/>
      <c r="V23" s="50"/>
      <c r="W23" s="50"/>
      <c r="X23" s="51"/>
      <c r="Y23" s="51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44"/>
      <c r="AL23" s="52"/>
      <c r="AM23" s="16"/>
      <c r="AN23" s="22"/>
      <c r="AO23" s="23"/>
      <c r="AP23" s="12"/>
      <c r="AQ23" s="35"/>
      <c r="AR23" s="11"/>
      <c r="AS23" s="11"/>
      <c r="AT23" s="11"/>
      <c r="AU23" s="11"/>
      <c r="AV23" s="11"/>
      <c r="AW23" s="11"/>
      <c r="AX23" s="27"/>
      <c r="AY23" s="26"/>
      <c r="AZ23" s="26"/>
      <c r="BA23" s="26"/>
      <c r="BB23" s="26"/>
      <c r="BC23" s="26"/>
      <c r="BD23" s="29"/>
      <c r="BE23" s="28"/>
      <c r="BF23" s="28"/>
      <c r="BG23" s="28"/>
      <c r="BH23" s="28"/>
      <c r="BI23" s="28"/>
      <c r="BJ23" s="24"/>
      <c r="BK23" s="24"/>
      <c r="BL23" s="24"/>
      <c r="BM23" s="26"/>
      <c r="BN23" s="26"/>
      <c r="BO23" s="26"/>
      <c r="BP23" s="26"/>
      <c r="BQ23" s="26"/>
      <c r="BR23" s="26"/>
      <c r="BS23" s="27"/>
      <c r="BT23" s="27"/>
      <c r="BU23" s="27"/>
      <c r="BV23" s="42"/>
    </row>
    <row r="24" spans="1:74" s="3" customFormat="1" ht="35.1" hidden="1" customHeight="1">
      <c r="A24" s="19"/>
      <c r="B24" s="55"/>
      <c r="C24" s="55"/>
      <c r="D24" s="55"/>
      <c r="E24" s="55"/>
      <c r="F24" s="55"/>
      <c r="G24" s="56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50"/>
      <c r="U24" s="50"/>
      <c r="V24" s="50"/>
      <c r="W24" s="50"/>
      <c r="X24" s="51"/>
      <c r="Y24" s="51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44"/>
      <c r="AL24" s="52"/>
      <c r="AM24" s="16"/>
      <c r="AN24" s="22"/>
      <c r="AO24" s="23"/>
      <c r="AP24" s="12"/>
      <c r="AQ24" s="35"/>
      <c r="AR24" s="11"/>
      <c r="AS24" s="11"/>
      <c r="AT24" s="11"/>
      <c r="AU24" s="11"/>
      <c r="AV24" s="11"/>
      <c r="AW24" s="11"/>
      <c r="AX24" s="27"/>
      <c r="AY24" s="26"/>
      <c r="AZ24" s="26"/>
      <c r="BA24" s="26"/>
      <c r="BB24" s="26"/>
      <c r="BC24" s="26"/>
      <c r="BD24" s="29"/>
      <c r="BE24" s="28"/>
      <c r="BF24" s="28"/>
      <c r="BG24" s="28"/>
      <c r="BH24" s="28"/>
      <c r="BI24" s="28"/>
      <c r="BJ24" s="24"/>
      <c r="BK24" s="24"/>
      <c r="BL24" s="24"/>
      <c r="BM24" s="26"/>
      <c r="BN24" s="26"/>
      <c r="BO24" s="26"/>
      <c r="BP24" s="26"/>
      <c r="BQ24" s="26"/>
      <c r="BR24" s="26"/>
      <c r="BS24" s="27"/>
      <c r="BT24" s="27"/>
      <c r="BU24" s="27"/>
      <c r="BV24" s="42"/>
    </row>
    <row r="25" spans="1:74" s="3" customFormat="1" ht="35.1" hidden="1" customHeight="1">
      <c r="A25" s="19"/>
      <c r="B25" s="55"/>
      <c r="C25" s="55"/>
      <c r="D25" s="55"/>
      <c r="E25" s="55"/>
      <c r="F25" s="55"/>
      <c r="G25" s="56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50"/>
      <c r="U25" s="50"/>
      <c r="V25" s="50"/>
      <c r="W25" s="50"/>
      <c r="X25" s="51"/>
      <c r="Y25" s="51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44"/>
      <c r="AL25" s="52"/>
      <c r="AM25" s="16"/>
      <c r="AN25" s="22"/>
      <c r="AO25" s="23"/>
      <c r="AP25" s="12"/>
      <c r="AQ25" s="35"/>
      <c r="AR25" s="11"/>
      <c r="AS25" s="11"/>
      <c r="AT25" s="11"/>
      <c r="AU25" s="11"/>
      <c r="AV25" s="11"/>
      <c r="AW25" s="11"/>
      <c r="AX25" s="27"/>
      <c r="AY25" s="26"/>
      <c r="AZ25" s="26"/>
      <c r="BA25" s="26"/>
      <c r="BB25" s="26"/>
      <c r="BC25" s="26"/>
      <c r="BD25" s="29"/>
      <c r="BE25" s="28"/>
      <c r="BF25" s="28"/>
      <c r="BG25" s="28"/>
      <c r="BH25" s="28"/>
      <c r="BI25" s="28"/>
      <c r="BJ25" s="24"/>
      <c r="BK25" s="24"/>
      <c r="BL25" s="24"/>
      <c r="BM25" s="26"/>
      <c r="BN25" s="26"/>
      <c r="BO25" s="26"/>
      <c r="BP25" s="26"/>
      <c r="BQ25" s="26"/>
      <c r="BR25" s="26"/>
      <c r="BS25" s="27"/>
      <c r="BT25" s="27"/>
      <c r="BU25" s="27"/>
      <c r="BV25" s="42"/>
    </row>
    <row r="26" spans="1:74" s="3" customFormat="1" ht="35.1" hidden="1" customHeight="1">
      <c r="A26" s="19"/>
      <c r="B26" s="55"/>
      <c r="C26" s="55"/>
      <c r="D26" s="55"/>
      <c r="E26" s="55"/>
      <c r="F26" s="55"/>
      <c r="G26" s="56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50"/>
      <c r="U26" s="50"/>
      <c r="V26" s="50"/>
      <c r="W26" s="50"/>
      <c r="X26" s="51"/>
      <c r="Y26" s="51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44"/>
      <c r="AL26" s="52"/>
      <c r="AM26" s="16"/>
      <c r="AN26" s="22"/>
      <c r="AO26" s="23"/>
      <c r="AP26" s="12"/>
      <c r="AQ26" s="35"/>
      <c r="AR26" s="11"/>
      <c r="AS26" s="11"/>
      <c r="AT26" s="11"/>
      <c r="AU26" s="11"/>
      <c r="AV26" s="11"/>
      <c r="AW26" s="11"/>
      <c r="AX26" s="27"/>
      <c r="AY26" s="26"/>
      <c r="AZ26" s="26"/>
      <c r="BA26" s="26"/>
      <c r="BB26" s="26"/>
      <c r="BC26" s="26"/>
      <c r="BD26" s="29"/>
      <c r="BE26" s="28"/>
      <c r="BF26" s="28"/>
      <c r="BG26" s="28"/>
      <c r="BH26" s="28"/>
      <c r="BI26" s="28"/>
      <c r="BJ26" s="24"/>
      <c r="BK26" s="24"/>
      <c r="BL26" s="24"/>
      <c r="BM26" s="26"/>
      <c r="BN26" s="26"/>
      <c r="BO26" s="26"/>
      <c r="BP26" s="26"/>
      <c r="BQ26" s="26"/>
      <c r="BR26" s="26"/>
      <c r="BS26" s="27"/>
      <c r="BT26" s="27"/>
      <c r="BU26" s="27"/>
      <c r="BV26" s="42"/>
    </row>
    <row r="27" spans="1:74" s="3" customFormat="1" ht="35.1" hidden="1" customHeight="1">
      <c r="A27" s="19"/>
      <c r="B27" s="55"/>
      <c r="C27" s="55"/>
      <c r="D27" s="55"/>
      <c r="E27" s="55"/>
      <c r="F27" s="55"/>
      <c r="G27" s="56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50"/>
      <c r="U27" s="50"/>
      <c r="V27" s="50"/>
      <c r="W27" s="50"/>
      <c r="X27" s="51"/>
      <c r="Y27" s="51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44"/>
      <c r="AL27" s="52"/>
      <c r="AM27" s="16"/>
      <c r="AN27" s="22"/>
      <c r="AO27" s="23"/>
      <c r="AP27" s="12"/>
      <c r="AQ27" s="35"/>
      <c r="AR27" s="11"/>
      <c r="AS27" s="11"/>
      <c r="AT27" s="11"/>
      <c r="AU27" s="11"/>
      <c r="AV27" s="11"/>
      <c r="AW27" s="11"/>
      <c r="AX27" s="27"/>
      <c r="AY27" s="26"/>
      <c r="AZ27" s="26"/>
      <c r="BA27" s="26"/>
      <c r="BB27" s="26"/>
      <c r="BC27" s="26"/>
      <c r="BD27" s="29"/>
      <c r="BE27" s="28"/>
      <c r="BF27" s="28"/>
      <c r="BG27" s="28"/>
      <c r="BH27" s="28"/>
      <c r="BI27" s="28"/>
      <c r="BJ27" s="24"/>
      <c r="BK27" s="24"/>
      <c r="BL27" s="24"/>
      <c r="BM27" s="26"/>
      <c r="BN27" s="26"/>
      <c r="BO27" s="26"/>
      <c r="BP27" s="26"/>
      <c r="BQ27" s="26"/>
      <c r="BR27" s="26"/>
      <c r="BS27" s="27"/>
      <c r="BT27" s="27"/>
      <c r="BU27" s="27"/>
      <c r="BV27" s="42"/>
    </row>
    <row r="28" spans="1:74" s="3" customFormat="1" ht="35.1" hidden="1" customHeight="1">
      <c r="A28" s="19"/>
      <c r="B28" s="55"/>
      <c r="C28" s="55"/>
      <c r="D28" s="55"/>
      <c r="E28" s="55"/>
      <c r="F28" s="55"/>
      <c r="G28" s="56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50"/>
      <c r="U28" s="50"/>
      <c r="V28" s="50"/>
      <c r="W28" s="50"/>
      <c r="X28" s="51"/>
      <c r="Y28" s="51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44"/>
      <c r="AL28" s="52"/>
      <c r="AM28" s="16"/>
      <c r="AN28" s="22"/>
      <c r="AO28" s="23"/>
      <c r="AP28" s="12"/>
      <c r="AQ28" s="35"/>
      <c r="AR28" s="11"/>
      <c r="AS28" s="11"/>
      <c r="AT28" s="11"/>
      <c r="AU28" s="11"/>
      <c r="AV28" s="11"/>
      <c r="AW28" s="11"/>
      <c r="AX28" s="27"/>
      <c r="AY28" s="26"/>
      <c r="AZ28" s="26"/>
      <c r="BA28" s="26"/>
      <c r="BB28" s="26"/>
      <c r="BC28" s="26"/>
      <c r="BD28" s="29"/>
      <c r="BE28" s="28"/>
      <c r="BF28" s="28"/>
      <c r="BG28" s="28"/>
      <c r="BH28" s="28"/>
      <c r="BI28" s="28"/>
      <c r="BJ28" s="24"/>
      <c r="BK28" s="24"/>
      <c r="BL28" s="24"/>
      <c r="BM28" s="26"/>
      <c r="BN28" s="26"/>
      <c r="BO28" s="26"/>
      <c r="BP28" s="26"/>
      <c r="BQ28" s="26"/>
      <c r="BR28" s="26"/>
      <c r="BS28" s="27"/>
      <c r="BT28" s="27"/>
      <c r="BU28" s="27"/>
      <c r="BV28" s="42"/>
    </row>
    <row r="29" spans="1:74" s="3" customFormat="1" ht="35.1" hidden="1" customHeight="1">
      <c r="A29" s="19"/>
      <c r="B29" s="55"/>
      <c r="C29" s="55"/>
      <c r="D29" s="55"/>
      <c r="E29" s="55"/>
      <c r="F29" s="55"/>
      <c r="G29" s="56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50"/>
      <c r="U29" s="50"/>
      <c r="V29" s="50"/>
      <c r="W29" s="50"/>
      <c r="X29" s="51"/>
      <c r="Y29" s="51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44"/>
      <c r="AL29" s="52"/>
      <c r="AM29" s="16"/>
      <c r="AN29" s="22"/>
      <c r="AO29" s="23"/>
      <c r="AP29" s="12"/>
      <c r="AQ29" s="35"/>
      <c r="AR29" s="11"/>
      <c r="AS29" s="11"/>
      <c r="AT29" s="11"/>
      <c r="AU29" s="11"/>
      <c r="AV29" s="11"/>
      <c r="AW29" s="11"/>
      <c r="AX29" s="27"/>
      <c r="AY29" s="26"/>
      <c r="AZ29" s="26"/>
      <c r="BA29" s="26"/>
      <c r="BB29" s="26"/>
      <c r="BC29" s="26"/>
      <c r="BD29" s="29"/>
      <c r="BE29" s="28"/>
      <c r="BF29" s="28"/>
      <c r="BG29" s="28"/>
      <c r="BH29" s="28"/>
      <c r="BI29" s="28"/>
      <c r="BJ29" s="24"/>
      <c r="BK29" s="24"/>
      <c r="BL29" s="24"/>
      <c r="BM29" s="26"/>
      <c r="BN29" s="26"/>
      <c r="BO29" s="26"/>
      <c r="BP29" s="26"/>
      <c r="BQ29" s="26"/>
      <c r="BR29" s="26"/>
      <c r="BS29" s="27"/>
      <c r="BT29" s="27"/>
      <c r="BU29" s="27"/>
      <c r="BV29" s="42"/>
    </row>
    <row r="30" spans="1:74" s="3" customFormat="1" ht="35.1" hidden="1" customHeight="1">
      <c r="A30" s="19"/>
      <c r="B30" s="55"/>
      <c r="C30" s="55"/>
      <c r="D30" s="55"/>
      <c r="E30" s="55"/>
      <c r="F30" s="55"/>
      <c r="G30" s="56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50"/>
      <c r="U30" s="50"/>
      <c r="V30" s="50"/>
      <c r="W30" s="50"/>
      <c r="X30" s="51"/>
      <c r="Y30" s="51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44"/>
      <c r="AL30" s="52"/>
      <c r="AM30" s="16"/>
      <c r="AN30" s="22"/>
      <c r="AO30" s="23"/>
      <c r="AP30" s="12"/>
      <c r="AQ30" s="35"/>
      <c r="AR30" s="11"/>
      <c r="AS30" s="11"/>
      <c r="AT30" s="11"/>
      <c r="AU30" s="11"/>
      <c r="AV30" s="11"/>
      <c r="AW30" s="11"/>
      <c r="AX30" s="27"/>
      <c r="AY30" s="26"/>
      <c r="AZ30" s="26"/>
      <c r="BA30" s="26"/>
      <c r="BB30" s="26"/>
      <c r="BC30" s="26"/>
      <c r="BD30" s="29"/>
      <c r="BE30" s="28"/>
      <c r="BF30" s="28"/>
      <c r="BG30" s="28"/>
      <c r="BH30" s="28"/>
      <c r="BI30" s="28"/>
      <c r="BJ30" s="24"/>
      <c r="BK30" s="24"/>
      <c r="BL30" s="24"/>
      <c r="BM30" s="26"/>
      <c r="BN30" s="26"/>
      <c r="BO30" s="26"/>
      <c r="BP30" s="26"/>
      <c r="BQ30" s="26"/>
      <c r="BR30" s="26"/>
      <c r="BS30" s="27"/>
      <c r="BT30" s="27"/>
      <c r="BU30" s="27"/>
      <c r="BV30" s="42"/>
    </row>
    <row r="31" spans="1:74" s="3" customFormat="1" ht="35.1" hidden="1" customHeight="1">
      <c r="A31" s="19"/>
      <c r="B31" s="55"/>
      <c r="C31" s="55"/>
      <c r="D31" s="55"/>
      <c r="E31" s="55"/>
      <c r="F31" s="55"/>
      <c r="G31" s="56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50"/>
      <c r="U31" s="50"/>
      <c r="V31" s="50"/>
      <c r="W31" s="50"/>
      <c r="X31" s="51"/>
      <c r="Y31" s="51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44"/>
      <c r="AL31" s="52"/>
      <c r="AM31" s="16"/>
      <c r="AN31" s="22"/>
      <c r="AO31" s="23"/>
      <c r="AP31" s="12"/>
      <c r="AQ31" s="35"/>
      <c r="AR31" s="11"/>
      <c r="AS31" s="11"/>
      <c r="AT31" s="11"/>
      <c r="AU31" s="11"/>
      <c r="AV31" s="11"/>
      <c r="AW31" s="11"/>
      <c r="AX31" s="27"/>
      <c r="AY31" s="26"/>
      <c r="AZ31" s="26"/>
      <c r="BA31" s="26"/>
      <c r="BB31" s="26"/>
      <c r="BC31" s="26"/>
      <c r="BD31" s="29"/>
      <c r="BE31" s="28"/>
      <c r="BF31" s="28"/>
      <c r="BG31" s="28"/>
      <c r="BH31" s="28"/>
      <c r="BI31" s="28"/>
      <c r="BJ31" s="24"/>
      <c r="BK31" s="24"/>
      <c r="BL31" s="24"/>
      <c r="BM31" s="26"/>
      <c r="BN31" s="26"/>
      <c r="BO31" s="26"/>
      <c r="BP31" s="26"/>
      <c r="BQ31" s="26"/>
      <c r="BR31" s="26"/>
      <c r="BS31" s="27"/>
      <c r="BT31" s="27"/>
      <c r="BU31" s="27"/>
      <c r="BV31" s="42"/>
    </row>
    <row r="32" spans="1:74" s="3" customFormat="1" ht="35.1" hidden="1" customHeight="1">
      <c r="A32" s="19"/>
      <c r="B32" s="55"/>
      <c r="C32" s="55"/>
      <c r="D32" s="55"/>
      <c r="E32" s="55"/>
      <c r="F32" s="55"/>
      <c r="G32" s="56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50"/>
      <c r="U32" s="50"/>
      <c r="V32" s="50"/>
      <c r="W32" s="50"/>
      <c r="X32" s="51"/>
      <c r="Y32" s="51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44"/>
      <c r="AL32" s="52"/>
      <c r="AM32" s="16"/>
      <c r="AN32" s="22"/>
      <c r="AO32" s="23"/>
      <c r="AP32" s="12"/>
      <c r="AQ32" s="35"/>
      <c r="AR32" s="11"/>
      <c r="AS32" s="11"/>
      <c r="AT32" s="11"/>
      <c r="AU32" s="11"/>
      <c r="AV32" s="11"/>
      <c r="AW32" s="11"/>
      <c r="AX32" s="27"/>
      <c r="AY32" s="26"/>
      <c r="AZ32" s="26"/>
      <c r="BA32" s="26"/>
      <c r="BB32" s="26"/>
      <c r="BC32" s="26"/>
      <c r="BD32" s="29"/>
      <c r="BE32" s="28"/>
      <c r="BF32" s="28"/>
      <c r="BG32" s="28"/>
      <c r="BH32" s="28"/>
      <c r="BI32" s="28"/>
      <c r="BJ32" s="24"/>
      <c r="BK32" s="24"/>
      <c r="BL32" s="24"/>
      <c r="BM32" s="26"/>
      <c r="BN32" s="26"/>
      <c r="BO32" s="26"/>
      <c r="BP32" s="26"/>
      <c r="BQ32" s="26"/>
      <c r="BR32" s="26"/>
      <c r="BS32" s="27"/>
      <c r="BT32" s="27"/>
      <c r="BU32" s="27"/>
      <c r="BV32" s="42"/>
    </row>
    <row r="33" spans="1:74" s="3" customFormat="1" ht="35.1" hidden="1" customHeight="1">
      <c r="A33" s="19"/>
      <c r="B33" s="55"/>
      <c r="C33" s="55"/>
      <c r="D33" s="55"/>
      <c r="E33" s="55"/>
      <c r="F33" s="55"/>
      <c r="G33" s="56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50"/>
      <c r="U33" s="50"/>
      <c r="V33" s="50"/>
      <c r="W33" s="50"/>
      <c r="X33" s="51"/>
      <c r="Y33" s="51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44"/>
      <c r="AL33" s="52"/>
      <c r="AM33" s="16"/>
      <c r="AN33" s="22"/>
      <c r="AO33" s="23"/>
      <c r="AP33" s="12"/>
      <c r="AQ33" s="35"/>
      <c r="AR33" s="11"/>
      <c r="AS33" s="11"/>
      <c r="AT33" s="11"/>
      <c r="AU33" s="11"/>
      <c r="AV33" s="11"/>
      <c r="AW33" s="11"/>
      <c r="AX33" s="27"/>
      <c r="AY33" s="26"/>
      <c r="AZ33" s="26"/>
      <c r="BA33" s="26"/>
      <c r="BB33" s="26"/>
      <c r="BC33" s="26"/>
      <c r="BD33" s="29"/>
      <c r="BE33" s="28"/>
      <c r="BF33" s="28"/>
      <c r="BG33" s="28"/>
      <c r="BH33" s="28"/>
      <c r="BI33" s="28"/>
      <c r="BJ33" s="24"/>
      <c r="BK33" s="24"/>
      <c r="BL33" s="24"/>
      <c r="BM33" s="26"/>
      <c r="BN33" s="26"/>
      <c r="BO33" s="26"/>
      <c r="BP33" s="26"/>
      <c r="BQ33" s="26"/>
      <c r="BR33" s="26"/>
      <c r="BS33" s="27"/>
      <c r="BT33" s="27"/>
      <c r="BU33" s="27"/>
      <c r="BV33" s="42"/>
    </row>
    <row r="34" spans="1:74" s="3" customFormat="1" ht="35.1" hidden="1" customHeight="1">
      <c r="A34" s="19"/>
      <c r="B34" s="55"/>
      <c r="C34" s="55"/>
      <c r="D34" s="55"/>
      <c r="E34" s="55"/>
      <c r="F34" s="55"/>
      <c r="G34" s="56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50"/>
      <c r="U34" s="50"/>
      <c r="V34" s="50"/>
      <c r="W34" s="50"/>
      <c r="X34" s="51"/>
      <c r="Y34" s="51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44"/>
      <c r="AL34" s="52"/>
      <c r="AM34" s="16"/>
      <c r="AN34" s="22"/>
      <c r="AO34" s="23"/>
      <c r="AP34" s="12"/>
      <c r="AQ34" s="35"/>
      <c r="AR34" s="11"/>
      <c r="AS34" s="11"/>
      <c r="AT34" s="11"/>
      <c r="AU34" s="11"/>
      <c r="AV34" s="11"/>
      <c r="AW34" s="11"/>
      <c r="AX34" s="27"/>
      <c r="AY34" s="26"/>
      <c r="AZ34" s="26"/>
      <c r="BA34" s="26"/>
      <c r="BB34" s="26"/>
      <c r="BC34" s="26"/>
      <c r="BD34" s="29"/>
      <c r="BE34" s="28"/>
      <c r="BF34" s="28"/>
      <c r="BG34" s="28"/>
      <c r="BH34" s="28"/>
      <c r="BI34" s="28"/>
      <c r="BJ34" s="24"/>
      <c r="BK34" s="24"/>
      <c r="BL34" s="24"/>
      <c r="BM34" s="26"/>
      <c r="BN34" s="26"/>
      <c r="BO34" s="26"/>
      <c r="BP34" s="26"/>
      <c r="BQ34" s="26"/>
      <c r="BR34" s="26"/>
      <c r="BS34" s="27"/>
      <c r="BT34" s="27"/>
      <c r="BU34" s="27"/>
      <c r="BV34" s="42"/>
    </row>
    <row r="35" spans="1:74" s="3" customFormat="1" ht="35.1" hidden="1" customHeight="1">
      <c r="A35" s="19"/>
      <c r="B35" s="55"/>
      <c r="C35" s="55"/>
      <c r="D35" s="55"/>
      <c r="E35" s="55"/>
      <c r="F35" s="55"/>
      <c r="G35" s="56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50"/>
      <c r="U35" s="50"/>
      <c r="V35" s="50"/>
      <c r="W35" s="50"/>
      <c r="X35" s="51"/>
      <c r="Y35" s="51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44"/>
      <c r="AL35" s="52"/>
      <c r="AM35" s="16"/>
      <c r="AN35" s="22"/>
      <c r="AO35" s="23"/>
      <c r="AP35" s="12"/>
      <c r="AQ35" s="35"/>
      <c r="AR35" s="11"/>
      <c r="AS35" s="11"/>
      <c r="AT35" s="11"/>
      <c r="AU35" s="11"/>
      <c r="AV35" s="11"/>
      <c r="AW35" s="11"/>
      <c r="AX35" s="27"/>
      <c r="AY35" s="26"/>
      <c r="AZ35" s="26"/>
      <c r="BA35" s="26"/>
      <c r="BB35" s="26"/>
      <c r="BC35" s="26"/>
      <c r="BD35" s="29"/>
      <c r="BE35" s="28"/>
      <c r="BF35" s="28"/>
      <c r="BG35" s="28"/>
      <c r="BH35" s="28"/>
      <c r="BI35" s="28"/>
      <c r="BJ35" s="24"/>
      <c r="BK35" s="24"/>
      <c r="BL35" s="24"/>
      <c r="BM35" s="26"/>
      <c r="BN35" s="26"/>
      <c r="BO35" s="26"/>
      <c r="BP35" s="26"/>
      <c r="BQ35" s="26"/>
      <c r="BR35" s="26"/>
      <c r="BS35" s="27"/>
      <c r="BT35" s="27"/>
      <c r="BU35" s="27"/>
      <c r="BV35" s="42"/>
    </row>
    <row r="36" spans="1:74" s="3" customFormat="1" ht="35.1" hidden="1" customHeight="1">
      <c r="A36" s="19"/>
      <c r="B36" s="55"/>
      <c r="C36" s="55"/>
      <c r="D36" s="55"/>
      <c r="E36" s="55"/>
      <c r="F36" s="55"/>
      <c r="G36" s="56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50"/>
      <c r="U36" s="50"/>
      <c r="V36" s="50"/>
      <c r="W36" s="50"/>
      <c r="X36" s="51"/>
      <c r="Y36" s="51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44"/>
      <c r="AL36" s="52"/>
      <c r="AM36" s="16"/>
      <c r="AN36" s="22"/>
      <c r="AO36" s="23"/>
      <c r="AP36" s="12"/>
      <c r="AQ36" s="35"/>
      <c r="AR36" s="11"/>
      <c r="AS36" s="11"/>
      <c r="AT36" s="11"/>
      <c r="AU36" s="11"/>
      <c r="AV36" s="11"/>
      <c r="AW36" s="11"/>
      <c r="AX36" s="27"/>
      <c r="AY36" s="26"/>
      <c r="AZ36" s="26"/>
      <c r="BA36" s="26"/>
      <c r="BB36" s="26"/>
      <c r="BC36" s="26"/>
      <c r="BD36" s="29"/>
      <c r="BE36" s="28"/>
      <c r="BF36" s="28"/>
      <c r="BG36" s="28"/>
      <c r="BH36" s="28"/>
      <c r="BI36" s="28"/>
      <c r="BJ36" s="24"/>
      <c r="BK36" s="24"/>
      <c r="BL36" s="24"/>
      <c r="BM36" s="26"/>
      <c r="BN36" s="26"/>
      <c r="BO36" s="26"/>
      <c r="BP36" s="26"/>
      <c r="BQ36" s="26"/>
      <c r="BR36" s="26"/>
      <c r="BS36" s="27"/>
      <c r="BT36" s="27"/>
      <c r="BU36" s="27"/>
      <c r="BV36" s="42"/>
    </row>
    <row r="37" spans="1:74" s="3" customFormat="1" ht="35.1" hidden="1" customHeight="1">
      <c r="A37" s="19"/>
      <c r="B37" s="55"/>
      <c r="C37" s="55"/>
      <c r="D37" s="55"/>
      <c r="E37" s="55"/>
      <c r="F37" s="55"/>
      <c r="G37" s="56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50"/>
      <c r="U37" s="50"/>
      <c r="V37" s="50"/>
      <c r="W37" s="50"/>
      <c r="X37" s="51"/>
      <c r="Y37" s="51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44"/>
      <c r="AL37" s="52"/>
      <c r="AM37" s="16"/>
      <c r="AN37" s="22"/>
      <c r="AO37" s="23"/>
      <c r="AP37" s="12"/>
      <c r="AQ37" s="35"/>
      <c r="AR37" s="11"/>
      <c r="AS37" s="11"/>
      <c r="AT37" s="11"/>
      <c r="AU37" s="11"/>
      <c r="AV37" s="11"/>
      <c r="AW37" s="11"/>
      <c r="AX37" s="27"/>
      <c r="AY37" s="26"/>
      <c r="AZ37" s="26"/>
      <c r="BA37" s="26"/>
      <c r="BB37" s="26"/>
      <c r="BC37" s="26"/>
      <c r="BD37" s="29"/>
      <c r="BE37" s="28"/>
      <c r="BF37" s="28"/>
      <c r="BG37" s="28"/>
      <c r="BH37" s="28"/>
      <c r="BI37" s="28"/>
      <c r="BJ37" s="24"/>
      <c r="BK37" s="24"/>
      <c r="BL37" s="24"/>
      <c r="BM37" s="26"/>
      <c r="BN37" s="26"/>
      <c r="BO37" s="26"/>
      <c r="BP37" s="26"/>
      <c r="BQ37" s="26"/>
      <c r="BR37" s="26"/>
      <c r="BS37" s="27"/>
      <c r="BT37" s="27"/>
      <c r="BU37" s="27"/>
      <c r="BV37" s="42"/>
    </row>
    <row r="38" spans="1:74" s="3" customFormat="1" ht="35.1" hidden="1" customHeight="1">
      <c r="A38" s="19"/>
      <c r="B38" s="55"/>
      <c r="C38" s="55"/>
      <c r="D38" s="55"/>
      <c r="E38" s="55"/>
      <c r="F38" s="55"/>
      <c r="G38" s="56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50"/>
      <c r="U38" s="50"/>
      <c r="V38" s="50"/>
      <c r="W38" s="50"/>
      <c r="X38" s="51"/>
      <c r="Y38" s="51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44"/>
      <c r="AL38" s="52"/>
      <c r="AM38" s="16"/>
      <c r="AN38" s="22"/>
      <c r="AO38" s="23"/>
      <c r="AP38" s="12"/>
      <c r="AQ38" s="35"/>
      <c r="AR38" s="11"/>
      <c r="AS38" s="11"/>
      <c r="AT38" s="11"/>
      <c r="AU38" s="11"/>
      <c r="AV38" s="11"/>
      <c r="AW38" s="11"/>
      <c r="AX38" s="27"/>
      <c r="AY38" s="26"/>
      <c r="AZ38" s="26"/>
      <c r="BA38" s="26"/>
      <c r="BB38" s="26"/>
      <c r="BC38" s="26"/>
      <c r="BD38" s="29"/>
      <c r="BE38" s="28"/>
      <c r="BF38" s="28"/>
      <c r="BG38" s="28"/>
      <c r="BH38" s="28"/>
      <c r="BI38" s="28"/>
      <c r="BJ38" s="24"/>
      <c r="BK38" s="24"/>
      <c r="BL38" s="24"/>
      <c r="BM38" s="26"/>
      <c r="BN38" s="26"/>
      <c r="BO38" s="26"/>
      <c r="BP38" s="26"/>
      <c r="BQ38" s="26"/>
      <c r="BR38" s="26"/>
      <c r="BS38" s="27"/>
      <c r="BT38" s="27"/>
      <c r="BU38" s="27"/>
      <c r="BV38" s="42"/>
    </row>
    <row r="39" spans="1:74" s="3" customFormat="1" ht="35.1" hidden="1" customHeight="1">
      <c r="A39" s="19"/>
      <c r="B39" s="55"/>
      <c r="C39" s="55"/>
      <c r="D39" s="55"/>
      <c r="E39" s="55"/>
      <c r="F39" s="55"/>
      <c r="G39" s="56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50"/>
      <c r="U39" s="50"/>
      <c r="V39" s="50"/>
      <c r="W39" s="50"/>
      <c r="X39" s="51"/>
      <c r="Y39" s="51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44"/>
      <c r="AL39" s="52"/>
      <c r="AM39" s="16"/>
      <c r="AN39" s="22"/>
      <c r="AO39" s="23"/>
      <c r="AP39" s="12"/>
      <c r="AQ39" s="35"/>
      <c r="AR39" s="11"/>
      <c r="AS39" s="11"/>
      <c r="AT39" s="11"/>
      <c r="AU39" s="11"/>
      <c r="AV39" s="11"/>
      <c r="AW39" s="11"/>
      <c r="AX39" s="27"/>
      <c r="AY39" s="26"/>
      <c r="AZ39" s="26"/>
      <c r="BA39" s="26"/>
      <c r="BB39" s="26"/>
      <c r="BC39" s="26"/>
      <c r="BD39" s="29"/>
      <c r="BE39" s="28"/>
      <c r="BF39" s="28"/>
      <c r="BG39" s="28"/>
      <c r="BH39" s="28"/>
      <c r="BI39" s="28"/>
      <c r="BJ39" s="24"/>
      <c r="BK39" s="24"/>
      <c r="BL39" s="24"/>
      <c r="BM39" s="26"/>
      <c r="BN39" s="26"/>
      <c r="BO39" s="26"/>
      <c r="BP39" s="26"/>
      <c r="BQ39" s="26"/>
      <c r="BR39" s="26"/>
      <c r="BS39" s="27"/>
      <c r="BT39" s="27"/>
      <c r="BU39" s="27"/>
      <c r="BV39" s="42"/>
    </row>
    <row r="40" spans="1:74" s="3" customFormat="1" ht="35.1" hidden="1" customHeight="1">
      <c r="A40" s="19"/>
      <c r="B40" s="55"/>
      <c r="C40" s="55"/>
      <c r="D40" s="55"/>
      <c r="E40" s="55"/>
      <c r="F40" s="55"/>
      <c r="G40" s="56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50"/>
      <c r="U40" s="50"/>
      <c r="V40" s="50"/>
      <c r="W40" s="50"/>
      <c r="X40" s="51"/>
      <c r="Y40" s="51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44"/>
      <c r="AL40" s="52"/>
      <c r="AM40" s="16"/>
      <c r="AN40" s="22"/>
      <c r="AO40" s="23"/>
      <c r="AP40" s="12"/>
      <c r="AQ40" s="35"/>
      <c r="AR40" s="11"/>
      <c r="AS40" s="11"/>
      <c r="AT40" s="11"/>
      <c r="AU40" s="11"/>
      <c r="AV40" s="11"/>
      <c r="AW40" s="11"/>
      <c r="AX40" s="27"/>
      <c r="AY40" s="26"/>
      <c r="AZ40" s="26"/>
      <c r="BA40" s="26"/>
      <c r="BB40" s="26"/>
      <c r="BC40" s="26"/>
      <c r="BD40" s="29"/>
      <c r="BE40" s="28"/>
      <c r="BF40" s="28"/>
      <c r="BG40" s="28"/>
      <c r="BH40" s="28"/>
      <c r="BI40" s="28"/>
      <c r="BJ40" s="24"/>
      <c r="BK40" s="24"/>
      <c r="BL40" s="24"/>
      <c r="BM40" s="26"/>
      <c r="BN40" s="26"/>
      <c r="BO40" s="26"/>
      <c r="BP40" s="26"/>
      <c r="BQ40" s="26"/>
      <c r="BR40" s="26"/>
      <c r="BS40" s="27"/>
      <c r="BT40" s="27"/>
      <c r="BU40" s="27"/>
      <c r="BV40" s="42"/>
    </row>
    <row r="41" spans="1:74" s="3" customFormat="1" ht="35.1" hidden="1" customHeight="1">
      <c r="A41" s="19"/>
      <c r="B41" s="55"/>
      <c r="C41" s="55"/>
      <c r="D41" s="55"/>
      <c r="E41" s="55"/>
      <c r="F41" s="55"/>
      <c r="G41" s="56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50"/>
      <c r="U41" s="50"/>
      <c r="V41" s="50"/>
      <c r="W41" s="50"/>
      <c r="X41" s="51"/>
      <c r="Y41" s="51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44"/>
      <c r="AL41" s="52"/>
      <c r="AM41" s="16"/>
      <c r="AN41" s="22"/>
      <c r="AO41" s="23"/>
      <c r="AP41" s="12"/>
      <c r="AQ41" s="35"/>
      <c r="AR41" s="11"/>
      <c r="AS41" s="11"/>
      <c r="AT41" s="11"/>
      <c r="AU41" s="11"/>
      <c r="AV41" s="11"/>
      <c r="AW41" s="11"/>
      <c r="AX41" s="27"/>
      <c r="AY41" s="26"/>
      <c r="AZ41" s="26"/>
      <c r="BA41" s="26"/>
      <c r="BB41" s="26"/>
      <c r="BC41" s="26"/>
      <c r="BD41" s="29"/>
      <c r="BE41" s="28"/>
      <c r="BF41" s="28"/>
      <c r="BG41" s="28"/>
      <c r="BH41" s="28"/>
      <c r="BI41" s="28"/>
      <c r="BJ41" s="24"/>
      <c r="BK41" s="24"/>
      <c r="BL41" s="24"/>
      <c r="BM41" s="26"/>
      <c r="BN41" s="26"/>
      <c r="BO41" s="26"/>
      <c r="BP41" s="26"/>
      <c r="BQ41" s="26"/>
      <c r="BR41" s="26"/>
      <c r="BS41" s="27"/>
      <c r="BT41" s="27"/>
      <c r="BU41" s="27"/>
      <c r="BV41" s="42"/>
    </row>
    <row r="42" spans="1:74" s="3" customFormat="1" ht="35.1" hidden="1" customHeight="1">
      <c r="A42" s="19"/>
      <c r="B42" s="55"/>
      <c r="C42" s="55"/>
      <c r="D42" s="55"/>
      <c r="E42" s="55"/>
      <c r="F42" s="55"/>
      <c r="G42" s="56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50"/>
      <c r="U42" s="50"/>
      <c r="V42" s="50"/>
      <c r="W42" s="50"/>
      <c r="X42" s="51"/>
      <c r="Y42" s="51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44"/>
      <c r="AL42" s="52"/>
      <c r="AM42" s="16"/>
      <c r="AN42" s="22"/>
      <c r="AO42" s="23"/>
      <c r="AP42" s="12"/>
      <c r="AQ42" s="35"/>
      <c r="AR42" s="11"/>
      <c r="AS42" s="11"/>
      <c r="AT42" s="11"/>
      <c r="AU42" s="11"/>
      <c r="AV42" s="11"/>
      <c r="AW42" s="11"/>
      <c r="AX42" s="27"/>
      <c r="AY42" s="26"/>
      <c r="AZ42" s="26"/>
      <c r="BA42" s="26"/>
      <c r="BB42" s="26"/>
      <c r="BC42" s="26"/>
      <c r="BD42" s="29"/>
      <c r="BE42" s="28"/>
      <c r="BF42" s="28"/>
      <c r="BG42" s="28"/>
      <c r="BH42" s="28"/>
      <c r="BI42" s="28"/>
      <c r="BJ42" s="24"/>
      <c r="BK42" s="24"/>
      <c r="BL42" s="24"/>
      <c r="BM42" s="26"/>
      <c r="BN42" s="26"/>
      <c r="BO42" s="26"/>
      <c r="BP42" s="26"/>
      <c r="BQ42" s="26"/>
      <c r="BR42" s="26"/>
      <c r="BS42" s="27"/>
      <c r="BT42" s="27"/>
      <c r="BU42" s="27"/>
      <c r="BV42" s="42"/>
    </row>
    <row r="43" spans="1:74" s="3" customFormat="1" ht="35.1" hidden="1" customHeight="1">
      <c r="A43" s="19"/>
      <c r="B43" s="55"/>
      <c r="C43" s="55"/>
      <c r="D43" s="55"/>
      <c r="E43" s="55"/>
      <c r="F43" s="55"/>
      <c r="G43" s="56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50"/>
      <c r="U43" s="50"/>
      <c r="V43" s="50"/>
      <c r="W43" s="50"/>
      <c r="X43" s="51"/>
      <c r="Y43" s="51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44"/>
      <c r="AL43" s="52"/>
      <c r="AM43" s="16"/>
      <c r="AN43" s="22"/>
      <c r="AO43" s="23"/>
      <c r="AP43" s="12"/>
      <c r="AQ43" s="35"/>
      <c r="AR43" s="11"/>
      <c r="AS43" s="11"/>
      <c r="AT43" s="11"/>
      <c r="AU43" s="11"/>
      <c r="AV43" s="11"/>
      <c r="AW43" s="11"/>
      <c r="AX43" s="27"/>
      <c r="AY43" s="26"/>
      <c r="AZ43" s="26"/>
      <c r="BA43" s="26"/>
      <c r="BB43" s="26"/>
      <c r="BC43" s="26"/>
      <c r="BD43" s="29"/>
      <c r="BE43" s="28"/>
      <c r="BF43" s="28"/>
      <c r="BG43" s="28"/>
      <c r="BH43" s="28"/>
      <c r="BI43" s="28"/>
      <c r="BJ43" s="24"/>
      <c r="BK43" s="24"/>
      <c r="BL43" s="24"/>
      <c r="BM43" s="26"/>
      <c r="BN43" s="26"/>
      <c r="BO43" s="26"/>
      <c r="BP43" s="26"/>
      <c r="BQ43" s="26"/>
      <c r="BR43" s="26"/>
      <c r="BS43" s="27"/>
      <c r="BT43" s="27"/>
      <c r="BU43" s="27"/>
      <c r="BV43" s="42"/>
    </row>
    <row r="44" spans="1:74" s="3" customFormat="1" ht="35.1" hidden="1" customHeight="1">
      <c r="A44" s="19"/>
      <c r="B44" s="55"/>
      <c r="C44" s="55"/>
      <c r="D44" s="55"/>
      <c r="E44" s="55"/>
      <c r="F44" s="55"/>
      <c r="G44" s="56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50"/>
      <c r="U44" s="50"/>
      <c r="V44" s="50"/>
      <c r="W44" s="50"/>
      <c r="X44" s="51"/>
      <c r="Y44" s="51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44"/>
      <c r="AL44" s="52"/>
      <c r="AM44" s="16"/>
      <c r="AN44" s="22"/>
      <c r="AO44" s="23"/>
      <c r="AP44" s="12"/>
      <c r="AQ44" s="35"/>
      <c r="AR44" s="11"/>
      <c r="AS44" s="11"/>
      <c r="AT44" s="11"/>
      <c r="AU44" s="11"/>
      <c r="AV44" s="11"/>
      <c r="AW44" s="11"/>
      <c r="AX44" s="27"/>
      <c r="AY44" s="26"/>
      <c r="AZ44" s="26"/>
      <c r="BA44" s="26"/>
      <c r="BB44" s="26"/>
      <c r="BC44" s="26"/>
      <c r="BD44" s="29"/>
      <c r="BE44" s="28"/>
      <c r="BF44" s="28"/>
      <c r="BG44" s="28"/>
      <c r="BH44" s="28"/>
      <c r="BI44" s="28"/>
      <c r="BJ44" s="24"/>
      <c r="BK44" s="24"/>
      <c r="BL44" s="24"/>
      <c r="BM44" s="26"/>
      <c r="BN44" s="26"/>
      <c r="BO44" s="26"/>
      <c r="BP44" s="26"/>
      <c r="BQ44" s="26"/>
      <c r="BR44" s="26"/>
      <c r="BS44" s="27"/>
      <c r="BT44" s="27"/>
      <c r="BU44" s="27"/>
      <c r="BV44" s="42"/>
    </row>
    <row r="45" spans="1:74" s="3" customFormat="1" ht="35.1" hidden="1" customHeight="1">
      <c r="A45" s="19"/>
      <c r="B45" s="55"/>
      <c r="C45" s="55"/>
      <c r="D45" s="55"/>
      <c r="E45" s="55"/>
      <c r="F45" s="55"/>
      <c r="G45" s="56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50"/>
      <c r="U45" s="50"/>
      <c r="V45" s="50"/>
      <c r="W45" s="50"/>
      <c r="X45" s="51"/>
      <c r="Y45" s="51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44"/>
      <c r="AL45" s="52"/>
      <c r="AM45" s="16"/>
      <c r="AN45" s="22"/>
      <c r="AO45" s="23"/>
      <c r="AP45" s="12"/>
      <c r="AQ45" s="35"/>
      <c r="AR45" s="11"/>
      <c r="AS45" s="11"/>
      <c r="AT45" s="11"/>
      <c r="AU45" s="11"/>
      <c r="AV45" s="11"/>
      <c r="AW45" s="11"/>
      <c r="AX45" s="27"/>
      <c r="AY45" s="26"/>
      <c r="AZ45" s="26"/>
      <c r="BA45" s="26"/>
      <c r="BB45" s="26"/>
      <c r="BC45" s="26"/>
      <c r="BD45" s="29"/>
      <c r="BE45" s="28"/>
      <c r="BF45" s="28"/>
      <c r="BG45" s="28"/>
      <c r="BH45" s="28"/>
      <c r="BI45" s="28"/>
      <c r="BJ45" s="24"/>
      <c r="BK45" s="24"/>
      <c r="BL45" s="24"/>
      <c r="BM45" s="26"/>
      <c r="BN45" s="26"/>
      <c r="BO45" s="26"/>
      <c r="BP45" s="26"/>
      <c r="BQ45" s="26"/>
      <c r="BR45" s="26"/>
      <c r="BS45" s="27"/>
      <c r="BT45" s="27"/>
      <c r="BU45" s="27"/>
      <c r="BV45" s="42"/>
    </row>
    <row r="46" spans="1:74" s="3" customFormat="1" ht="35.1" hidden="1" customHeight="1">
      <c r="A46" s="19"/>
      <c r="B46" s="55"/>
      <c r="C46" s="55"/>
      <c r="D46" s="55"/>
      <c r="E46" s="55"/>
      <c r="F46" s="55"/>
      <c r="G46" s="56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50"/>
      <c r="U46" s="50"/>
      <c r="V46" s="50"/>
      <c r="W46" s="50"/>
      <c r="X46" s="51"/>
      <c r="Y46" s="51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44"/>
      <c r="AL46" s="52"/>
      <c r="AM46" s="16"/>
      <c r="AN46" s="22"/>
      <c r="AO46" s="23"/>
      <c r="AP46" s="12"/>
      <c r="AQ46" s="35"/>
      <c r="AR46" s="11"/>
      <c r="AS46" s="11"/>
      <c r="AT46" s="11"/>
      <c r="AU46" s="11"/>
      <c r="AV46" s="11"/>
      <c r="AW46" s="11"/>
      <c r="AX46" s="27"/>
      <c r="AY46" s="26"/>
      <c r="AZ46" s="26"/>
      <c r="BA46" s="26"/>
      <c r="BB46" s="26"/>
      <c r="BC46" s="26"/>
      <c r="BD46" s="29"/>
      <c r="BE46" s="28"/>
      <c r="BF46" s="28"/>
      <c r="BG46" s="28"/>
      <c r="BH46" s="28"/>
      <c r="BI46" s="28"/>
      <c r="BJ46" s="24"/>
      <c r="BK46" s="24"/>
      <c r="BL46" s="24"/>
      <c r="BM46" s="26"/>
      <c r="BN46" s="26"/>
      <c r="BO46" s="26"/>
      <c r="BP46" s="26"/>
      <c r="BQ46" s="26"/>
      <c r="BR46" s="26"/>
      <c r="BS46" s="27"/>
      <c r="BT46" s="27"/>
      <c r="BU46" s="27"/>
      <c r="BV46" s="42"/>
    </row>
    <row r="47" spans="1:74" s="3" customFormat="1" ht="35.1" hidden="1" customHeight="1">
      <c r="A47" s="19"/>
      <c r="B47" s="55"/>
      <c r="C47" s="55"/>
      <c r="D47" s="55"/>
      <c r="E47" s="55"/>
      <c r="F47" s="55"/>
      <c r="G47" s="56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50"/>
      <c r="U47" s="50"/>
      <c r="V47" s="50"/>
      <c r="W47" s="50"/>
      <c r="X47" s="51"/>
      <c r="Y47" s="51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44"/>
      <c r="AL47" s="52"/>
      <c r="AM47" s="16"/>
      <c r="AN47" s="22"/>
      <c r="AO47" s="23"/>
      <c r="AP47" s="12"/>
      <c r="AQ47" s="35"/>
      <c r="AR47" s="11"/>
      <c r="AS47" s="11"/>
      <c r="AT47" s="11"/>
      <c r="AU47" s="11"/>
      <c r="AV47" s="11"/>
      <c r="AW47" s="11"/>
      <c r="AX47" s="27"/>
      <c r="AY47" s="26"/>
      <c r="AZ47" s="26"/>
      <c r="BA47" s="26"/>
      <c r="BB47" s="26"/>
      <c r="BC47" s="26"/>
      <c r="BD47" s="29"/>
      <c r="BE47" s="28"/>
      <c r="BF47" s="28"/>
      <c r="BG47" s="28"/>
      <c r="BH47" s="28"/>
      <c r="BI47" s="28"/>
      <c r="BJ47" s="24"/>
      <c r="BK47" s="24"/>
      <c r="BL47" s="24"/>
      <c r="BM47" s="26"/>
      <c r="BN47" s="26"/>
      <c r="BO47" s="26"/>
      <c r="BP47" s="26"/>
      <c r="BQ47" s="26"/>
      <c r="BR47" s="26"/>
      <c r="BS47" s="27"/>
      <c r="BT47" s="27"/>
      <c r="BU47" s="27"/>
      <c r="BV47" s="42"/>
    </row>
    <row r="48" spans="1:74" s="3" customFormat="1" ht="35.1" hidden="1" customHeight="1">
      <c r="A48" s="19"/>
      <c r="B48" s="55"/>
      <c r="C48" s="55"/>
      <c r="D48" s="55"/>
      <c r="E48" s="55"/>
      <c r="F48" s="55"/>
      <c r="G48" s="56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50"/>
      <c r="U48" s="50"/>
      <c r="V48" s="50"/>
      <c r="W48" s="50"/>
      <c r="X48" s="51"/>
      <c r="Y48" s="51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44"/>
      <c r="AL48" s="52"/>
      <c r="AM48" s="16"/>
      <c r="AN48" s="22"/>
      <c r="AO48" s="23"/>
      <c r="AP48" s="12"/>
      <c r="AQ48" s="35"/>
      <c r="AR48" s="11"/>
      <c r="AS48" s="11"/>
      <c r="AT48" s="11"/>
      <c r="AU48" s="11"/>
      <c r="AV48" s="11"/>
      <c r="AW48" s="11"/>
      <c r="AX48" s="27"/>
      <c r="AY48" s="26"/>
      <c r="AZ48" s="26"/>
      <c r="BA48" s="26"/>
      <c r="BB48" s="26"/>
      <c r="BC48" s="26"/>
      <c r="BD48" s="29"/>
      <c r="BE48" s="28"/>
      <c r="BF48" s="28"/>
      <c r="BG48" s="28"/>
      <c r="BH48" s="28"/>
      <c r="BI48" s="28"/>
      <c r="BJ48" s="24"/>
      <c r="BK48" s="24"/>
      <c r="BL48" s="24"/>
      <c r="BM48" s="26"/>
      <c r="BN48" s="26"/>
      <c r="BO48" s="26"/>
      <c r="BP48" s="26"/>
      <c r="BQ48" s="26"/>
      <c r="BR48" s="26"/>
      <c r="BS48" s="27"/>
      <c r="BT48" s="27"/>
      <c r="BU48" s="27"/>
      <c r="BV48" s="42"/>
    </row>
    <row r="49" spans="1:74" s="3" customFormat="1" ht="35.1" hidden="1" customHeight="1">
      <c r="A49" s="19"/>
      <c r="B49" s="55"/>
      <c r="C49" s="55"/>
      <c r="D49" s="55"/>
      <c r="E49" s="55"/>
      <c r="F49" s="55"/>
      <c r="G49" s="56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50"/>
      <c r="U49" s="50"/>
      <c r="V49" s="50"/>
      <c r="W49" s="50"/>
      <c r="X49" s="51"/>
      <c r="Y49" s="51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44"/>
      <c r="AL49" s="52"/>
      <c r="AM49" s="16"/>
      <c r="AN49" s="22"/>
      <c r="AO49" s="23"/>
      <c r="AP49" s="12"/>
      <c r="AQ49" s="35"/>
      <c r="AR49" s="11"/>
      <c r="AS49" s="11"/>
      <c r="AT49" s="11"/>
      <c r="AU49" s="11"/>
      <c r="AV49" s="11"/>
      <c r="AW49" s="11"/>
      <c r="AX49" s="27"/>
      <c r="AY49" s="26"/>
      <c r="AZ49" s="26"/>
      <c r="BA49" s="26"/>
      <c r="BB49" s="26"/>
      <c r="BC49" s="26"/>
      <c r="BD49" s="29"/>
      <c r="BE49" s="28"/>
      <c r="BF49" s="28"/>
      <c r="BG49" s="28"/>
      <c r="BH49" s="28"/>
      <c r="BI49" s="28"/>
      <c r="BJ49" s="24"/>
      <c r="BK49" s="24"/>
      <c r="BL49" s="24"/>
      <c r="BM49" s="26"/>
      <c r="BN49" s="26"/>
      <c r="BO49" s="26"/>
      <c r="BP49" s="26"/>
      <c r="BQ49" s="26"/>
      <c r="BR49" s="26"/>
      <c r="BS49" s="27"/>
      <c r="BT49" s="27"/>
      <c r="BU49" s="27"/>
      <c r="BV49" s="42"/>
    </row>
    <row r="50" spans="1:74" s="3" customFormat="1" ht="35.1" hidden="1" customHeight="1">
      <c r="A50" s="19"/>
      <c r="B50" s="55"/>
      <c r="C50" s="55"/>
      <c r="D50" s="55"/>
      <c r="E50" s="55"/>
      <c r="F50" s="55"/>
      <c r="G50" s="56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50"/>
      <c r="U50" s="50"/>
      <c r="V50" s="50"/>
      <c r="W50" s="50"/>
      <c r="X50" s="51"/>
      <c r="Y50" s="51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44"/>
      <c r="AL50" s="52"/>
      <c r="AM50" s="16"/>
      <c r="AN50" s="22"/>
      <c r="AO50" s="23"/>
      <c r="AP50" s="12"/>
      <c r="AQ50" s="35"/>
      <c r="AR50" s="11"/>
      <c r="AS50" s="11"/>
      <c r="AT50" s="11"/>
      <c r="AU50" s="11"/>
      <c r="AV50" s="11"/>
      <c r="AW50" s="11"/>
      <c r="AX50" s="27"/>
      <c r="AY50" s="26"/>
      <c r="AZ50" s="26"/>
      <c r="BA50" s="26"/>
      <c r="BB50" s="26"/>
      <c r="BC50" s="26"/>
      <c r="BD50" s="29"/>
      <c r="BE50" s="28"/>
      <c r="BF50" s="28"/>
      <c r="BG50" s="28"/>
      <c r="BH50" s="28"/>
      <c r="BI50" s="28"/>
      <c r="BJ50" s="24"/>
      <c r="BK50" s="24"/>
      <c r="BL50" s="24"/>
      <c r="BM50" s="26"/>
      <c r="BN50" s="26"/>
      <c r="BO50" s="26"/>
      <c r="BP50" s="26"/>
      <c r="BQ50" s="26"/>
      <c r="BR50" s="26"/>
      <c r="BS50" s="27"/>
      <c r="BT50" s="27"/>
      <c r="BU50" s="27"/>
      <c r="BV50" s="42"/>
    </row>
    <row r="51" spans="1:74" s="3" customFormat="1" ht="35.1" hidden="1" customHeight="1">
      <c r="A51" s="19"/>
      <c r="B51" s="55"/>
      <c r="C51" s="55"/>
      <c r="D51" s="55"/>
      <c r="E51" s="55"/>
      <c r="F51" s="55"/>
      <c r="G51" s="56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50"/>
      <c r="U51" s="50"/>
      <c r="V51" s="50"/>
      <c r="W51" s="50"/>
      <c r="X51" s="51"/>
      <c r="Y51" s="51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44"/>
      <c r="AL51" s="52"/>
      <c r="AM51" s="16"/>
      <c r="AN51" s="22"/>
      <c r="AO51" s="23"/>
      <c r="AP51" s="12"/>
      <c r="AQ51" s="35"/>
      <c r="AR51" s="11"/>
      <c r="AS51" s="11"/>
      <c r="AT51" s="11"/>
      <c r="AU51" s="11"/>
      <c r="AV51" s="11"/>
      <c r="AW51" s="11"/>
      <c r="AX51" s="27"/>
      <c r="AY51" s="26"/>
      <c r="AZ51" s="26"/>
      <c r="BA51" s="26"/>
      <c r="BB51" s="26"/>
      <c r="BC51" s="26"/>
      <c r="BD51" s="29"/>
      <c r="BE51" s="28"/>
      <c r="BF51" s="28"/>
      <c r="BG51" s="28"/>
      <c r="BH51" s="28"/>
      <c r="BI51" s="28"/>
      <c r="BJ51" s="24"/>
      <c r="BK51" s="24"/>
      <c r="BL51" s="24"/>
      <c r="BM51" s="26"/>
      <c r="BN51" s="26"/>
      <c r="BO51" s="26"/>
      <c r="BP51" s="26"/>
      <c r="BQ51" s="26"/>
      <c r="BR51" s="26"/>
      <c r="BS51" s="27"/>
      <c r="BT51" s="27"/>
      <c r="BU51" s="27"/>
      <c r="BV51" s="42"/>
    </row>
    <row r="52" spans="1:74" s="3" customFormat="1" ht="35.1" hidden="1" customHeight="1">
      <c r="A52" s="19"/>
      <c r="B52" s="55"/>
      <c r="C52" s="55"/>
      <c r="D52" s="55"/>
      <c r="E52" s="55"/>
      <c r="F52" s="55"/>
      <c r="G52" s="56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50"/>
      <c r="U52" s="50"/>
      <c r="V52" s="50"/>
      <c r="W52" s="50"/>
      <c r="X52" s="51"/>
      <c r="Y52" s="51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44"/>
      <c r="AL52" s="52"/>
      <c r="AM52" s="16"/>
      <c r="AN52" s="22"/>
      <c r="AO52" s="23"/>
      <c r="AP52" s="12"/>
      <c r="AQ52" s="35"/>
      <c r="AR52" s="11"/>
      <c r="AS52" s="11"/>
      <c r="AT52" s="11"/>
      <c r="AU52" s="11"/>
      <c r="AV52" s="11"/>
      <c r="AW52" s="11"/>
      <c r="AX52" s="27"/>
      <c r="AY52" s="26"/>
      <c r="AZ52" s="26"/>
      <c r="BA52" s="26"/>
      <c r="BB52" s="26"/>
      <c r="BC52" s="26"/>
      <c r="BD52" s="29"/>
      <c r="BE52" s="28"/>
      <c r="BF52" s="28"/>
      <c r="BG52" s="28"/>
      <c r="BH52" s="28"/>
      <c r="BI52" s="28"/>
      <c r="BJ52" s="24"/>
      <c r="BK52" s="24"/>
      <c r="BL52" s="24"/>
      <c r="BM52" s="26"/>
      <c r="BN52" s="26"/>
      <c r="BO52" s="26"/>
      <c r="BP52" s="26"/>
      <c r="BQ52" s="26"/>
      <c r="BR52" s="26"/>
      <c r="BS52" s="27"/>
      <c r="BT52" s="27"/>
      <c r="BU52" s="27"/>
      <c r="BV52" s="42"/>
    </row>
    <row r="53" spans="1:74" s="3" customFormat="1" ht="35.1" hidden="1" customHeight="1">
      <c r="A53" s="19"/>
      <c r="B53" s="55"/>
      <c r="C53" s="55"/>
      <c r="D53" s="55"/>
      <c r="E53" s="55"/>
      <c r="F53" s="55"/>
      <c r="G53" s="56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50"/>
      <c r="U53" s="50"/>
      <c r="V53" s="50"/>
      <c r="W53" s="50"/>
      <c r="X53" s="51"/>
      <c r="Y53" s="51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44"/>
      <c r="AL53" s="52"/>
      <c r="AM53" s="16"/>
      <c r="AN53" s="22"/>
      <c r="AO53" s="23"/>
      <c r="AP53" s="12"/>
      <c r="AQ53" s="35"/>
      <c r="AR53" s="11"/>
      <c r="AS53" s="11"/>
      <c r="AT53" s="11"/>
      <c r="AU53" s="11"/>
      <c r="AV53" s="11"/>
      <c r="AW53" s="11"/>
      <c r="AX53" s="27"/>
      <c r="AY53" s="26"/>
      <c r="AZ53" s="26"/>
      <c r="BA53" s="26"/>
      <c r="BB53" s="26"/>
      <c r="BC53" s="26"/>
      <c r="BD53" s="29"/>
      <c r="BE53" s="28"/>
      <c r="BF53" s="28"/>
      <c r="BG53" s="28"/>
      <c r="BH53" s="28"/>
      <c r="BI53" s="28"/>
      <c r="BJ53" s="24"/>
      <c r="BK53" s="24"/>
      <c r="BL53" s="24"/>
      <c r="BM53" s="26"/>
      <c r="BN53" s="26"/>
      <c r="BO53" s="26"/>
      <c r="BP53" s="26"/>
      <c r="BQ53" s="26"/>
      <c r="BR53" s="26"/>
      <c r="BS53" s="27"/>
      <c r="BT53" s="27"/>
      <c r="BU53" s="27"/>
      <c r="BV53" s="42"/>
    </row>
    <row r="54" spans="1:74" s="3" customFormat="1" ht="35.1" hidden="1" customHeight="1">
      <c r="A54" s="19"/>
      <c r="B54" s="55"/>
      <c r="C54" s="55"/>
      <c r="D54" s="55"/>
      <c r="E54" s="55"/>
      <c r="F54" s="55"/>
      <c r="G54" s="56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50"/>
      <c r="U54" s="50"/>
      <c r="V54" s="50"/>
      <c r="W54" s="50"/>
      <c r="X54" s="51"/>
      <c r="Y54" s="51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44"/>
      <c r="AL54" s="52"/>
      <c r="AM54" s="16"/>
      <c r="AN54" s="22"/>
      <c r="AO54" s="23"/>
      <c r="AP54" s="12"/>
      <c r="AQ54" s="35"/>
      <c r="AR54" s="11"/>
      <c r="AS54" s="11"/>
      <c r="AT54" s="11"/>
      <c r="AU54" s="11"/>
      <c r="AV54" s="11"/>
      <c r="AW54" s="11"/>
      <c r="AX54" s="27"/>
      <c r="AY54" s="26"/>
      <c r="AZ54" s="26"/>
      <c r="BA54" s="26"/>
      <c r="BB54" s="26"/>
      <c r="BC54" s="26"/>
      <c r="BD54" s="29"/>
      <c r="BE54" s="28"/>
      <c r="BF54" s="28"/>
      <c r="BG54" s="28"/>
      <c r="BH54" s="28"/>
      <c r="BI54" s="28"/>
      <c r="BJ54" s="24"/>
      <c r="BK54" s="24"/>
      <c r="BL54" s="24"/>
      <c r="BM54" s="26"/>
      <c r="BN54" s="26"/>
      <c r="BO54" s="26"/>
      <c r="BP54" s="26"/>
      <c r="BQ54" s="26"/>
      <c r="BR54" s="26"/>
      <c r="BS54" s="27"/>
      <c r="BT54" s="27"/>
      <c r="BU54" s="27"/>
      <c r="BV54" s="42"/>
    </row>
    <row r="55" spans="1:74" s="3" customFormat="1" ht="35.1" hidden="1" customHeight="1">
      <c r="A55" s="19"/>
      <c r="B55" s="55"/>
      <c r="C55" s="55"/>
      <c r="D55" s="55"/>
      <c r="E55" s="55"/>
      <c r="F55" s="55"/>
      <c r="G55" s="56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50"/>
      <c r="U55" s="50"/>
      <c r="V55" s="50"/>
      <c r="W55" s="50"/>
      <c r="X55" s="51"/>
      <c r="Y55" s="51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44"/>
      <c r="AL55" s="52"/>
      <c r="AM55" s="16"/>
      <c r="AN55" s="22"/>
      <c r="AO55" s="23"/>
      <c r="AP55" s="12"/>
      <c r="AQ55" s="35"/>
      <c r="AR55" s="11"/>
      <c r="AS55" s="11"/>
      <c r="AT55" s="11"/>
      <c r="AU55" s="11"/>
      <c r="AV55" s="11"/>
      <c r="AW55" s="11"/>
      <c r="AX55" s="27"/>
      <c r="AY55" s="26"/>
      <c r="AZ55" s="26"/>
      <c r="BA55" s="26"/>
      <c r="BB55" s="26"/>
      <c r="BC55" s="26"/>
      <c r="BD55" s="29"/>
      <c r="BE55" s="28"/>
      <c r="BF55" s="28"/>
      <c r="BG55" s="28"/>
      <c r="BH55" s="28"/>
      <c r="BI55" s="28"/>
      <c r="BJ55" s="24"/>
      <c r="BK55" s="24"/>
      <c r="BL55" s="24"/>
      <c r="BM55" s="26"/>
      <c r="BN55" s="26"/>
      <c r="BO55" s="26"/>
      <c r="BP55" s="26"/>
      <c r="BQ55" s="26"/>
      <c r="BR55" s="26"/>
      <c r="BS55" s="27"/>
      <c r="BT55" s="27"/>
      <c r="BU55" s="27"/>
      <c r="BV55" s="42"/>
    </row>
    <row r="56" spans="1:74" s="3" customFormat="1" ht="35.1" hidden="1" customHeight="1">
      <c r="A56" s="19"/>
      <c r="B56" s="55"/>
      <c r="C56" s="55"/>
      <c r="D56" s="55"/>
      <c r="E56" s="55"/>
      <c r="F56" s="55"/>
      <c r="G56" s="56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50"/>
      <c r="U56" s="50"/>
      <c r="V56" s="50"/>
      <c r="W56" s="50"/>
      <c r="X56" s="51"/>
      <c r="Y56" s="51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44"/>
      <c r="AL56" s="52"/>
      <c r="AM56" s="16"/>
      <c r="AN56" s="22"/>
      <c r="AO56" s="23"/>
      <c r="AP56" s="12"/>
      <c r="AQ56" s="35"/>
      <c r="AR56" s="11"/>
      <c r="AS56" s="11"/>
      <c r="AT56" s="11"/>
      <c r="AU56" s="11"/>
      <c r="AV56" s="11"/>
      <c r="AW56" s="11"/>
      <c r="AX56" s="27"/>
      <c r="AY56" s="26"/>
      <c r="AZ56" s="26"/>
      <c r="BA56" s="26"/>
      <c r="BB56" s="26"/>
      <c r="BC56" s="26"/>
      <c r="BD56" s="29"/>
      <c r="BE56" s="28"/>
      <c r="BF56" s="28"/>
      <c r="BG56" s="28"/>
      <c r="BH56" s="28"/>
      <c r="BI56" s="28"/>
      <c r="BJ56" s="24"/>
      <c r="BK56" s="24"/>
      <c r="BL56" s="24"/>
      <c r="BM56" s="26"/>
      <c r="BN56" s="26"/>
      <c r="BO56" s="26"/>
      <c r="BP56" s="26"/>
      <c r="BQ56" s="26"/>
      <c r="BR56" s="26"/>
      <c r="BS56" s="27"/>
      <c r="BT56" s="27"/>
      <c r="BU56" s="27"/>
      <c r="BV56" s="42"/>
    </row>
    <row r="57" spans="1:74" s="3" customFormat="1" ht="35.1" hidden="1" customHeight="1">
      <c r="A57" s="19"/>
      <c r="B57" s="55"/>
      <c r="C57" s="55"/>
      <c r="D57" s="55"/>
      <c r="E57" s="55"/>
      <c r="F57" s="55"/>
      <c r="G57" s="56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50"/>
      <c r="U57" s="50"/>
      <c r="V57" s="50"/>
      <c r="W57" s="50"/>
      <c r="X57" s="51"/>
      <c r="Y57" s="51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44"/>
      <c r="AL57" s="52"/>
      <c r="AM57" s="16"/>
      <c r="AN57" s="22"/>
      <c r="AO57" s="23"/>
      <c r="AP57" s="12"/>
      <c r="AQ57" s="35"/>
      <c r="AR57" s="11"/>
      <c r="AS57" s="11"/>
      <c r="AT57" s="11"/>
      <c r="AU57" s="11"/>
      <c r="AV57" s="11"/>
      <c r="AW57" s="11"/>
      <c r="AX57" s="27"/>
      <c r="AY57" s="26"/>
      <c r="AZ57" s="26"/>
      <c r="BA57" s="26"/>
      <c r="BB57" s="26"/>
      <c r="BC57" s="26"/>
      <c r="BD57" s="29"/>
      <c r="BE57" s="28"/>
      <c r="BF57" s="28"/>
      <c r="BG57" s="28"/>
      <c r="BH57" s="28"/>
      <c r="BI57" s="28"/>
      <c r="BJ57" s="24"/>
      <c r="BK57" s="24"/>
      <c r="BL57" s="24"/>
      <c r="BM57" s="26"/>
      <c r="BN57" s="26"/>
      <c r="BO57" s="26"/>
      <c r="BP57" s="26"/>
      <c r="BQ57" s="26"/>
      <c r="BR57" s="26"/>
      <c r="BS57" s="27"/>
      <c r="BT57" s="27"/>
      <c r="BU57" s="27"/>
      <c r="BV57" s="42"/>
    </row>
    <row r="58" spans="1:74" s="3" customFormat="1" ht="35.1" hidden="1" customHeight="1">
      <c r="A58" s="19"/>
      <c r="B58" s="55"/>
      <c r="C58" s="55"/>
      <c r="D58" s="55"/>
      <c r="E58" s="55"/>
      <c r="F58" s="55"/>
      <c r="G58" s="56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50"/>
      <c r="U58" s="50"/>
      <c r="V58" s="50"/>
      <c r="W58" s="50"/>
      <c r="X58" s="51"/>
      <c r="Y58" s="51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44"/>
      <c r="AL58" s="52"/>
      <c r="AM58" s="16"/>
      <c r="AN58" s="22"/>
      <c r="AO58" s="23"/>
      <c r="AP58" s="12"/>
      <c r="AQ58" s="35"/>
      <c r="AR58" s="11"/>
      <c r="AS58" s="11"/>
      <c r="AT58" s="11"/>
      <c r="AU58" s="11"/>
      <c r="AV58" s="11"/>
      <c r="AW58" s="11"/>
      <c r="AX58" s="27"/>
      <c r="AY58" s="26"/>
      <c r="AZ58" s="26"/>
      <c r="BA58" s="26"/>
      <c r="BB58" s="26"/>
      <c r="BC58" s="26"/>
      <c r="BD58" s="29"/>
      <c r="BE58" s="28"/>
      <c r="BF58" s="28"/>
      <c r="BG58" s="28"/>
      <c r="BH58" s="28"/>
      <c r="BI58" s="28"/>
      <c r="BJ58" s="24"/>
      <c r="BK58" s="24"/>
      <c r="BL58" s="24"/>
      <c r="BM58" s="26"/>
      <c r="BN58" s="26"/>
      <c r="BO58" s="26"/>
      <c r="BP58" s="26"/>
      <c r="BQ58" s="26"/>
      <c r="BR58" s="26"/>
      <c r="BS58" s="27"/>
      <c r="BT58" s="27"/>
      <c r="BU58" s="27"/>
      <c r="BV58" s="42"/>
    </row>
    <row r="59" spans="1:74" s="3" customFormat="1" ht="35.1" hidden="1" customHeight="1">
      <c r="A59" s="19"/>
      <c r="B59" s="55"/>
      <c r="C59" s="55"/>
      <c r="D59" s="55"/>
      <c r="E59" s="55"/>
      <c r="F59" s="55"/>
      <c r="G59" s="56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50"/>
      <c r="U59" s="50"/>
      <c r="V59" s="50"/>
      <c r="W59" s="50"/>
      <c r="X59" s="51"/>
      <c r="Y59" s="51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44"/>
      <c r="AL59" s="52"/>
      <c r="AM59" s="16"/>
      <c r="AN59" s="22"/>
      <c r="AO59" s="23"/>
      <c r="AP59" s="12"/>
      <c r="AQ59" s="35"/>
      <c r="AR59" s="11"/>
      <c r="AS59" s="11"/>
      <c r="AT59" s="11"/>
      <c r="AU59" s="11"/>
      <c r="AV59" s="11"/>
      <c r="AW59" s="11"/>
      <c r="AX59" s="27"/>
      <c r="AY59" s="26"/>
      <c r="AZ59" s="26"/>
      <c r="BA59" s="26"/>
      <c r="BB59" s="26"/>
      <c r="BC59" s="26"/>
      <c r="BD59" s="29"/>
      <c r="BE59" s="28"/>
      <c r="BF59" s="28"/>
      <c r="BG59" s="28"/>
      <c r="BH59" s="28"/>
      <c r="BI59" s="28"/>
      <c r="BJ59" s="24"/>
      <c r="BK59" s="24"/>
      <c r="BL59" s="24"/>
      <c r="BM59" s="26"/>
      <c r="BN59" s="26"/>
      <c r="BO59" s="26"/>
      <c r="BP59" s="26"/>
      <c r="BQ59" s="26"/>
      <c r="BR59" s="26"/>
      <c r="BS59" s="27"/>
      <c r="BT59" s="27"/>
      <c r="BU59" s="27"/>
      <c r="BV59" s="42"/>
    </row>
    <row r="60" spans="1:74" s="3" customFormat="1" ht="35.1" hidden="1" customHeight="1">
      <c r="A60" s="19"/>
      <c r="B60" s="55"/>
      <c r="C60" s="55"/>
      <c r="D60" s="55"/>
      <c r="E60" s="55"/>
      <c r="F60" s="55"/>
      <c r="G60" s="56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50"/>
      <c r="U60" s="50"/>
      <c r="V60" s="50"/>
      <c r="W60" s="50"/>
      <c r="X60" s="51"/>
      <c r="Y60" s="51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4"/>
      <c r="AL60" s="52"/>
      <c r="AM60" s="16"/>
      <c r="AN60" s="22"/>
      <c r="AO60" s="23"/>
      <c r="AP60" s="12"/>
      <c r="AQ60" s="35"/>
      <c r="AR60" s="11"/>
      <c r="AS60" s="11"/>
      <c r="AT60" s="11"/>
      <c r="AU60" s="11"/>
      <c r="AV60" s="11"/>
      <c r="AW60" s="11"/>
      <c r="AX60" s="27"/>
      <c r="AY60" s="26"/>
      <c r="AZ60" s="26"/>
      <c r="BA60" s="26"/>
      <c r="BB60" s="26"/>
      <c r="BC60" s="26"/>
      <c r="BD60" s="29"/>
      <c r="BE60" s="28"/>
      <c r="BF60" s="28"/>
      <c r="BG60" s="28"/>
      <c r="BH60" s="28"/>
      <c r="BI60" s="28"/>
      <c r="BJ60" s="24"/>
      <c r="BK60" s="24"/>
      <c r="BL60" s="24"/>
      <c r="BM60" s="26"/>
      <c r="BN60" s="26"/>
      <c r="BO60" s="26"/>
      <c r="BP60" s="26"/>
      <c r="BQ60" s="26"/>
      <c r="BR60" s="26"/>
      <c r="BS60" s="27"/>
      <c r="BT60" s="27"/>
      <c r="BU60" s="27"/>
      <c r="BV60" s="42"/>
    </row>
    <row r="61" spans="1:74" s="3" customFormat="1" ht="35.1" hidden="1" customHeight="1">
      <c r="A61" s="19"/>
      <c r="B61" s="55"/>
      <c r="C61" s="55"/>
      <c r="D61" s="55"/>
      <c r="E61" s="55"/>
      <c r="F61" s="55"/>
      <c r="G61" s="56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50"/>
      <c r="U61" s="50"/>
      <c r="V61" s="50"/>
      <c r="W61" s="50"/>
      <c r="X61" s="51"/>
      <c r="Y61" s="51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4"/>
      <c r="AL61" s="52"/>
      <c r="AM61" s="16"/>
      <c r="AN61" s="22"/>
      <c r="AO61" s="23"/>
      <c r="AP61" s="12"/>
      <c r="AQ61" s="35"/>
      <c r="AR61" s="11"/>
      <c r="AS61" s="11"/>
      <c r="AT61" s="11"/>
      <c r="AU61" s="11"/>
      <c r="AV61" s="11"/>
      <c r="AW61" s="11"/>
      <c r="AX61" s="27"/>
      <c r="AY61" s="26"/>
      <c r="AZ61" s="26"/>
      <c r="BA61" s="26"/>
      <c r="BB61" s="26"/>
      <c r="BC61" s="26"/>
      <c r="BD61" s="29"/>
      <c r="BE61" s="28"/>
      <c r="BF61" s="28"/>
      <c r="BG61" s="28"/>
      <c r="BH61" s="28"/>
      <c r="BI61" s="28"/>
      <c r="BJ61" s="24"/>
      <c r="BK61" s="24"/>
      <c r="BL61" s="24"/>
      <c r="BM61" s="26"/>
      <c r="BN61" s="26"/>
      <c r="BO61" s="26"/>
      <c r="BP61" s="26"/>
      <c r="BQ61" s="26"/>
      <c r="BR61" s="26"/>
      <c r="BS61" s="27"/>
      <c r="BT61" s="27"/>
      <c r="BU61" s="27"/>
      <c r="BV61" s="42"/>
    </row>
    <row r="62" spans="1:74" s="3" customFormat="1" ht="35.1" hidden="1" customHeight="1">
      <c r="A62" s="19"/>
      <c r="B62" s="55"/>
      <c r="C62" s="55"/>
      <c r="D62" s="55"/>
      <c r="E62" s="55"/>
      <c r="F62" s="55"/>
      <c r="G62" s="56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50"/>
      <c r="U62" s="50"/>
      <c r="V62" s="50"/>
      <c r="W62" s="50"/>
      <c r="X62" s="51"/>
      <c r="Y62" s="51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44"/>
      <c r="AL62" s="52"/>
      <c r="AM62" s="16"/>
      <c r="AN62" s="22"/>
      <c r="AO62" s="23"/>
      <c r="AP62" s="12"/>
      <c r="AQ62" s="35"/>
      <c r="AR62" s="11"/>
      <c r="AS62" s="11"/>
      <c r="AT62" s="11"/>
      <c r="AU62" s="11"/>
      <c r="AV62" s="11"/>
      <c r="AW62" s="11"/>
      <c r="AX62" s="27"/>
      <c r="AY62" s="26"/>
      <c r="AZ62" s="26"/>
      <c r="BA62" s="26"/>
      <c r="BB62" s="26"/>
      <c r="BC62" s="26"/>
      <c r="BD62" s="29"/>
      <c r="BE62" s="28"/>
      <c r="BF62" s="28"/>
      <c r="BG62" s="28"/>
      <c r="BH62" s="28"/>
      <c r="BI62" s="28"/>
      <c r="BJ62" s="24"/>
      <c r="BK62" s="24"/>
      <c r="BL62" s="24"/>
      <c r="BM62" s="26"/>
      <c r="BN62" s="26"/>
      <c r="BO62" s="26"/>
      <c r="BP62" s="26"/>
      <c r="BQ62" s="26"/>
      <c r="BR62" s="26"/>
      <c r="BS62" s="27"/>
      <c r="BT62" s="27"/>
      <c r="BU62" s="27"/>
      <c r="BV62" s="42"/>
    </row>
    <row r="63" spans="1:74" s="3" customFormat="1" ht="35.1" hidden="1" customHeight="1">
      <c r="A63" s="19"/>
      <c r="B63" s="55"/>
      <c r="C63" s="55"/>
      <c r="D63" s="55"/>
      <c r="E63" s="55"/>
      <c r="F63" s="55"/>
      <c r="G63" s="56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50"/>
      <c r="U63" s="50"/>
      <c r="V63" s="50"/>
      <c r="W63" s="50"/>
      <c r="X63" s="51"/>
      <c r="Y63" s="51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44"/>
      <c r="AL63" s="52"/>
      <c r="AM63" s="16"/>
      <c r="AN63" s="22"/>
      <c r="AO63" s="23"/>
      <c r="AP63" s="12"/>
      <c r="AQ63" s="35"/>
      <c r="AR63" s="11"/>
      <c r="AS63" s="11"/>
      <c r="AT63" s="11"/>
      <c r="AU63" s="11"/>
      <c r="AV63" s="11"/>
      <c r="AW63" s="11"/>
      <c r="AX63" s="27"/>
      <c r="AY63" s="26"/>
      <c r="AZ63" s="26"/>
      <c r="BA63" s="26"/>
      <c r="BB63" s="26"/>
      <c r="BC63" s="26"/>
      <c r="BD63" s="29"/>
      <c r="BE63" s="28"/>
      <c r="BF63" s="28"/>
      <c r="BG63" s="28"/>
      <c r="BH63" s="28"/>
      <c r="BI63" s="28"/>
      <c r="BJ63" s="24"/>
      <c r="BK63" s="24"/>
      <c r="BL63" s="24"/>
      <c r="BM63" s="26"/>
      <c r="BN63" s="26"/>
      <c r="BO63" s="26"/>
      <c r="BP63" s="26"/>
      <c r="BQ63" s="26"/>
      <c r="BR63" s="26"/>
      <c r="BS63" s="27"/>
      <c r="BT63" s="27"/>
      <c r="BU63" s="27"/>
      <c r="BV63" s="42"/>
    </row>
    <row r="64" spans="1:74" s="3" customFormat="1" ht="35.1" hidden="1" customHeight="1">
      <c r="A64" s="19"/>
      <c r="B64" s="55"/>
      <c r="C64" s="55"/>
      <c r="D64" s="55"/>
      <c r="E64" s="55"/>
      <c r="F64" s="55"/>
      <c r="G64" s="56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50"/>
      <c r="U64" s="50"/>
      <c r="V64" s="50"/>
      <c r="W64" s="50"/>
      <c r="X64" s="51"/>
      <c r="Y64" s="51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44"/>
      <c r="AL64" s="52"/>
      <c r="AM64" s="16"/>
      <c r="AN64" s="22"/>
      <c r="AO64" s="23"/>
      <c r="AP64" s="12"/>
      <c r="AQ64" s="35"/>
      <c r="AR64" s="11"/>
      <c r="AS64" s="11"/>
      <c r="AT64" s="11"/>
      <c r="AU64" s="11"/>
      <c r="AV64" s="11"/>
      <c r="AW64" s="11"/>
      <c r="AX64" s="27"/>
      <c r="AY64" s="26"/>
      <c r="AZ64" s="26"/>
      <c r="BA64" s="26"/>
      <c r="BB64" s="26"/>
      <c r="BC64" s="26"/>
      <c r="BD64" s="29"/>
      <c r="BE64" s="28"/>
      <c r="BF64" s="28"/>
      <c r="BG64" s="28"/>
      <c r="BH64" s="28"/>
      <c r="BI64" s="28"/>
      <c r="BJ64" s="24"/>
      <c r="BK64" s="24"/>
      <c r="BL64" s="24"/>
      <c r="BM64" s="26"/>
      <c r="BN64" s="26"/>
      <c r="BO64" s="26"/>
      <c r="BP64" s="26"/>
      <c r="BQ64" s="26"/>
      <c r="BR64" s="26"/>
      <c r="BS64" s="27"/>
      <c r="BT64" s="27"/>
      <c r="BU64" s="27"/>
      <c r="BV64" s="42"/>
    </row>
    <row r="65" spans="1:74" s="3" customFormat="1" ht="35.1" hidden="1" customHeight="1">
      <c r="A65" s="19"/>
      <c r="B65" s="55"/>
      <c r="C65" s="55"/>
      <c r="D65" s="55"/>
      <c r="E65" s="55"/>
      <c r="F65" s="55"/>
      <c r="G65" s="56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50"/>
      <c r="U65" s="50"/>
      <c r="V65" s="50"/>
      <c r="W65" s="50"/>
      <c r="X65" s="51"/>
      <c r="Y65" s="51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44"/>
      <c r="AL65" s="52"/>
      <c r="AM65" s="16"/>
      <c r="AN65" s="22"/>
      <c r="AO65" s="23"/>
      <c r="AP65" s="12"/>
      <c r="AQ65" s="35"/>
      <c r="AR65" s="11"/>
      <c r="AS65" s="11"/>
      <c r="AT65" s="11"/>
      <c r="AU65" s="11"/>
      <c r="AV65" s="11"/>
      <c r="AW65" s="11"/>
      <c r="AX65" s="27"/>
      <c r="AY65" s="26"/>
      <c r="AZ65" s="26"/>
      <c r="BA65" s="26"/>
      <c r="BB65" s="26"/>
      <c r="BC65" s="26"/>
      <c r="BD65" s="29"/>
      <c r="BE65" s="28"/>
      <c r="BF65" s="28"/>
      <c r="BG65" s="28"/>
      <c r="BH65" s="28"/>
      <c r="BI65" s="28"/>
      <c r="BJ65" s="24"/>
      <c r="BK65" s="24"/>
      <c r="BL65" s="24"/>
      <c r="BM65" s="26"/>
      <c r="BN65" s="26"/>
      <c r="BO65" s="26"/>
      <c r="BP65" s="26"/>
      <c r="BQ65" s="26"/>
      <c r="BR65" s="26"/>
      <c r="BS65" s="27"/>
      <c r="BT65" s="27"/>
      <c r="BU65" s="27"/>
      <c r="BV65" s="42"/>
    </row>
    <row r="66" spans="1:74" s="3" customFormat="1" ht="35.1" hidden="1" customHeight="1">
      <c r="A66" s="19"/>
      <c r="B66" s="55"/>
      <c r="C66" s="55"/>
      <c r="D66" s="55"/>
      <c r="E66" s="55"/>
      <c r="F66" s="55"/>
      <c r="G66" s="56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50"/>
      <c r="U66" s="50"/>
      <c r="V66" s="50"/>
      <c r="W66" s="50"/>
      <c r="X66" s="51"/>
      <c r="Y66" s="51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44"/>
      <c r="AL66" s="52"/>
      <c r="AM66" s="16"/>
      <c r="AN66" s="22"/>
      <c r="AO66" s="23"/>
      <c r="AP66" s="12"/>
      <c r="AQ66" s="35"/>
      <c r="AR66" s="11"/>
      <c r="AS66" s="11"/>
      <c r="AT66" s="11"/>
      <c r="AU66" s="11"/>
      <c r="AV66" s="11"/>
      <c r="AW66" s="11"/>
      <c r="AX66" s="27"/>
      <c r="AY66" s="26"/>
      <c r="AZ66" s="26"/>
      <c r="BA66" s="26"/>
      <c r="BB66" s="26"/>
      <c r="BC66" s="26"/>
      <c r="BD66" s="29"/>
      <c r="BE66" s="28"/>
      <c r="BF66" s="28"/>
      <c r="BG66" s="28"/>
      <c r="BH66" s="28"/>
      <c r="BI66" s="28"/>
      <c r="BJ66" s="24"/>
      <c r="BK66" s="24"/>
      <c r="BL66" s="24"/>
      <c r="BM66" s="26"/>
      <c r="BN66" s="26"/>
      <c r="BO66" s="26"/>
      <c r="BP66" s="26"/>
      <c r="BQ66" s="26"/>
      <c r="BR66" s="26"/>
      <c r="BS66" s="27"/>
      <c r="BT66" s="27"/>
      <c r="BU66" s="27"/>
      <c r="BV66" s="42"/>
    </row>
    <row r="67" spans="1:74" s="3" customFormat="1" ht="35.1" hidden="1" customHeight="1">
      <c r="A67" s="19"/>
      <c r="B67" s="55"/>
      <c r="C67" s="55"/>
      <c r="D67" s="55"/>
      <c r="E67" s="55"/>
      <c r="F67" s="55"/>
      <c r="G67" s="56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50"/>
      <c r="U67" s="50"/>
      <c r="V67" s="50"/>
      <c r="W67" s="50"/>
      <c r="X67" s="51"/>
      <c r="Y67" s="51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44"/>
      <c r="AL67" s="52"/>
      <c r="AM67" s="16"/>
      <c r="AN67" s="22"/>
      <c r="AO67" s="23"/>
      <c r="AP67" s="12"/>
      <c r="AQ67" s="35"/>
      <c r="AR67" s="11"/>
      <c r="AS67" s="11"/>
      <c r="AT67" s="11"/>
      <c r="AU67" s="11"/>
      <c r="AV67" s="11"/>
      <c r="AW67" s="11"/>
      <c r="AX67" s="27"/>
      <c r="AY67" s="26"/>
      <c r="AZ67" s="26"/>
      <c r="BA67" s="26"/>
      <c r="BB67" s="26"/>
      <c r="BC67" s="26"/>
      <c r="BD67" s="29"/>
      <c r="BE67" s="28"/>
      <c r="BF67" s="28"/>
      <c r="BG67" s="28"/>
      <c r="BH67" s="28"/>
      <c r="BI67" s="28"/>
      <c r="BJ67" s="24"/>
      <c r="BK67" s="24"/>
      <c r="BL67" s="24"/>
      <c r="BM67" s="26"/>
      <c r="BN67" s="26"/>
      <c r="BO67" s="26"/>
      <c r="BP67" s="26"/>
      <c r="BQ67" s="26"/>
      <c r="BR67" s="26"/>
      <c r="BS67" s="27"/>
      <c r="BT67" s="27"/>
      <c r="BU67" s="27"/>
      <c r="BV67" s="42"/>
    </row>
    <row r="68" spans="1:74" s="3" customFormat="1" ht="35.1" hidden="1" customHeight="1">
      <c r="A68" s="19"/>
      <c r="B68" s="55"/>
      <c r="C68" s="55"/>
      <c r="D68" s="55"/>
      <c r="E68" s="55"/>
      <c r="F68" s="55"/>
      <c r="G68" s="56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50"/>
      <c r="U68" s="50"/>
      <c r="V68" s="50"/>
      <c r="W68" s="50"/>
      <c r="X68" s="51"/>
      <c r="Y68" s="51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44"/>
      <c r="AL68" s="52"/>
      <c r="AM68" s="16"/>
      <c r="AN68" s="22"/>
      <c r="AO68" s="23"/>
      <c r="AP68" s="12"/>
      <c r="AQ68" s="35"/>
      <c r="AR68" s="11"/>
      <c r="AS68" s="11"/>
      <c r="AT68" s="11"/>
      <c r="AU68" s="11"/>
      <c r="AV68" s="11"/>
      <c r="AW68" s="11"/>
      <c r="AX68" s="27"/>
      <c r="AY68" s="26"/>
      <c r="AZ68" s="26"/>
      <c r="BA68" s="26"/>
      <c r="BB68" s="26"/>
      <c r="BC68" s="26"/>
      <c r="BD68" s="29"/>
      <c r="BE68" s="28"/>
      <c r="BF68" s="28"/>
      <c r="BG68" s="28"/>
      <c r="BH68" s="28"/>
      <c r="BI68" s="28"/>
      <c r="BJ68" s="24"/>
      <c r="BK68" s="24"/>
      <c r="BL68" s="24"/>
      <c r="BM68" s="26"/>
      <c r="BN68" s="26"/>
      <c r="BO68" s="26"/>
      <c r="BP68" s="26"/>
      <c r="BQ68" s="26"/>
      <c r="BR68" s="26"/>
      <c r="BS68" s="27"/>
      <c r="BT68" s="27"/>
      <c r="BU68" s="27"/>
      <c r="BV68" s="42"/>
    </row>
    <row r="69" spans="1:74" s="3" customFormat="1" ht="35.1" hidden="1" customHeight="1">
      <c r="A69" s="19"/>
      <c r="B69" s="55"/>
      <c r="C69" s="55"/>
      <c r="D69" s="55"/>
      <c r="E69" s="55"/>
      <c r="F69" s="55"/>
      <c r="G69" s="56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50"/>
      <c r="U69" s="50"/>
      <c r="V69" s="50"/>
      <c r="W69" s="50"/>
      <c r="X69" s="51"/>
      <c r="Y69" s="51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44"/>
      <c r="AL69" s="52"/>
      <c r="AM69" s="16"/>
      <c r="AN69" s="22"/>
      <c r="AO69" s="23"/>
      <c r="AP69" s="12"/>
      <c r="AQ69" s="35"/>
      <c r="AR69" s="11"/>
      <c r="AS69" s="11"/>
      <c r="AT69" s="11"/>
      <c r="AU69" s="11"/>
      <c r="AV69" s="11"/>
      <c r="AW69" s="11"/>
      <c r="AX69" s="27"/>
      <c r="AY69" s="26"/>
      <c r="AZ69" s="26"/>
      <c r="BA69" s="26"/>
      <c r="BB69" s="26"/>
      <c r="BC69" s="26"/>
      <c r="BD69" s="29"/>
      <c r="BE69" s="28"/>
      <c r="BF69" s="28"/>
      <c r="BG69" s="28"/>
      <c r="BH69" s="28"/>
      <c r="BI69" s="28"/>
      <c r="BJ69" s="24"/>
      <c r="BK69" s="24"/>
      <c r="BL69" s="24"/>
      <c r="BM69" s="26"/>
      <c r="BN69" s="26"/>
      <c r="BO69" s="26"/>
      <c r="BP69" s="26"/>
      <c r="BQ69" s="26"/>
      <c r="BR69" s="26"/>
      <c r="BS69" s="27"/>
      <c r="BT69" s="27"/>
      <c r="BU69" s="27"/>
      <c r="BV69" s="42"/>
    </row>
    <row r="70" spans="1:74" s="3" customFormat="1" ht="35.1" hidden="1" customHeight="1">
      <c r="A70" s="19"/>
      <c r="B70" s="55"/>
      <c r="C70" s="55"/>
      <c r="D70" s="55"/>
      <c r="E70" s="55"/>
      <c r="F70" s="55"/>
      <c r="G70" s="56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50"/>
      <c r="U70" s="50"/>
      <c r="V70" s="50"/>
      <c r="W70" s="50"/>
      <c r="X70" s="51"/>
      <c r="Y70" s="51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44"/>
      <c r="AL70" s="52"/>
      <c r="AM70" s="16"/>
      <c r="AN70" s="22"/>
      <c r="AO70" s="23"/>
      <c r="AP70" s="12"/>
      <c r="AQ70" s="35"/>
      <c r="AR70" s="11"/>
      <c r="AS70" s="11"/>
      <c r="AT70" s="11"/>
      <c r="AU70" s="11"/>
      <c r="AV70" s="11"/>
      <c r="AW70" s="11"/>
      <c r="AX70" s="27"/>
      <c r="AY70" s="26"/>
      <c r="AZ70" s="26"/>
      <c r="BA70" s="26"/>
      <c r="BB70" s="26"/>
      <c r="BC70" s="26"/>
      <c r="BD70" s="29"/>
      <c r="BE70" s="28"/>
      <c r="BF70" s="28"/>
      <c r="BG70" s="28"/>
      <c r="BH70" s="28"/>
      <c r="BI70" s="28"/>
      <c r="BJ70" s="24"/>
      <c r="BK70" s="24"/>
      <c r="BL70" s="24"/>
      <c r="BM70" s="26"/>
      <c r="BN70" s="26"/>
      <c r="BO70" s="26"/>
      <c r="BP70" s="26"/>
      <c r="BQ70" s="26"/>
      <c r="BR70" s="26"/>
      <c r="BS70" s="27"/>
      <c r="BT70" s="27"/>
      <c r="BU70" s="27"/>
      <c r="BV70" s="42"/>
    </row>
    <row r="71" spans="1:74" s="3" customFormat="1" ht="35.1" hidden="1" customHeight="1">
      <c r="A71" s="19"/>
      <c r="B71" s="55"/>
      <c r="C71" s="55"/>
      <c r="D71" s="55"/>
      <c r="E71" s="55"/>
      <c r="F71" s="55"/>
      <c r="G71" s="56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50"/>
      <c r="U71" s="50"/>
      <c r="V71" s="50"/>
      <c r="W71" s="50"/>
      <c r="X71" s="51"/>
      <c r="Y71" s="51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44"/>
      <c r="AL71" s="52"/>
      <c r="AM71" s="16"/>
      <c r="AN71" s="22"/>
      <c r="AO71" s="23"/>
      <c r="AP71" s="12"/>
      <c r="AQ71" s="35"/>
      <c r="AR71" s="11"/>
      <c r="AS71" s="11"/>
      <c r="AT71" s="11"/>
      <c r="AU71" s="11"/>
      <c r="AV71" s="11"/>
      <c r="AW71" s="11"/>
      <c r="AX71" s="27"/>
      <c r="AY71" s="26"/>
      <c r="AZ71" s="26"/>
      <c r="BA71" s="26"/>
      <c r="BB71" s="26"/>
      <c r="BC71" s="26"/>
      <c r="BD71" s="29"/>
      <c r="BE71" s="28"/>
      <c r="BF71" s="28"/>
      <c r="BG71" s="28"/>
      <c r="BH71" s="28"/>
      <c r="BI71" s="28"/>
      <c r="BJ71" s="24"/>
      <c r="BK71" s="24"/>
      <c r="BL71" s="24"/>
      <c r="BM71" s="26"/>
      <c r="BN71" s="26"/>
      <c r="BO71" s="26"/>
      <c r="BP71" s="26"/>
      <c r="BQ71" s="26"/>
      <c r="BR71" s="26"/>
      <c r="BS71" s="27"/>
      <c r="BT71" s="27"/>
      <c r="BU71" s="27"/>
      <c r="BV71" s="42"/>
    </row>
    <row r="72" spans="1:74" s="3" customFormat="1" ht="35.1" hidden="1" customHeight="1">
      <c r="A72" s="19"/>
      <c r="B72" s="55"/>
      <c r="C72" s="55"/>
      <c r="D72" s="55"/>
      <c r="E72" s="55"/>
      <c r="F72" s="55"/>
      <c r="G72" s="56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50"/>
      <c r="U72" s="50"/>
      <c r="V72" s="50"/>
      <c r="W72" s="50"/>
      <c r="X72" s="51"/>
      <c r="Y72" s="51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44"/>
      <c r="AL72" s="52"/>
      <c r="AM72" s="16"/>
      <c r="AN72" s="22"/>
      <c r="AO72" s="23"/>
      <c r="AP72" s="12"/>
      <c r="AQ72" s="35"/>
      <c r="AR72" s="11"/>
      <c r="AS72" s="11"/>
      <c r="AT72" s="11"/>
      <c r="AU72" s="11"/>
      <c r="AV72" s="11"/>
      <c r="AW72" s="11"/>
      <c r="AX72" s="27"/>
      <c r="AY72" s="26"/>
      <c r="AZ72" s="26"/>
      <c r="BA72" s="26"/>
      <c r="BB72" s="26"/>
      <c r="BC72" s="26"/>
      <c r="BD72" s="29"/>
      <c r="BE72" s="28"/>
      <c r="BF72" s="28"/>
      <c r="BG72" s="28"/>
      <c r="BH72" s="28"/>
      <c r="BI72" s="28"/>
      <c r="BJ72" s="24"/>
      <c r="BK72" s="24"/>
      <c r="BL72" s="24"/>
      <c r="BM72" s="26"/>
      <c r="BN72" s="26"/>
      <c r="BO72" s="26"/>
      <c r="BP72" s="26"/>
      <c r="BQ72" s="26"/>
      <c r="BR72" s="26"/>
      <c r="BS72" s="27"/>
      <c r="BT72" s="27"/>
      <c r="BU72" s="27"/>
      <c r="BV72" s="42"/>
    </row>
    <row r="73" spans="1:74" s="3" customFormat="1" ht="35.1" hidden="1" customHeight="1">
      <c r="A73" s="19"/>
      <c r="B73" s="55"/>
      <c r="C73" s="55"/>
      <c r="D73" s="55"/>
      <c r="E73" s="55"/>
      <c r="F73" s="55"/>
      <c r="G73" s="56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50"/>
      <c r="U73" s="50"/>
      <c r="V73" s="50"/>
      <c r="W73" s="50"/>
      <c r="X73" s="51"/>
      <c r="Y73" s="51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44"/>
      <c r="AL73" s="52"/>
      <c r="AM73" s="16"/>
      <c r="AN73" s="22"/>
      <c r="AO73" s="23"/>
      <c r="AP73" s="12"/>
      <c r="AQ73" s="35"/>
      <c r="AR73" s="11"/>
      <c r="AS73" s="11"/>
      <c r="AT73" s="11"/>
      <c r="AU73" s="11"/>
      <c r="AV73" s="11"/>
      <c r="AW73" s="11"/>
      <c r="AX73" s="27"/>
      <c r="AY73" s="26"/>
      <c r="AZ73" s="26"/>
      <c r="BA73" s="26"/>
      <c r="BB73" s="26"/>
      <c r="BC73" s="26"/>
      <c r="BD73" s="29"/>
      <c r="BE73" s="28"/>
      <c r="BF73" s="28"/>
      <c r="BG73" s="28"/>
      <c r="BH73" s="28"/>
      <c r="BI73" s="28"/>
      <c r="BJ73" s="24"/>
      <c r="BK73" s="24"/>
      <c r="BL73" s="24"/>
      <c r="BM73" s="26"/>
      <c r="BN73" s="26"/>
      <c r="BO73" s="26"/>
      <c r="BP73" s="26"/>
      <c r="BQ73" s="26"/>
      <c r="BR73" s="26"/>
      <c r="BS73" s="27"/>
      <c r="BT73" s="27"/>
      <c r="BU73" s="27"/>
      <c r="BV73" s="42"/>
    </row>
    <row r="74" spans="1:74" s="3" customFormat="1" ht="35.1" hidden="1" customHeight="1">
      <c r="A74" s="19"/>
      <c r="B74" s="55"/>
      <c r="C74" s="55"/>
      <c r="D74" s="55"/>
      <c r="E74" s="55"/>
      <c r="F74" s="55"/>
      <c r="G74" s="56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50"/>
      <c r="U74" s="50"/>
      <c r="V74" s="50"/>
      <c r="W74" s="50"/>
      <c r="X74" s="51"/>
      <c r="Y74" s="51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44"/>
      <c r="AL74" s="52"/>
      <c r="AM74" s="16"/>
      <c r="AN74" s="22"/>
      <c r="AO74" s="23"/>
      <c r="AP74" s="12"/>
      <c r="AQ74" s="35"/>
      <c r="AR74" s="11"/>
      <c r="AS74" s="11"/>
      <c r="AT74" s="11"/>
      <c r="AU74" s="11"/>
      <c r="AV74" s="11"/>
      <c r="AW74" s="11"/>
      <c r="AX74" s="27"/>
      <c r="AY74" s="26"/>
      <c r="AZ74" s="26"/>
      <c r="BA74" s="26"/>
      <c r="BB74" s="26"/>
      <c r="BC74" s="26"/>
      <c r="BD74" s="29"/>
      <c r="BE74" s="28"/>
      <c r="BF74" s="28"/>
      <c r="BG74" s="28"/>
      <c r="BH74" s="28"/>
      <c r="BI74" s="28"/>
      <c r="BJ74" s="24"/>
      <c r="BK74" s="24"/>
      <c r="BL74" s="24"/>
      <c r="BM74" s="26"/>
      <c r="BN74" s="26"/>
      <c r="BO74" s="26"/>
      <c r="BP74" s="26"/>
      <c r="BQ74" s="26"/>
      <c r="BR74" s="26"/>
      <c r="BS74" s="27"/>
      <c r="BT74" s="27"/>
      <c r="BU74" s="27"/>
      <c r="BV74" s="42"/>
    </row>
    <row r="75" spans="1:74" s="3" customFormat="1" ht="35.1" hidden="1" customHeight="1">
      <c r="A75" s="19"/>
      <c r="B75" s="55"/>
      <c r="C75" s="55"/>
      <c r="D75" s="55"/>
      <c r="E75" s="55"/>
      <c r="F75" s="55"/>
      <c r="G75" s="56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50"/>
      <c r="U75" s="50"/>
      <c r="V75" s="50"/>
      <c r="W75" s="50"/>
      <c r="X75" s="51"/>
      <c r="Y75" s="51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44"/>
      <c r="AL75" s="52"/>
      <c r="AM75" s="16"/>
      <c r="AN75" s="22"/>
      <c r="AO75" s="23"/>
      <c r="AP75" s="12"/>
      <c r="AQ75" s="35"/>
      <c r="AR75" s="11"/>
      <c r="AS75" s="11"/>
      <c r="AT75" s="11"/>
      <c r="AU75" s="11"/>
      <c r="AV75" s="11"/>
      <c r="AW75" s="11"/>
      <c r="AX75" s="27"/>
      <c r="AY75" s="26"/>
      <c r="AZ75" s="26"/>
      <c r="BA75" s="26"/>
      <c r="BB75" s="26"/>
      <c r="BC75" s="26"/>
      <c r="BD75" s="29"/>
      <c r="BE75" s="28"/>
      <c r="BF75" s="28"/>
      <c r="BG75" s="28"/>
      <c r="BH75" s="28"/>
      <c r="BI75" s="28"/>
      <c r="BJ75" s="24"/>
      <c r="BK75" s="24"/>
      <c r="BL75" s="24"/>
      <c r="BM75" s="26"/>
      <c r="BN75" s="26"/>
      <c r="BO75" s="26"/>
      <c r="BP75" s="26"/>
      <c r="BQ75" s="26"/>
      <c r="BR75" s="26"/>
      <c r="BS75" s="27"/>
      <c r="BT75" s="27"/>
      <c r="BU75" s="27"/>
      <c r="BV75" s="42"/>
    </row>
    <row r="76" spans="1:74" s="3" customFormat="1" ht="35.1" hidden="1" customHeight="1">
      <c r="A76" s="19"/>
      <c r="B76" s="55"/>
      <c r="C76" s="55"/>
      <c r="D76" s="55"/>
      <c r="E76" s="55"/>
      <c r="F76" s="55"/>
      <c r="G76" s="56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50"/>
      <c r="U76" s="50"/>
      <c r="V76" s="50"/>
      <c r="W76" s="50"/>
      <c r="X76" s="51"/>
      <c r="Y76" s="51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44"/>
      <c r="AL76" s="52"/>
      <c r="AM76" s="16"/>
      <c r="AN76" s="22"/>
      <c r="AO76" s="23"/>
      <c r="AP76" s="12"/>
      <c r="AQ76" s="35"/>
      <c r="AR76" s="11"/>
      <c r="AS76" s="11"/>
      <c r="AT76" s="11"/>
      <c r="AU76" s="11"/>
      <c r="AV76" s="11"/>
      <c r="AW76" s="11"/>
      <c r="AX76" s="27"/>
      <c r="AY76" s="26"/>
      <c r="AZ76" s="26"/>
      <c r="BA76" s="26"/>
      <c r="BB76" s="26"/>
      <c r="BC76" s="26"/>
      <c r="BD76" s="29"/>
      <c r="BE76" s="28"/>
      <c r="BF76" s="28"/>
      <c r="BG76" s="28"/>
      <c r="BH76" s="28"/>
      <c r="BI76" s="28"/>
      <c r="BJ76" s="24"/>
      <c r="BK76" s="24"/>
      <c r="BL76" s="24"/>
      <c r="BM76" s="26"/>
      <c r="BN76" s="26"/>
      <c r="BO76" s="26"/>
      <c r="BP76" s="26"/>
      <c r="BQ76" s="26"/>
      <c r="BR76" s="26"/>
      <c r="BS76" s="27"/>
      <c r="BT76" s="27"/>
      <c r="BU76" s="27"/>
      <c r="BV76" s="42"/>
    </row>
    <row r="77" spans="1:74" s="3" customFormat="1" ht="35.1" hidden="1" customHeight="1">
      <c r="A77" s="19"/>
      <c r="B77" s="55"/>
      <c r="C77" s="55"/>
      <c r="D77" s="55"/>
      <c r="E77" s="55"/>
      <c r="F77" s="55"/>
      <c r="G77" s="56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50"/>
      <c r="U77" s="50"/>
      <c r="V77" s="50"/>
      <c r="W77" s="50"/>
      <c r="X77" s="51"/>
      <c r="Y77" s="51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44"/>
      <c r="AL77" s="52"/>
      <c r="AM77" s="16"/>
      <c r="AN77" s="22"/>
      <c r="AO77" s="23"/>
      <c r="AP77" s="12"/>
      <c r="AQ77" s="35"/>
      <c r="AR77" s="11"/>
      <c r="AS77" s="11"/>
      <c r="AT77" s="11"/>
      <c r="AU77" s="11"/>
      <c r="AV77" s="11"/>
      <c r="AW77" s="11"/>
      <c r="AX77" s="27"/>
      <c r="AY77" s="26"/>
      <c r="AZ77" s="26"/>
      <c r="BA77" s="26"/>
      <c r="BB77" s="26"/>
      <c r="BC77" s="26"/>
      <c r="BD77" s="29"/>
      <c r="BE77" s="28"/>
      <c r="BF77" s="28"/>
      <c r="BG77" s="28"/>
      <c r="BH77" s="28"/>
      <c r="BI77" s="28"/>
      <c r="BJ77" s="24"/>
      <c r="BK77" s="24"/>
      <c r="BL77" s="24"/>
      <c r="BM77" s="26"/>
      <c r="BN77" s="26"/>
      <c r="BO77" s="26"/>
      <c r="BP77" s="26"/>
      <c r="BQ77" s="26"/>
      <c r="BR77" s="26"/>
      <c r="BS77" s="27"/>
      <c r="BT77" s="27"/>
      <c r="BU77" s="27"/>
      <c r="BV77" s="42"/>
    </row>
    <row r="78" spans="1:74" s="3" customFormat="1" ht="35.1" hidden="1" customHeight="1">
      <c r="A78" s="19"/>
      <c r="B78" s="55"/>
      <c r="C78" s="55"/>
      <c r="D78" s="55"/>
      <c r="E78" s="55"/>
      <c r="F78" s="55"/>
      <c r="G78" s="56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50"/>
      <c r="U78" s="50"/>
      <c r="V78" s="50"/>
      <c r="W78" s="50"/>
      <c r="X78" s="51"/>
      <c r="Y78" s="51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44"/>
      <c r="AL78" s="52"/>
      <c r="AM78" s="16"/>
      <c r="AN78" s="22"/>
      <c r="AO78" s="23"/>
      <c r="AP78" s="12"/>
      <c r="AQ78" s="35"/>
      <c r="AR78" s="11"/>
      <c r="AS78" s="11"/>
      <c r="AT78" s="11"/>
      <c r="AU78" s="11"/>
      <c r="AV78" s="11"/>
      <c r="AW78" s="11"/>
      <c r="AX78" s="27"/>
      <c r="AY78" s="26"/>
      <c r="AZ78" s="26"/>
      <c r="BA78" s="26"/>
      <c r="BB78" s="26"/>
      <c r="BC78" s="26"/>
      <c r="BD78" s="29"/>
      <c r="BE78" s="28"/>
      <c r="BF78" s="28"/>
      <c r="BG78" s="28"/>
      <c r="BH78" s="28"/>
      <c r="BI78" s="28"/>
      <c r="BJ78" s="24"/>
      <c r="BK78" s="24"/>
      <c r="BL78" s="24"/>
      <c r="BM78" s="26"/>
      <c r="BN78" s="26"/>
      <c r="BO78" s="26"/>
      <c r="BP78" s="26"/>
      <c r="BQ78" s="26"/>
      <c r="BR78" s="26"/>
      <c r="BS78" s="27"/>
      <c r="BT78" s="27"/>
      <c r="BU78" s="27"/>
      <c r="BV78" s="42"/>
    </row>
    <row r="79" spans="1:74" s="3" customFormat="1" ht="35.1" hidden="1" customHeight="1">
      <c r="A79" s="19"/>
      <c r="B79" s="55"/>
      <c r="C79" s="55"/>
      <c r="D79" s="55"/>
      <c r="E79" s="55"/>
      <c r="F79" s="55"/>
      <c r="G79" s="56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50"/>
      <c r="U79" s="50"/>
      <c r="V79" s="50"/>
      <c r="W79" s="50"/>
      <c r="X79" s="51"/>
      <c r="Y79" s="51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44"/>
      <c r="AL79" s="52"/>
      <c r="AM79" s="16"/>
      <c r="AN79" s="22"/>
      <c r="AO79" s="23"/>
      <c r="AP79" s="12"/>
      <c r="AQ79" s="35"/>
      <c r="AR79" s="11"/>
      <c r="AS79" s="11"/>
      <c r="AT79" s="11"/>
      <c r="AU79" s="11"/>
      <c r="AV79" s="11"/>
      <c r="AW79" s="11"/>
      <c r="AX79" s="27"/>
      <c r="AY79" s="26"/>
      <c r="AZ79" s="26"/>
      <c r="BA79" s="26"/>
      <c r="BB79" s="26"/>
      <c r="BC79" s="26"/>
      <c r="BD79" s="29"/>
      <c r="BE79" s="28"/>
      <c r="BF79" s="28"/>
      <c r="BG79" s="28"/>
      <c r="BH79" s="28"/>
      <c r="BI79" s="28"/>
      <c r="BJ79" s="24"/>
      <c r="BK79" s="24"/>
      <c r="BL79" s="24"/>
      <c r="BM79" s="26"/>
      <c r="BN79" s="26"/>
      <c r="BO79" s="26"/>
      <c r="BP79" s="26"/>
      <c r="BQ79" s="26"/>
      <c r="BR79" s="26"/>
      <c r="BS79" s="27"/>
      <c r="BT79" s="27"/>
      <c r="BU79" s="27"/>
      <c r="BV79" s="42"/>
    </row>
    <row r="80" spans="1:74" s="3" customFormat="1" ht="35.1" hidden="1" customHeight="1">
      <c r="A80" s="19"/>
      <c r="B80" s="55"/>
      <c r="C80" s="55"/>
      <c r="D80" s="55"/>
      <c r="E80" s="55"/>
      <c r="F80" s="55"/>
      <c r="G80" s="56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50"/>
      <c r="U80" s="50"/>
      <c r="V80" s="50"/>
      <c r="W80" s="50"/>
      <c r="X80" s="51"/>
      <c r="Y80" s="51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44"/>
      <c r="AL80" s="52"/>
      <c r="AM80" s="16"/>
      <c r="AN80" s="22"/>
      <c r="AO80" s="23"/>
      <c r="AP80" s="12"/>
      <c r="AQ80" s="35"/>
      <c r="AR80" s="11"/>
      <c r="AS80" s="11"/>
      <c r="AT80" s="11"/>
      <c r="AU80" s="11"/>
      <c r="AV80" s="11"/>
      <c r="AW80" s="11"/>
      <c r="AX80" s="27"/>
      <c r="AY80" s="26"/>
      <c r="AZ80" s="26"/>
      <c r="BA80" s="26"/>
      <c r="BB80" s="26"/>
      <c r="BC80" s="26"/>
      <c r="BD80" s="29"/>
      <c r="BE80" s="28"/>
      <c r="BF80" s="28"/>
      <c r="BG80" s="28"/>
      <c r="BH80" s="28"/>
      <c r="BI80" s="28"/>
      <c r="BJ80" s="24"/>
      <c r="BK80" s="24"/>
      <c r="BL80" s="24"/>
      <c r="BM80" s="26"/>
      <c r="BN80" s="26"/>
      <c r="BO80" s="26"/>
      <c r="BP80" s="26"/>
      <c r="BQ80" s="26"/>
      <c r="BR80" s="26"/>
      <c r="BS80" s="27"/>
      <c r="BT80" s="27"/>
      <c r="BU80" s="27"/>
      <c r="BV80" s="42"/>
    </row>
    <row r="81" spans="1:74" s="3" customFormat="1" ht="35.1" hidden="1" customHeight="1">
      <c r="A81" s="19"/>
      <c r="B81" s="55"/>
      <c r="C81" s="55"/>
      <c r="D81" s="55"/>
      <c r="E81" s="55"/>
      <c r="F81" s="55"/>
      <c r="G81" s="56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50"/>
      <c r="U81" s="50"/>
      <c r="V81" s="50"/>
      <c r="W81" s="50"/>
      <c r="X81" s="51"/>
      <c r="Y81" s="51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44"/>
      <c r="AL81" s="52"/>
      <c r="AM81" s="16"/>
      <c r="AN81" s="22"/>
      <c r="AO81" s="23"/>
      <c r="AP81" s="12"/>
      <c r="AQ81" s="35"/>
      <c r="AR81" s="11"/>
      <c r="AS81" s="11"/>
      <c r="AT81" s="11"/>
      <c r="AU81" s="11"/>
      <c r="AV81" s="11"/>
      <c r="AW81" s="11"/>
      <c r="AX81" s="27"/>
      <c r="AY81" s="26"/>
      <c r="AZ81" s="26"/>
      <c r="BA81" s="26"/>
      <c r="BB81" s="26"/>
      <c r="BC81" s="26"/>
      <c r="BD81" s="29"/>
      <c r="BE81" s="28"/>
      <c r="BF81" s="28"/>
      <c r="BG81" s="28"/>
      <c r="BH81" s="28"/>
      <c r="BI81" s="28"/>
      <c r="BJ81" s="24"/>
      <c r="BK81" s="24"/>
      <c r="BL81" s="24"/>
      <c r="BM81" s="26"/>
      <c r="BN81" s="26"/>
      <c r="BO81" s="26"/>
      <c r="BP81" s="26"/>
      <c r="BQ81" s="26"/>
      <c r="BR81" s="26"/>
      <c r="BS81" s="27"/>
      <c r="BT81" s="27"/>
      <c r="BU81" s="27"/>
      <c r="BV81" s="42"/>
    </row>
    <row r="82" spans="1:74" s="3" customFormat="1" ht="35.1" hidden="1" customHeight="1">
      <c r="A82" s="19"/>
      <c r="B82" s="55"/>
      <c r="C82" s="55"/>
      <c r="D82" s="55"/>
      <c r="E82" s="55"/>
      <c r="F82" s="55"/>
      <c r="G82" s="56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50"/>
      <c r="U82" s="50"/>
      <c r="V82" s="50"/>
      <c r="W82" s="50"/>
      <c r="X82" s="51"/>
      <c r="Y82" s="51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44"/>
      <c r="AL82" s="52"/>
      <c r="AM82" s="16"/>
      <c r="AN82" s="22"/>
      <c r="AO82" s="23"/>
      <c r="AP82" s="12"/>
      <c r="AQ82" s="35"/>
      <c r="AR82" s="11"/>
      <c r="AS82" s="11"/>
      <c r="AT82" s="11"/>
      <c r="AU82" s="11"/>
      <c r="AV82" s="11"/>
      <c r="AW82" s="11"/>
      <c r="AX82" s="27"/>
      <c r="AY82" s="26"/>
      <c r="AZ82" s="26"/>
      <c r="BA82" s="26"/>
      <c r="BB82" s="26"/>
      <c r="BC82" s="26"/>
      <c r="BD82" s="29"/>
      <c r="BE82" s="28"/>
      <c r="BF82" s="28"/>
      <c r="BG82" s="28"/>
      <c r="BH82" s="28"/>
      <c r="BI82" s="28"/>
      <c r="BJ82" s="24"/>
      <c r="BK82" s="24"/>
      <c r="BL82" s="24"/>
      <c r="BM82" s="26"/>
      <c r="BN82" s="26"/>
      <c r="BO82" s="26"/>
      <c r="BP82" s="26"/>
      <c r="BQ82" s="26"/>
      <c r="BR82" s="26"/>
      <c r="BS82" s="27"/>
      <c r="BT82" s="27"/>
      <c r="BU82" s="27"/>
      <c r="BV82" s="42"/>
    </row>
    <row r="83" spans="1:74" s="3" customFormat="1" ht="35.1" hidden="1" customHeight="1">
      <c r="A83" s="19"/>
      <c r="B83" s="55"/>
      <c r="C83" s="55"/>
      <c r="D83" s="55"/>
      <c r="E83" s="55"/>
      <c r="F83" s="55"/>
      <c r="G83" s="56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50"/>
      <c r="U83" s="50"/>
      <c r="V83" s="50"/>
      <c r="W83" s="50"/>
      <c r="X83" s="51"/>
      <c r="Y83" s="51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44"/>
      <c r="AL83" s="52"/>
      <c r="AM83" s="16"/>
      <c r="AN83" s="22"/>
      <c r="AO83" s="23"/>
      <c r="AP83" s="12"/>
      <c r="AQ83" s="35"/>
      <c r="AR83" s="11"/>
      <c r="AS83" s="11"/>
      <c r="AT83" s="11"/>
      <c r="AU83" s="11"/>
      <c r="AV83" s="11"/>
      <c r="AW83" s="11"/>
      <c r="AX83" s="27"/>
      <c r="AY83" s="26"/>
      <c r="AZ83" s="26"/>
      <c r="BA83" s="26"/>
      <c r="BB83" s="26"/>
      <c r="BC83" s="26"/>
      <c r="BD83" s="29"/>
      <c r="BE83" s="28"/>
      <c r="BF83" s="28"/>
      <c r="BG83" s="28"/>
      <c r="BH83" s="28"/>
      <c r="BI83" s="28"/>
      <c r="BJ83" s="24"/>
      <c r="BK83" s="24"/>
      <c r="BL83" s="24"/>
      <c r="BM83" s="26"/>
      <c r="BN83" s="26"/>
      <c r="BO83" s="26"/>
      <c r="BP83" s="26"/>
      <c r="BQ83" s="26"/>
      <c r="BR83" s="26"/>
      <c r="BS83" s="27"/>
      <c r="BT83" s="27"/>
      <c r="BU83" s="27"/>
      <c r="BV83" s="42"/>
    </row>
    <row r="84" spans="1:74" s="3" customFormat="1" ht="35.1" hidden="1" customHeight="1">
      <c r="A84" s="19"/>
      <c r="B84" s="55"/>
      <c r="C84" s="55"/>
      <c r="D84" s="55"/>
      <c r="E84" s="55"/>
      <c r="F84" s="55"/>
      <c r="G84" s="56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50"/>
      <c r="U84" s="50"/>
      <c r="V84" s="50"/>
      <c r="W84" s="50"/>
      <c r="X84" s="51"/>
      <c r="Y84" s="51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44"/>
      <c r="AL84" s="52"/>
      <c r="AM84" s="16"/>
      <c r="AN84" s="22"/>
      <c r="AO84" s="23"/>
      <c r="AP84" s="12"/>
      <c r="AQ84" s="35"/>
      <c r="AR84" s="11"/>
      <c r="AS84" s="11"/>
      <c r="AT84" s="11"/>
      <c r="AU84" s="11"/>
      <c r="AV84" s="11"/>
      <c r="AW84" s="11"/>
      <c r="AX84" s="27"/>
      <c r="AY84" s="26"/>
      <c r="AZ84" s="26"/>
      <c r="BA84" s="26"/>
      <c r="BB84" s="26"/>
      <c r="BC84" s="26"/>
      <c r="BD84" s="29"/>
      <c r="BE84" s="28"/>
      <c r="BF84" s="28"/>
      <c r="BG84" s="28"/>
      <c r="BH84" s="28"/>
      <c r="BI84" s="28"/>
      <c r="BJ84" s="24"/>
      <c r="BK84" s="24"/>
      <c r="BL84" s="24"/>
      <c r="BM84" s="26"/>
      <c r="BN84" s="26"/>
      <c r="BO84" s="26"/>
      <c r="BP84" s="26"/>
      <c r="BQ84" s="26"/>
      <c r="BR84" s="26"/>
      <c r="BS84" s="27"/>
      <c r="BT84" s="27"/>
      <c r="BU84" s="27"/>
      <c r="BV84" s="42"/>
    </row>
    <row r="85" spans="1:74" s="3" customFormat="1" ht="35.1" hidden="1" customHeight="1">
      <c r="A85" s="19"/>
      <c r="B85" s="55"/>
      <c r="C85" s="55"/>
      <c r="D85" s="55"/>
      <c r="E85" s="55"/>
      <c r="F85" s="55"/>
      <c r="G85" s="56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50"/>
      <c r="U85" s="50"/>
      <c r="V85" s="50"/>
      <c r="W85" s="50"/>
      <c r="X85" s="51"/>
      <c r="Y85" s="51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44"/>
      <c r="AL85" s="52"/>
      <c r="AM85" s="16"/>
      <c r="AN85" s="22"/>
      <c r="AO85" s="23"/>
      <c r="AP85" s="12"/>
      <c r="AQ85" s="35"/>
      <c r="AR85" s="11"/>
      <c r="AS85" s="11"/>
      <c r="AT85" s="11"/>
      <c r="AU85" s="11"/>
      <c r="AV85" s="11"/>
      <c r="AW85" s="11"/>
      <c r="AX85" s="27"/>
      <c r="AY85" s="26"/>
      <c r="AZ85" s="26"/>
      <c r="BA85" s="26"/>
      <c r="BB85" s="26"/>
      <c r="BC85" s="26"/>
      <c r="BD85" s="29"/>
      <c r="BE85" s="28"/>
      <c r="BF85" s="28"/>
      <c r="BG85" s="28"/>
      <c r="BH85" s="28"/>
      <c r="BI85" s="28"/>
      <c r="BJ85" s="24"/>
      <c r="BK85" s="24"/>
      <c r="BL85" s="24"/>
      <c r="BM85" s="26"/>
      <c r="BN85" s="26"/>
      <c r="BO85" s="26"/>
      <c r="BP85" s="26"/>
      <c r="BQ85" s="26"/>
      <c r="BR85" s="26"/>
      <c r="BS85" s="27"/>
      <c r="BT85" s="27"/>
      <c r="BU85" s="27"/>
      <c r="BV85" s="42"/>
    </row>
    <row r="86" spans="1:74" s="3" customFormat="1" ht="35.1" hidden="1" customHeight="1">
      <c r="A86" s="19"/>
      <c r="B86" s="55"/>
      <c r="C86" s="55"/>
      <c r="D86" s="55"/>
      <c r="E86" s="55"/>
      <c r="F86" s="55"/>
      <c r="G86" s="56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50"/>
      <c r="U86" s="50"/>
      <c r="V86" s="50"/>
      <c r="W86" s="50"/>
      <c r="X86" s="51"/>
      <c r="Y86" s="51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44"/>
      <c r="AL86" s="52"/>
      <c r="AM86" s="16"/>
      <c r="AN86" s="22"/>
      <c r="AO86" s="23"/>
      <c r="AP86" s="12"/>
      <c r="AQ86" s="35"/>
      <c r="AR86" s="11"/>
      <c r="AS86" s="11"/>
      <c r="AT86" s="11"/>
      <c r="AU86" s="11"/>
      <c r="AV86" s="11"/>
      <c r="AW86" s="11"/>
      <c r="AX86" s="27"/>
      <c r="AY86" s="26"/>
      <c r="AZ86" s="26"/>
      <c r="BA86" s="26"/>
      <c r="BB86" s="26"/>
      <c r="BC86" s="26"/>
      <c r="BD86" s="29"/>
      <c r="BE86" s="28"/>
      <c r="BF86" s="28"/>
      <c r="BG86" s="28"/>
      <c r="BH86" s="28"/>
      <c r="BI86" s="28"/>
      <c r="BJ86" s="24"/>
      <c r="BK86" s="24"/>
      <c r="BL86" s="24"/>
      <c r="BM86" s="26"/>
      <c r="BN86" s="26"/>
      <c r="BO86" s="26"/>
      <c r="BP86" s="26"/>
      <c r="BQ86" s="26"/>
      <c r="BR86" s="26"/>
      <c r="BS86" s="27"/>
      <c r="BT86" s="27"/>
      <c r="BU86" s="27"/>
      <c r="BV86" s="42"/>
    </row>
    <row r="87" spans="1:74" s="3" customFormat="1" ht="35.1" hidden="1" customHeight="1">
      <c r="A87" s="19"/>
      <c r="B87" s="55"/>
      <c r="C87" s="55"/>
      <c r="D87" s="55"/>
      <c r="E87" s="55"/>
      <c r="F87" s="55"/>
      <c r="G87" s="56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50"/>
      <c r="U87" s="50"/>
      <c r="V87" s="50"/>
      <c r="W87" s="50"/>
      <c r="X87" s="51"/>
      <c r="Y87" s="51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44"/>
      <c r="AL87" s="52"/>
      <c r="AM87" s="16"/>
      <c r="AN87" s="22"/>
      <c r="AO87" s="23"/>
      <c r="AP87" s="12"/>
      <c r="AQ87" s="35"/>
      <c r="AR87" s="11"/>
      <c r="AS87" s="11"/>
      <c r="AT87" s="11"/>
      <c r="AU87" s="11"/>
      <c r="AV87" s="11"/>
      <c r="AW87" s="11"/>
      <c r="AX87" s="27"/>
      <c r="AY87" s="26"/>
      <c r="AZ87" s="26"/>
      <c r="BA87" s="26"/>
      <c r="BB87" s="26"/>
      <c r="BC87" s="26"/>
      <c r="BD87" s="29"/>
      <c r="BE87" s="28"/>
      <c r="BF87" s="28"/>
      <c r="BG87" s="28"/>
      <c r="BH87" s="28"/>
      <c r="BI87" s="28"/>
      <c r="BJ87" s="24"/>
      <c r="BK87" s="24"/>
      <c r="BL87" s="24"/>
      <c r="BM87" s="26"/>
      <c r="BN87" s="26"/>
      <c r="BO87" s="26"/>
      <c r="BP87" s="26"/>
      <c r="BQ87" s="26"/>
      <c r="BR87" s="26"/>
      <c r="BS87" s="27"/>
      <c r="BT87" s="27"/>
      <c r="BU87" s="27"/>
      <c r="BV87" s="42"/>
    </row>
    <row r="88" spans="1:74" s="3" customFormat="1" ht="35.1" hidden="1" customHeight="1">
      <c r="A88" s="19"/>
      <c r="B88" s="55"/>
      <c r="C88" s="55"/>
      <c r="D88" s="55"/>
      <c r="E88" s="55"/>
      <c r="F88" s="55"/>
      <c r="G88" s="56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50"/>
      <c r="U88" s="50"/>
      <c r="V88" s="50"/>
      <c r="W88" s="50"/>
      <c r="X88" s="51"/>
      <c r="Y88" s="51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44"/>
      <c r="AL88" s="52"/>
      <c r="AM88" s="16"/>
      <c r="AN88" s="22"/>
      <c r="AO88" s="23"/>
      <c r="AP88" s="12"/>
      <c r="AQ88" s="35"/>
      <c r="AR88" s="11"/>
      <c r="AS88" s="11"/>
      <c r="AT88" s="11"/>
      <c r="AU88" s="11"/>
      <c r="AV88" s="11"/>
      <c r="AW88" s="11"/>
      <c r="AX88" s="27"/>
      <c r="AY88" s="26"/>
      <c r="AZ88" s="26"/>
      <c r="BA88" s="26"/>
      <c r="BB88" s="26"/>
      <c r="BC88" s="26"/>
      <c r="BD88" s="29"/>
      <c r="BE88" s="28"/>
      <c r="BF88" s="28"/>
      <c r="BG88" s="28"/>
      <c r="BH88" s="28"/>
      <c r="BI88" s="28"/>
      <c r="BJ88" s="24"/>
      <c r="BK88" s="24"/>
      <c r="BL88" s="24"/>
      <c r="BM88" s="26"/>
      <c r="BN88" s="26"/>
      <c r="BO88" s="26"/>
      <c r="BP88" s="26"/>
      <c r="BQ88" s="26"/>
      <c r="BR88" s="26"/>
      <c r="BS88" s="27"/>
      <c r="BT88" s="27"/>
      <c r="BU88" s="27"/>
      <c r="BV88" s="42"/>
    </row>
    <row r="89" spans="1:74" s="3" customFormat="1" ht="35.1" hidden="1" customHeight="1">
      <c r="A89" s="19"/>
      <c r="B89" s="55"/>
      <c r="C89" s="55"/>
      <c r="D89" s="55"/>
      <c r="E89" s="55"/>
      <c r="F89" s="55"/>
      <c r="G89" s="56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50"/>
      <c r="U89" s="50"/>
      <c r="V89" s="50"/>
      <c r="W89" s="50"/>
      <c r="X89" s="51"/>
      <c r="Y89" s="51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44"/>
      <c r="AL89" s="52"/>
      <c r="AM89" s="16"/>
      <c r="AN89" s="22"/>
      <c r="AO89" s="23"/>
      <c r="AP89" s="12"/>
      <c r="AQ89" s="35"/>
      <c r="AR89" s="11"/>
      <c r="AS89" s="11"/>
      <c r="AT89" s="11"/>
      <c r="AU89" s="11"/>
      <c r="AV89" s="11"/>
      <c r="AW89" s="11"/>
      <c r="AX89" s="27"/>
      <c r="AY89" s="26"/>
      <c r="AZ89" s="26"/>
      <c r="BA89" s="26"/>
      <c r="BB89" s="26"/>
      <c r="BC89" s="26"/>
      <c r="BD89" s="29"/>
      <c r="BE89" s="28"/>
      <c r="BF89" s="28"/>
      <c r="BG89" s="28"/>
      <c r="BH89" s="28"/>
      <c r="BI89" s="28"/>
      <c r="BJ89" s="24"/>
      <c r="BK89" s="24"/>
      <c r="BL89" s="24"/>
      <c r="BM89" s="26"/>
      <c r="BN89" s="26"/>
      <c r="BO89" s="26"/>
      <c r="BP89" s="26"/>
      <c r="BQ89" s="26"/>
      <c r="BR89" s="26"/>
      <c r="BS89" s="27"/>
      <c r="BT89" s="27"/>
      <c r="BU89" s="27"/>
      <c r="BV89" s="42"/>
    </row>
    <row r="90" spans="1:74" s="3" customFormat="1" ht="35.1" hidden="1" customHeight="1">
      <c r="A90" s="19"/>
      <c r="B90" s="55"/>
      <c r="C90" s="55"/>
      <c r="D90" s="55"/>
      <c r="E90" s="55"/>
      <c r="F90" s="55"/>
      <c r="G90" s="56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50"/>
      <c r="U90" s="50"/>
      <c r="V90" s="50"/>
      <c r="W90" s="50"/>
      <c r="X90" s="51"/>
      <c r="Y90" s="51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44"/>
      <c r="AL90" s="52"/>
      <c r="AM90" s="16"/>
      <c r="AN90" s="22"/>
      <c r="AO90" s="23"/>
      <c r="AP90" s="12"/>
      <c r="AQ90" s="35"/>
      <c r="AR90" s="11"/>
      <c r="AS90" s="11"/>
      <c r="AT90" s="11"/>
      <c r="AU90" s="11"/>
      <c r="AV90" s="11"/>
      <c r="AW90" s="11"/>
      <c r="AX90" s="27"/>
      <c r="AY90" s="26"/>
      <c r="AZ90" s="26"/>
      <c r="BA90" s="26"/>
      <c r="BB90" s="26"/>
      <c r="BC90" s="26"/>
      <c r="BD90" s="29"/>
      <c r="BE90" s="28"/>
      <c r="BF90" s="28"/>
      <c r="BG90" s="28"/>
      <c r="BH90" s="28"/>
      <c r="BI90" s="28"/>
      <c r="BJ90" s="24"/>
      <c r="BK90" s="24"/>
      <c r="BL90" s="24"/>
      <c r="BM90" s="26"/>
      <c r="BN90" s="26"/>
      <c r="BO90" s="26"/>
      <c r="BP90" s="26"/>
      <c r="BQ90" s="26"/>
      <c r="BR90" s="26"/>
      <c r="BS90" s="27"/>
      <c r="BT90" s="27"/>
      <c r="BU90" s="27"/>
      <c r="BV90" s="42"/>
    </row>
    <row r="91" spans="1:74" s="3" customFormat="1" ht="35.1" hidden="1" customHeight="1">
      <c r="A91" s="19"/>
      <c r="B91" s="55"/>
      <c r="C91" s="55"/>
      <c r="D91" s="55"/>
      <c r="E91" s="55"/>
      <c r="F91" s="55"/>
      <c r="G91" s="56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50"/>
      <c r="U91" s="50"/>
      <c r="V91" s="50"/>
      <c r="W91" s="50"/>
      <c r="X91" s="51"/>
      <c r="Y91" s="51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44"/>
      <c r="AL91" s="52"/>
      <c r="AM91" s="16"/>
      <c r="AN91" s="22"/>
      <c r="AO91" s="23"/>
      <c r="AP91" s="12"/>
      <c r="AQ91" s="35"/>
      <c r="AR91" s="11"/>
      <c r="AS91" s="11"/>
      <c r="AT91" s="11"/>
      <c r="AU91" s="11"/>
      <c r="AV91" s="11"/>
      <c r="AW91" s="11"/>
      <c r="AX91" s="27"/>
      <c r="AY91" s="26"/>
      <c r="AZ91" s="26"/>
      <c r="BA91" s="26"/>
      <c r="BB91" s="26"/>
      <c r="BC91" s="26"/>
      <c r="BD91" s="29"/>
      <c r="BE91" s="28"/>
      <c r="BF91" s="28"/>
      <c r="BG91" s="28"/>
      <c r="BH91" s="28"/>
      <c r="BI91" s="28"/>
      <c r="BJ91" s="24"/>
      <c r="BK91" s="24"/>
      <c r="BL91" s="24"/>
      <c r="BM91" s="26"/>
      <c r="BN91" s="26"/>
      <c r="BO91" s="26"/>
      <c r="BP91" s="26"/>
      <c r="BQ91" s="26"/>
      <c r="BR91" s="26"/>
      <c r="BS91" s="27"/>
      <c r="BT91" s="27"/>
      <c r="BU91" s="27"/>
      <c r="BV91" s="42"/>
    </row>
    <row r="92" spans="1:74" s="3" customFormat="1" ht="35.1" hidden="1" customHeight="1">
      <c r="A92" s="19"/>
      <c r="B92" s="55"/>
      <c r="C92" s="55"/>
      <c r="D92" s="55"/>
      <c r="E92" s="55"/>
      <c r="F92" s="55"/>
      <c r="G92" s="56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50"/>
      <c r="U92" s="50"/>
      <c r="V92" s="50"/>
      <c r="W92" s="50"/>
      <c r="X92" s="51"/>
      <c r="Y92" s="51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44"/>
      <c r="AL92" s="52"/>
      <c r="AM92" s="16"/>
      <c r="AN92" s="22"/>
      <c r="AO92" s="23"/>
      <c r="AP92" s="12"/>
      <c r="AQ92" s="35"/>
      <c r="AR92" s="11"/>
      <c r="AS92" s="11"/>
      <c r="AT92" s="11"/>
      <c r="AU92" s="11"/>
      <c r="AV92" s="11"/>
      <c r="AW92" s="11"/>
      <c r="AX92" s="27"/>
      <c r="AY92" s="26"/>
      <c r="AZ92" s="26"/>
      <c r="BA92" s="26"/>
      <c r="BB92" s="26"/>
      <c r="BC92" s="26"/>
      <c r="BD92" s="29"/>
      <c r="BE92" s="28"/>
      <c r="BF92" s="28"/>
      <c r="BG92" s="28"/>
      <c r="BH92" s="28"/>
      <c r="BI92" s="28"/>
      <c r="BJ92" s="24"/>
      <c r="BK92" s="24"/>
      <c r="BL92" s="24"/>
      <c r="BM92" s="26"/>
      <c r="BN92" s="26"/>
      <c r="BO92" s="26"/>
      <c r="BP92" s="26"/>
      <c r="BQ92" s="26"/>
      <c r="BR92" s="26"/>
      <c r="BS92" s="27"/>
      <c r="BT92" s="27"/>
      <c r="BU92" s="27"/>
      <c r="BV92" s="42"/>
    </row>
    <row r="93" spans="1:74" s="3" customFormat="1" ht="35.1" hidden="1" customHeight="1">
      <c r="A93" s="19"/>
      <c r="B93" s="55"/>
      <c r="C93" s="55"/>
      <c r="D93" s="55"/>
      <c r="E93" s="55"/>
      <c r="F93" s="55"/>
      <c r="G93" s="56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50"/>
      <c r="U93" s="50"/>
      <c r="V93" s="50"/>
      <c r="W93" s="50"/>
      <c r="X93" s="51"/>
      <c r="Y93" s="51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44"/>
      <c r="AL93" s="52"/>
      <c r="AM93" s="16"/>
      <c r="AN93" s="22"/>
      <c r="AO93" s="23"/>
      <c r="AP93" s="12"/>
      <c r="AQ93" s="35"/>
      <c r="AR93" s="11"/>
      <c r="AS93" s="11"/>
      <c r="AT93" s="11"/>
      <c r="AU93" s="11"/>
      <c r="AV93" s="11"/>
      <c r="AW93" s="11"/>
      <c r="AX93" s="27"/>
      <c r="AY93" s="26"/>
      <c r="AZ93" s="26"/>
      <c r="BA93" s="26"/>
      <c r="BB93" s="26"/>
      <c r="BC93" s="26"/>
      <c r="BD93" s="29"/>
      <c r="BE93" s="28"/>
      <c r="BF93" s="28"/>
      <c r="BG93" s="28"/>
      <c r="BH93" s="28"/>
      <c r="BI93" s="28"/>
      <c r="BJ93" s="24"/>
      <c r="BK93" s="24"/>
      <c r="BL93" s="24"/>
      <c r="BM93" s="26"/>
      <c r="BN93" s="26"/>
      <c r="BO93" s="26"/>
      <c r="BP93" s="26"/>
      <c r="BQ93" s="26"/>
      <c r="BR93" s="26"/>
      <c r="BS93" s="27"/>
      <c r="BT93" s="27"/>
      <c r="BU93" s="27"/>
      <c r="BV93" s="42"/>
    </row>
    <row r="94" spans="1:74" s="3" customFormat="1" ht="35.1" hidden="1" customHeight="1">
      <c r="A94" s="19"/>
      <c r="B94" s="55"/>
      <c r="C94" s="55"/>
      <c r="D94" s="55"/>
      <c r="E94" s="55"/>
      <c r="F94" s="55"/>
      <c r="G94" s="56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50"/>
      <c r="U94" s="50"/>
      <c r="V94" s="50"/>
      <c r="W94" s="50"/>
      <c r="X94" s="51"/>
      <c r="Y94" s="51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44"/>
      <c r="AL94" s="52"/>
      <c r="AM94" s="16"/>
      <c r="AN94" s="22"/>
      <c r="AO94" s="23"/>
      <c r="AP94" s="12"/>
      <c r="AQ94" s="35"/>
      <c r="AR94" s="11"/>
      <c r="AS94" s="11"/>
      <c r="AT94" s="11"/>
      <c r="AU94" s="11"/>
      <c r="AV94" s="11"/>
      <c r="AW94" s="11"/>
      <c r="AX94" s="27"/>
      <c r="AY94" s="26"/>
      <c r="AZ94" s="26"/>
      <c r="BA94" s="26"/>
      <c r="BB94" s="26"/>
      <c r="BC94" s="26"/>
      <c r="BD94" s="29"/>
      <c r="BE94" s="28"/>
      <c r="BF94" s="28"/>
      <c r="BG94" s="28"/>
      <c r="BH94" s="28"/>
      <c r="BI94" s="28"/>
      <c r="BJ94" s="24"/>
      <c r="BK94" s="24"/>
      <c r="BL94" s="24"/>
      <c r="BM94" s="26"/>
      <c r="BN94" s="26"/>
      <c r="BO94" s="26"/>
      <c r="BP94" s="26"/>
      <c r="BQ94" s="26"/>
      <c r="BR94" s="26"/>
      <c r="BS94" s="27"/>
      <c r="BT94" s="27"/>
      <c r="BU94" s="27"/>
      <c r="BV94" s="42"/>
    </row>
    <row r="95" spans="1:74" s="3" customFormat="1" ht="35.1" hidden="1" customHeight="1">
      <c r="A95" s="19"/>
      <c r="B95" s="55"/>
      <c r="C95" s="55"/>
      <c r="D95" s="55"/>
      <c r="E95" s="55"/>
      <c r="F95" s="55"/>
      <c r="G95" s="56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50"/>
      <c r="U95" s="50"/>
      <c r="V95" s="50"/>
      <c r="W95" s="50"/>
      <c r="X95" s="51"/>
      <c r="Y95" s="51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44"/>
      <c r="AL95" s="52"/>
      <c r="AM95" s="16"/>
      <c r="AN95" s="22"/>
      <c r="AO95" s="23"/>
      <c r="AP95" s="12"/>
      <c r="AQ95" s="35"/>
      <c r="AR95" s="11"/>
      <c r="AS95" s="11"/>
      <c r="AT95" s="11"/>
      <c r="AU95" s="11"/>
      <c r="AV95" s="11"/>
      <c r="AW95" s="11"/>
      <c r="AX95" s="27"/>
      <c r="AY95" s="26"/>
      <c r="AZ95" s="26"/>
      <c r="BA95" s="26"/>
      <c r="BB95" s="26"/>
      <c r="BC95" s="26"/>
      <c r="BD95" s="29"/>
      <c r="BE95" s="28"/>
      <c r="BF95" s="28"/>
      <c r="BG95" s="28"/>
      <c r="BH95" s="28"/>
      <c r="BI95" s="28"/>
      <c r="BJ95" s="24"/>
      <c r="BK95" s="24"/>
      <c r="BL95" s="24"/>
      <c r="BM95" s="26"/>
      <c r="BN95" s="26"/>
      <c r="BO95" s="26"/>
      <c r="BP95" s="26"/>
      <c r="BQ95" s="26"/>
      <c r="BR95" s="26"/>
      <c r="BS95" s="27"/>
      <c r="BT95" s="27"/>
      <c r="BU95" s="27"/>
      <c r="BV95" s="42"/>
    </row>
    <row r="96" spans="1:74" s="3" customFormat="1" ht="35.1" hidden="1" customHeight="1">
      <c r="A96" s="19"/>
      <c r="B96" s="55"/>
      <c r="C96" s="55"/>
      <c r="D96" s="55"/>
      <c r="E96" s="55"/>
      <c r="F96" s="55"/>
      <c r="G96" s="56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50"/>
      <c r="U96" s="50"/>
      <c r="V96" s="50"/>
      <c r="W96" s="50"/>
      <c r="X96" s="51"/>
      <c r="Y96" s="51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44"/>
      <c r="AL96" s="52"/>
      <c r="AM96" s="16"/>
      <c r="AN96" s="22"/>
      <c r="AO96" s="23"/>
      <c r="AP96" s="12"/>
      <c r="AQ96" s="35"/>
      <c r="AR96" s="11"/>
      <c r="AS96" s="11"/>
      <c r="AT96" s="11"/>
      <c r="AU96" s="11"/>
      <c r="AV96" s="11"/>
      <c r="AW96" s="11"/>
      <c r="AX96" s="27"/>
      <c r="AY96" s="26"/>
      <c r="AZ96" s="26"/>
      <c r="BA96" s="26"/>
      <c r="BB96" s="26"/>
      <c r="BC96" s="26"/>
      <c r="BD96" s="29"/>
      <c r="BE96" s="28"/>
      <c r="BF96" s="28"/>
      <c r="BG96" s="28"/>
      <c r="BH96" s="28"/>
      <c r="BI96" s="28"/>
      <c r="BJ96" s="24"/>
      <c r="BK96" s="24"/>
      <c r="BL96" s="24"/>
      <c r="BM96" s="26"/>
      <c r="BN96" s="26"/>
      <c r="BO96" s="26"/>
      <c r="BP96" s="26"/>
      <c r="BQ96" s="26"/>
      <c r="BR96" s="26"/>
      <c r="BS96" s="27"/>
      <c r="BT96" s="27"/>
      <c r="BU96" s="27"/>
      <c r="BV96" s="42"/>
    </row>
    <row r="97" spans="1:74" s="3" customFormat="1" ht="35.1" hidden="1" customHeight="1">
      <c r="A97" s="19"/>
      <c r="B97" s="55"/>
      <c r="C97" s="55"/>
      <c r="D97" s="55"/>
      <c r="E97" s="55"/>
      <c r="F97" s="55"/>
      <c r="G97" s="56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50"/>
      <c r="U97" s="50"/>
      <c r="V97" s="50"/>
      <c r="W97" s="50"/>
      <c r="X97" s="51"/>
      <c r="Y97" s="51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44"/>
      <c r="AL97" s="52"/>
      <c r="AM97" s="16"/>
      <c r="AN97" s="22"/>
      <c r="AO97" s="23"/>
      <c r="AP97" s="12"/>
      <c r="AQ97" s="35"/>
      <c r="AR97" s="11"/>
      <c r="AS97" s="11"/>
      <c r="AT97" s="11"/>
      <c r="AU97" s="11"/>
      <c r="AV97" s="11"/>
      <c r="AW97" s="11"/>
      <c r="AX97" s="27"/>
      <c r="AY97" s="26"/>
      <c r="AZ97" s="26"/>
      <c r="BA97" s="26"/>
      <c r="BB97" s="26"/>
      <c r="BC97" s="26"/>
      <c r="BD97" s="29"/>
      <c r="BE97" s="28"/>
      <c r="BF97" s="28"/>
      <c r="BG97" s="28"/>
      <c r="BH97" s="28"/>
      <c r="BI97" s="28"/>
      <c r="BJ97" s="24"/>
      <c r="BK97" s="24"/>
      <c r="BL97" s="24"/>
      <c r="BM97" s="26"/>
      <c r="BN97" s="26"/>
      <c r="BO97" s="26"/>
      <c r="BP97" s="26"/>
      <c r="BQ97" s="26"/>
      <c r="BR97" s="26"/>
      <c r="BS97" s="27"/>
      <c r="BT97" s="27"/>
      <c r="BU97" s="27"/>
      <c r="BV97" s="42"/>
    </row>
    <row r="98" spans="1:74" s="3" customFormat="1" ht="35.1" hidden="1" customHeight="1">
      <c r="A98" s="19"/>
      <c r="B98" s="55"/>
      <c r="C98" s="55"/>
      <c r="D98" s="55"/>
      <c r="E98" s="55"/>
      <c r="F98" s="55"/>
      <c r="G98" s="56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50"/>
      <c r="U98" s="50"/>
      <c r="V98" s="50"/>
      <c r="W98" s="50"/>
      <c r="X98" s="51"/>
      <c r="Y98" s="51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44"/>
      <c r="AL98" s="52"/>
      <c r="AM98" s="16"/>
      <c r="AN98" s="22"/>
      <c r="AO98" s="23"/>
      <c r="AP98" s="12"/>
      <c r="AQ98" s="35"/>
      <c r="AR98" s="11"/>
      <c r="AS98" s="11"/>
      <c r="AT98" s="11"/>
      <c r="AU98" s="11"/>
      <c r="AV98" s="11"/>
      <c r="AW98" s="11"/>
      <c r="AX98" s="27"/>
      <c r="AY98" s="26"/>
      <c r="AZ98" s="26"/>
      <c r="BA98" s="26"/>
      <c r="BB98" s="26"/>
      <c r="BC98" s="26"/>
      <c r="BD98" s="29"/>
      <c r="BE98" s="28"/>
      <c r="BF98" s="28"/>
      <c r="BG98" s="28"/>
      <c r="BH98" s="28"/>
      <c r="BI98" s="28"/>
      <c r="BJ98" s="24"/>
      <c r="BK98" s="24"/>
      <c r="BL98" s="24"/>
      <c r="BM98" s="26"/>
      <c r="BN98" s="26"/>
      <c r="BO98" s="26"/>
      <c r="BP98" s="26"/>
      <c r="BQ98" s="26"/>
      <c r="BR98" s="26"/>
      <c r="BS98" s="27"/>
      <c r="BT98" s="27"/>
      <c r="BU98" s="27"/>
      <c r="BV98" s="42"/>
    </row>
    <row r="99" spans="1:74" s="3" customFormat="1" ht="35.1" hidden="1" customHeight="1">
      <c r="A99" s="19"/>
      <c r="B99" s="55"/>
      <c r="C99" s="55"/>
      <c r="D99" s="55"/>
      <c r="E99" s="55"/>
      <c r="F99" s="55"/>
      <c r="G99" s="56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50"/>
      <c r="U99" s="50"/>
      <c r="V99" s="50"/>
      <c r="W99" s="50"/>
      <c r="X99" s="51"/>
      <c r="Y99" s="51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44"/>
      <c r="AL99" s="52"/>
      <c r="AM99" s="16"/>
      <c r="AN99" s="22"/>
      <c r="AO99" s="23"/>
      <c r="AP99" s="12"/>
      <c r="AQ99" s="35"/>
      <c r="AR99" s="11"/>
      <c r="AS99" s="11"/>
      <c r="AT99" s="11"/>
      <c r="AU99" s="11"/>
      <c r="AV99" s="11"/>
      <c r="AW99" s="11"/>
      <c r="AX99" s="27"/>
      <c r="AY99" s="26"/>
      <c r="AZ99" s="26"/>
      <c r="BA99" s="26"/>
      <c r="BB99" s="26"/>
      <c r="BC99" s="26"/>
      <c r="BD99" s="29"/>
      <c r="BE99" s="28"/>
      <c r="BF99" s="28"/>
      <c r="BG99" s="28"/>
      <c r="BH99" s="28"/>
      <c r="BI99" s="28"/>
      <c r="BJ99" s="24"/>
      <c r="BK99" s="24"/>
      <c r="BL99" s="24"/>
      <c r="BM99" s="26"/>
      <c r="BN99" s="26"/>
      <c r="BO99" s="26"/>
      <c r="BP99" s="26"/>
      <c r="BQ99" s="26"/>
      <c r="BR99" s="26"/>
      <c r="BS99" s="27"/>
      <c r="BT99" s="27"/>
      <c r="BU99" s="27"/>
      <c r="BV99" s="42"/>
    </row>
    <row r="100" spans="1:74" s="3" customFormat="1" ht="35.1" hidden="1" customHeight="1">
      <c r="A100" s="19"/>
      <c r="B100" s="55"/>
      <c r="C100" s="55"/>
      <c r="D100" s="55"/>
      <c r="E100" s="55"/>
      <c r="F100" s="55"/>
      <c r="G100" s="56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50"/>
      <c r="U100" s="50"/>
      <c r="V100" s="50"/>
      <c r="W100" s="50"/>
      <c r="X100" s="51"/>
      <c r="Y100" s="51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44"/>
      <c r="AL100" s="52"/>
      <c r="AM100" s="16"/>
      <c r="AN100" s="22"/>
      <c r="AO100" s="23"/>
      <c r="AP100" s="12"/>
      <c r="AQ100" s="35"/>
      <c r="AR100" s="11"/>
      <c r="AS100" s="11"/>
      <c r="AT100" s="11"/>
      <c r="AU100" s="11"/>
      <c r="AV100" s="11"/>
      <c r="AW100" s="11"/>
      <c r="AX100" s="27"/>
      <c r="AY100" s="26"/>
      <c r="AZ100" s="26"/>
      <c r="BA100" s="26"/>
      <c r="BB100" s="26"/>
      <c r="BC100" s="26"/>
      <c r="BD100" s="29"/>
      <c r="BE100" s="28"/>
      <c r="BF100" s="28"/>
      <c r="BG100" s="28"/>
      <c r="BH100" s="28"/>
      <c r="BI100" s="28"/>
      <c r="BJ100" s="24"/>
      <c r="BK100" s="24"/>
      <c r="BL100" s="24"/>
      <c r="BM100" s="26"/>
      <c r="BN100" s="26"/>
      <c r="BO100" s="26"/>
      <c r="BP100" s="26"/>
      <c r="BQ100" s="26"/>
      <c r="BR100" s="26"/>
      <c r="BS100" s="27"/>
      <c r="BT100" s="27"/>
      <c r="BU100" s="27"/>
      <c r="BV100" s="42"/>
    </row>
    <row r="101" spans="1:74" s="3" customFormat="1" ht="35.1" hidden="1" customHeight="1">
      <c r="A101" s="19"/>
      <c r="B101" s="55"/>
      <c r="C101" s="55"/>
      <c r="D101" s="55"/>
      <c r="E101" s="55"/>
      <c r="F101" s="55"/>
      <c r="G101" s="56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50"/>
      <c r="U101" s="50"/>
      <c r="V101" s="50"/>
      <c r="W101" s="50"/>
      <c r="X101" s="51"/>
      <c r="Y101" s="51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44"/>
      <c r="AL101" s="52"/>
      <c r="AM101" s="16"/>
      <c r="AN101" s="22"/>
      <c r="AO101" s="23"/>
      <c r="AP101" s="12"/>
      <c r="AQ101" s="35"/>
      <c r="AR101" s="11"/>
      <c r="AS101" s="11"/>
      <c r="AT101" s="11"/>
      <c r="AU101" s="11"/>
      <c r="AV101" s="11"/>
      <c r="AW101" s="11"/>
      <c r="AX101" s="27"/>
      <c r="AY101" s="26"/>
      <c r="AZ101" s="26"/>
      <c r="BA101" s="26"/>
      <c r="BB101" s="26"/>
      <c r="BC101" s="26"/>
      <c r="BD101" s="29"/>
      <c r="BE101" s="28"/>
      <c r="BF101" s="28"/>
      <c r="BG101" s="28"/>
      <c r="BH101" s="28"/>
      <c r="BI101" s="28"/>
      <c r="BJ101" s="24"/>
      <c r="BK101" s="24"/>
      <c r="BL101" s="24"/>
      <c r="BM101" s="26"/>
      <c r="BN101" s="26"/>
      <c r="BO101" s="26"/>
      <c r="BP101" s="26"/>
      <c r="BQ101" s="26"/>
      <c r="BR101" s="26"/>
      <c r="BS101" s="27"/>
      <c r="BT101" s="27"/>
      <c r="BU101" s="27"/>
      <c r="BV101" s="42"/>
    </row>
    <row r="102" spans="1:74" s="3" customFormat="1" ht="35.1" hidden="1" customHeight="1">
      <c r="A102" s="19"/>
      <c r="B102" s="55"/>
      <c r="C102" s="55"/>
      <c r="D102" s="55"/>
      <c r="E102" s="55"/>
      <c r="F102" s="55"/>
      <c r="G102" s="56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50"/>
      <c r="U102" s="50"/>
      <c r="V102" s="50"/>
      <c r="W102" s="50"/>
      <c r="X102" s="51"/>
      <c r="Y102" s="51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44"/>
      <c r="AL102" s="52"/>
      <c r="AM102" s="16"/>
      <c r="AN102" s="22"/>
      <c r="AO102" s="23"/>
      <c r="AP102" s="12"/>
      <c r="AQ102" s="35"/>
      <c r="AR102" s="11"/>
      <c r="AS102" s="11"/>
      <c r="AT102" s="11"/>
      <c r="AU102" s="11"/>
      <c r="AV102" s="11"/>
      <c r="AW102" s="11"/>
      <c r="AX102" s="27"/>
      <c r="AY102" s="26"/>
      <c r="AZ102" s="26"/>
      <c r="BA102" s="26"/>
      <c r="BB102" s="26"/>
      <c r="BC102" s="26"/>
      <c r="BD102" s="29"/>
      <c r="BE102" s="28"/>
      <c r="BF102" s="28"/>
      <c r="BG102" s="28"/>
      <c r="BH102" s="28"/>
      <c r="BI102" s="28"/>
      <c r="BJ102" s="24"/>
      <c r="BK102" s="24"/>
      <c r="BL102" s="24"/>
      <c r="BM102" s="26"/>
      <c r="BN102" s="26"/>
      <c r="BO102" s="26"/>
      <c r="BP102" s="26"/>
      <c r="BQ102" s="26"/>
      <c r="BR102" s="26"/>
      <c r="BS102" s="27"/>
      <c r="BT102" s="27"/>
      <c r="BU102" s="27"/>
      <c r="BV102" s="42"/>
    </row>
    <row r="103" spans="1:74" s="3" customFormat="1" ht="35.1" hidden="1" customHeight="1">
      <c r="A103" s="19"/>
      <c r="B103" s="55"/>
      <c r="C103" s="55"/>
      <c r="D103" s="55"/>
      <c r="E103" s="55"/>
      <c r="F103" s="55"/>
      <c r="G103" s="56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50"/>
      <c r="U103" s="50"/>
      <c r="V103" s="50"/>
      <c r="W103" s="50"/>
      <c r="X103" s="51"/>
      <c r="Y103" s="51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44"/>
      <c r="AL103" s="52"/>
      <c r="AM103" s="16"/>
      <c r="AN103" s="22"/>
      <c r="AO103" s="23"/>
      <c r="AP103" s="12"/>
      <c r="AQ103" s="35"/>
      <c r="AR103" s="11"/>
      <c r="AS103" s="11"/>
      <c r="AT103" s="11"/>
      <c r="AU103" s="11"/>
      <c r="AV103" s="11"/>
      <c r="AW103" s="11"/>
      <c r="AX103" s="27"/>
      <c r="AY103" s="26"/>
      <c r="AZ103" s="26"/>
      <c r="BA103" s="26"/>
      <c r="BB103" s="26"/>
      <c r="BC103" s="26"/>
      <c r="BD103" s="29"/>
      <c r="BE103" s="28"/>
      <c r="BF103" s="28"/>
      <c r="BG103" s="28"/>
      <c r="BH103" s="28"/>
      <c r="BI103" s="28"/>
      <c r="BJ103" s="24"/>
      <c r="BK103" s="24"/>
      <c r="BL103" s="24"/>
      <c r="BM103" s="26"/>
      <c r="BN103" s="26"/>
      <c r="BO103" s="26"/>
      <c r="BP103" s="26"/>
      <c r="BQ103" s="26"/>
      <c r="BR103" s="26"/>
      <c r="BS103" s="27"/>
      <c r="BT103" s="27"/>
      <c r="BU103" s="27"/>
      <c r="BV103" s="42"/>
    </row>
    <row r="104" spans="1:74" s="3" customFormat="1" ht="35.1" hidden="1" customHeight="1">
      <c r="A104" s="19"/>
      <c r="B104" s="55"/>
      <c r="C104" s="55"/>
      <c r="D104" s="55"/>
      <c r="E104" s="55"/>
      <c r="F104" s="55"/>
      <c r="G104" s="56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50"/>
      <c r="U104" s="50"/>
      <c r="V104" s="50"/>
      <c r="W104" s="50"/>
      <c r="X104" s="51"/>
      <c r="Y104" s="51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44"/>
      <c r="AL104" s="52"/>
      <c r="AM104" s="16"/>
      <c r="AN104" s="22"/>
      <c r="AO104" s="23"/>
      <c r="AP104" s="12"/>
      <c r="AQ104" s="35"/>
      <c r="AR104" s="11"/>
      <c r="AS104" s="11"/>
      <c r="AT104" s="11"/>
      <c r="AU104" s="11"/>
      <c r="AV104" s="11"/>
      <c r="AW104" s="11"/>
      <c r="AX104" s="27"/>
      <c r="AY104" s="26"/>
      <c r="AZ104" s="26"/>
      <c r="BA104" s="26"/>
      <c r="BB104" s="26"/>
      <c r="BC104" s="26"/>
      <c r="BD104" s="29"/>
      <c r="BE104" s="28"/>
      <c r="BF104" s="28"/>
      <c r="BG104" s="28"/>
      <c r="BH104" s="28"/>
      <c r="BI104" s="28"/>
      <c r="BJ104" s="24"/>
      <c r="BK104" s="24"/>
      <c r="BL104" s="24"/>
      <c r="BM104" s="26"/>
      <c r="BN104" s="26"/>
      <c r="BO104" s="26"/>
      <c r="BP104" s="26"/>
      <c r="BQ104" s="26"/>
      <c r="BR104" s="26"/>
      <c r="BS104" s="27"/>
      <c r="BT104" s="27"/>
      <c r="BU104" s="27"/>
      <c r="BV104" s="42"/>
    </row>
    <row r="105" spans="1:74">
      <c r="BV105" s="38">
        <f>SUM(BV8:BV104)</f>
        <v>691</v>
      </c>
    </row>
  </sheetData>
  <mergeCells count="32">
    <mergeCell ref="AM6:AP6"/>
    <mergeCell ref="AR6:AU6"/>
    <mergeCell ref="T6:Y6"/>
    <mergeCell ref="BJ6:BL6"/>
    <mergeCell ref="Z6:AC6"/>
    <mergeCell ref="AD6:AG6"/>
    <mergeCell ref="AH6:AK6"/>
    <mergeCell ref="H6:K6"/>
    <mergeCell ref="L6:O6"/>
    <mergeCell ref="P6:S6"/>
    <mergeCell ref="AL4:AL7"/>
    <mergeCell ref="B6:G6"/>
    <mergeCell ref="B5:G5"/>
    <mergeCell ref="BM6:BO6"/>
    <mergeCell ref="BP6:BR6"/>
    <mergeCell ref="BS6:BU6"/>
    <mergeCell ref="AV6:AX6"/>
    <mergeCell ref="AY6:BA6"/>
    <mergeCell ref="BB6:BD6"/>
    <mergeCell ref="BE6:BI6"/>
    <mergeCell ref="B1:BU1"/>
    <mergeCell ref="B3:D3"/>
    <mergeCell ref="B2:D2"/>
    <mergeCell ref="Z5:AK5"/>
    <mergeCell ref="H5:S5"/>
    <mergeCell ref="T5:Y5"/>
    <mergeCell ref="A4:AK4"/>
    <mergeCell ref="AM4:BU4"/>
    <mergeCell ref="AV5:BD5"/>
    <mergeCell ref="BE5:BL5"/>
    <mergeCell ref="AM5:AU5"/>
    <mergeCell ref="BM5:BU5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N375"/>
  <sheetViews>
    <sheetView topLeftCell="F1" zoomScale="115" zoomScaleNormal="115" workbookViewId="0">
      <selection activeCell="F3" sqref="F3"/>
    </sheetView>
  </sheetViews>
  <sheetFormatPr defaultRowHeight="14.4"/>
  <cols>
    <col min="1" max="1" width="7.33203125" customWidth="1"/>
    <col min="2" max="2" width="36.6640625" customWidth="1"/>
    <col min="3" max="3" width="32.88671875" style="85" customWidth="1"/>
    <col min="4" max="7" width="15.6640625" customWidth="1"/>
    <col min="10" max="10" width="36.6640625" bestFit="1" customWidth="1"/>
    <col min="11" max="13" width="12.33203125" customWidth="1"/>
    <col min="14" max="14" width="11.88671875" customWidth="1"/>
  </cols>
  <sheetData>
    <row r="1" spans="1:14" ht="51" customHeight="1">
      <c r="A1" s="170" t="s">
        <v>133</v>
      </c>
      <c r="B1" s="170"/>
      <c r="C1" s="170"/>
      <c r="D1" s="170"/>
      <c r="E1" s="170"/>
      <c r="F1" s="170"/>
      <c r="G1" s="170"/>
    </row>
    <row r="2" spans="1:14" ht="42" customHeight="1">
      <c r="A2" s="65" t="s">
        <v>100</v>
      </c>
      <c r="B2" s="65" t="s">
        <v>101</v>
      </c>
      <c r="C2" s="65" t="s">
        <v>102</v>
      </c>
      <c r="D2" s="66" t="s">
        <v>103</v>
      </c>
      <c r="E2" s="66" t="s">
        <v>104</v>
      </c>
      <c r="F2" s="66" t="s">
        <v>105</v>
      </c>
      <c r="G2" s="66" t="s">
        <v>106</v>
      </c>
      <c r="J2" s="67" t="s">
        <v>102</v>
      </c>
      <c r="K2" s="68" t="s">
        <v>105</v>
      </c>
      <c r="L2" s="68" t="s">
        <v>57</v>
      </c>
      <c r="M2" s="68" t="s">
        <v>107</v>
      </c>
      <c r="N2" s="68" t="s">
        <v>106</v>
      </c>
    </row>
    <row r="3" spans="1:14" ht="24.9" customHeight="1">
      <c r="A3" s="69">
        <v>1</v>
      </c>
      <c r="B3" s="69" t="str">
        <f>'UKŁADY DROGOWE'!A8</f>
        <v>S6</v>
      </c>
      <c r="C3" s="70">
        <f>'UKŁADY DROGOWE'!AR8</f>
        <v>0</v>
      </c>
      <c r="D3" s="71">
        <f>'UKŁADY DROGOWE'!AP8</f>
        <v>0</v>
      </c>
      <c r="E3" s="72">
        <f>'UKŁADY DROGOWE'!AT8</f>
        <v>0</v>
      </c>
      <c r="F3" s="73">
        <f>'UKŁADY DROGOWE'!BV8</f>
        <v>250</v>
      </c>
      <c r="G3" s="70" t="e">
        <f>VLOOKUP(C3,$J$3:$N$27,5,0)</f>
        <v>#N/A</v>
      </c>
      <c r="J3" s="70"/>
      <c r="K3" s="74">
        <f>SUMIFS($F$3:$F$122,$C$3:$C$122,J3)</f>
        <v>1382</v>
      </c>
      <c r="L3" s="75">
        <f>VLOOKUP(J3,$C$3:$F$122,3,0)</f>
        <v>0</v>
      </c>
      <c r="M3" s="75">
        <f>K3*L3</f>
        <v>0</v>
      </c>
      <c r="N3" s="70" t="s">
        <v>108</v>
      </c>
    </row>
    <row r="4" spans="1:14" ht="24.9" customHeight="1">
      <c r="A4" s="69">
        <v>2</v>
      </c>
      <c r="B4" s="69" t="str">
        <f>'UKŁADY DROGOWE'!A9</f>
        <v>S5</v>
      </c>
      <c r="C4" s="70">
        <f>'UKŁADY DROGOWE'!AR9</f>
        <v>0</v>
      </c>
      <c r="D4" s="71">
        <f>'UKŁADY DROGOWE'!AP9</f>
        <v>0</v>
      </c>
      <c r="E4" s="72">
        <f>'UKŁADY DROGOWE'!AT9</f>
        <v>0</v>
      </c>
      <c r="F4" s="73">
        <f>'UKŁADY DROGOWE'!BV9</f>
        <v>394</v>
      </c>
      <c r="G4" s="70" t="e">
        <f t="shared" ref="G4:G67" si="0">VLOOKUP(C4,$J$3:$N$27,5,0)</f>
        <v>#N/A</v>
      </c>
      <c r="J4" s="70"/>
      <c r="K4" s="74">
        <f t="shared" ref="K4:K27" si="1">SUMIFS($F$3:$F$122,$C$3:$C$122,J4)</f>
        <v>1382</v>
      </c>
      <c r="L4" s="75">
        <f t="shared" ref="L4:L27" si="2">VLOOKUP(J4,$C$3:$F$122,3,0)</f>
        <v>0</v>
      </c>
      <c r="M4" s="75">
        <f t="shared" ref="M4:M27" si="3">K4*L4</f>
        <v>0</v>
      </c>
      <c r="N4" s="70" t="s">
        <v>109</v>
      </c>
    </row>
    <row r="5" spans="1:14" ht="24.9" customHeight="1">
      <c r="A5" s="69">
        <v>3</v>
      </c>
      <c r="B5" s="69" t="str">
        <f>'UKŁADY DROGOWE'!A10</f>
        <v>S4</v>
      </c>
      <c r="C5" s="70">
        <f>'UKŁADY DROGOWE'!AR10</f>
        <v>0</v>
      </c>
      <c r="D5" s="71">
        <f>'UKŁADY DROGOWE'!AP10</f>
        <v>0</v>
      </c>
      <c r="E5" s="72">
        <f>'UKŁADY DROGOWE'!AT10</f>
        <v>0</v>
      </c>
      <c r="F5" s="73">
        <f>'UKŁADY DROGOWE'!BV10</f>
        <v>32</v>
      </c>
      <c r="G5" s="70" t="e">
        <f t="shared" si="0"/>
        <v>#N/A</v>
      </c>
      <c r="J5" s="70"/>
      <c r="K5" s="74">
        <f t="shared" si="1"/>
        <v>1382</v>
      </c>
      <c r="L5" s="75">
        <f t="shared" si="2"/>
        <v>0</v>
      </c>
      <c r="M5" s="75">
        <f t="shared" si="3"/>
        <v>0</v>
      </c>
      <c r="N5" s="70" t="s">
        <v>110</v>
      </c>
    </row>
    <row r="6" spans="1:14" ht="24.9" customHeight="1">
      <c r="A6" s="69">
        <v>4</v>
      </c>
      <c r="B6" s="69" t="e">
        <f>'UKŁADY DROGOWE'!#REF!</f>
        <v>#REF!</v>
      </c>
      <c r="C6" s="70" t="e">
        <f>'UKŁADY DROGOWE'!#REF!</f>
        <v>#REF!</v>
      </c>
      <c r="D6" s="71" t="e">
        <f>'UKŁADY DROGOWE'!#REF!</f>
        <v>#REF!</v>
      </c>
      <c r="E6" s="72" t="e">
        <f>'UKŁADY DROGOWE'!#REF!</f>
        <v>#REF!</v>
      </c>
      <c r="F6" s="73" t="e">
        <f>'UKŁADY DROGOWE'!#REF!</f>
        <v>#REF!</v>
      </c>
      <c r="G6" s="70" t="e">
        <f t="shared" si="0"/>
        <v>#REF!</v>
      </c>
      <c r="J6" s="70"/>
      <c r="K6" s="74">
        <f t="shared" si="1"/>
        <v>1382</v>
      </c>
      <c r="L6" s="75">
        <f t="shared" si="2"/>
        <v>0</v>
      </c>
      <c r="M6" s="75">
        <f t="shared" si="3"/>
        <v>0</v>
      </c>
      <c r="N6" s="70" t="s">
        <v>111</v>
      </c>
    </row>
    <row r="7" spans="1:14" ht="24.9" customHeight="1">
      <c r="A7" s="69">
        <v>5</v>
      </c>
      <c r="B7" s="69" t="e">
        <f>'UKŁADY DROGOWE'!#REF!</f>
        <v>#REF!</v>
      </c>
      <c r="C7" s="70" t="e">
        <f>'UKŁADY DROGOWE'!#REF!</f>
        <v>#REF!</v>
      </c>
      <c r="D7" s="71" t="e">
        <f>'UKŁADY DROGOWE'!#REF!</f>
        <v>#REF!</v>
      </c>
      <c r="E7" s="72" t="e">
        <f>'UKŁADY DROGOWE'!#REF!</f>
        <v>#REF!</v>
      </c>
      <c r="F7" s="73" t="e">
        <f>'UKŁADY DROGOWE'!#REF!</f>
        <v>#REF!</v>
      </c>
      <c r="G7" s="70" t="e">
        <f t="shared" si="0"/>
        <v>#REF!</v>
      </c>
      <c r="J7" s="70"/>
      <c r="K7" s="74">
        <f t="shared" si="1"/>
        <v>1382</v>
      </c>
      <c r="L7" s="75">
        <f t="shared" si="2"/>
        <v>0</v>
      </c>
      <c r="M7" s="75">
        <f t="shared" si="3"/>
        <v>0</v>
      </c>
      <c r="N7" s="70" t="s">
        <v>112</v>
      </c>
    </row>
    <row r="8" spans="1:14" ht="24.9" customHeight="1">
      <c r="A8" s="69">
        <v>6</v>
      </c>
      <c r="B8" s="69" t="e">
        <f>'UKŁADY DROGOWE'!#REF!</f>
        <v>#REF!</v>
      </c>
      <c r="C8" s="70" t="e">
        <f>'UKŁADY DROGOWE'!#REF!</f>
        <v>#REF!</v>
      </c>
      <c r="D8" s="71" t="e">
        <f>'UKŁADY DROGOWE'!#REF!</f>
        <v>#REF!</v>
      </c>
      <c r="E8" s="72" t="e">
        <f>'UKŁADY DROGOWE'!#REF!</f>
        <v>#REF!</v>
      </c>
      <c r="F8" s="73" t="e">
        <f>'UKŁADY DROGOWE'!#REF!</f>
        <v>#REF!</v>
      </c>
      <c r="G8" s="70" t="e">
        <f t="shared" si="0"/>
        <v>#REF!</v>
      </c>
      <c r="J8" s="70"/>
      <c r="K8" s="74">
        <f t="shared" si="1"/>
        <v>1382</v>
      </c>
      <c r="L8" s="75">
        <f t="shared" si="2"/>
        <v>0</v>
      </c>
      <c r="M8" s="75">
        <f t="shared" si="3"/>
        <v>0</v>
      </c>
      <c r="N8" s="70" t="s">
        <v>113</v>
      </c>
    </row>
    <row r="9" spans="1:14" ht="24.9" customHeight="1">
      <c r="A9" s="69">
        <v>7</v>
      </c>
      <c r="B9" s="69" t="str">
        <f>'UKŁADY DROGOWE'!A11</f>
        <v>S3</v>
      </c>
      <c r="C9" s="70">
        <f>'UKŁADY DROGOWE'!AR11</f>
        <v>0</v>
      </c>
      <c r="D9" s="71">
        <f>'UKŁADY DROGOWE'!AP11</f>
        <v>0</v>
      </c>
      <c r="E9" s="72">
        <f>'UKŁADY DROGOWE'!AT11</f>
        <v>0</v>
      </c>
      <c r="F9" s="73">
        <f>'UKŁADY DROGOWE'!BV11</f>
        <v>8</v>
      </c>
      <c r="G9" s="70" t="e">
        <f t="shared" si="0"/>
        <v>#N/A</v>
      </c>
      <c r="J9" s="70"/>
      <c r="K9" s="74">
        <f t="shared" si="1"/>
        <v>1382</v>
      </c>
      <c r="L9" s="75">
        <f t="shared" si="2"/>
        <v>0</v>
      </c>
      <c r="M9" s="75">
        <f t="shared" si="3"/>
        <v>0</v>
      </c>
      <c r="N9" s="70" t="s">
        <v>114</v>
      </c>
    </row>
    <row r="10" spans="1:14" ht="24.9" customHeight="1">
      <c r="A10" s="69">
        <v>8</v>
      </c>
      <c r="B10" s="69" t="str">
        <f>'UKŁADY DROGOWE'!A12</f>
        <v>SP2</v>
      </c>
      <c r="C10" s="70">
        <f>'UKŁADY DROGOWE'!AR12</f>
        <v>0</v>
      </c>
      <c r="D10" s="71">
        <f>'UKŁADY DROGOWE'!AP12</f>
        <v>0</v>
      </c>
      <c r="E10" s="72">
        <f>'UKŁADY DROGOWE'!AT12</f>
        <v>0</v>
      </c>
      <c r="F10" s="73">
        <f>'UKŁADY DROGOWE'!BV12</f>
        <v>7</v>
      </c>
      <c r="G10" s="70" t="e">
        <f t="shared" si="0"/>
        <v>#N/A</v>
      </c>
      <c r="J10" s="70"/>
      <c r="K10" s="74">
        <f t="shared" si="1"/>
        <v>1382</v>
      </c>
      <c r="L10" s="75">
        <f t="shared" si="2"/>
        <v>0</v>
      </c>
      <c r="M10" s="75">
        <f t="shared" si="3"/>
        <v>0</v>
      </c>
      <c r="N10" s="70" t="s">
        <v>115</v>
      </c>
    </row>
    <row r="11" spans="1:14" ht="24.9" customHeight="1">
      <c r="A11" s="69">
        <v>9</v>
      </c>
      <c r="B11" s="69">
        <f>'UKŁADY DROGOWE'!A13</f>
        <v>0</v>
      </c>
      <c r="C11" s="70">
        <f>'UKŁADY DROGOWE'!AR13</f>
        <v>0</v>
      </c>
      <c r="D11" s="71">
        <f>'UKŁADY DROGOWE'!AP13</f>
        <v>0</v>
      </c>
      <c r="E11" s="72">
        <f>'UKŁADY DROGOWE'!AT13</f>
        <v>0</v>
      </c>
      <c r="F11" s="73">
        <f>'UKŁADY DROGOWE'!BV13</f>
        <v>0</v>
      </c>
      <c r="G11" s="70" t="e">
        <f t="shared" si="0"/>
        <v>#N/A</v>
      </c>
      <c r="J11" s="70"/>
      <c r="K11" s="74">
        <f t="shared" si="1"/>
        <v>1382</v>
      </c>
      <c r="L11" s="75">
        <f t="shared" si="2"/>
        <v>0</v>
      </c>
      <c r="M11" s="75">
        <f t="shared" si="3"/>
        <v>0</v>
      </c>
      <c r="N11" s="70" t="s">
        <v>116</v>
      </c>
    </row>
    <row r="12" spans="1:14" ht="24.9" customHeight="1">
      <c r="A12" s="69">
        <v>10</v>
      </c>
      <c r="B12" s="69">
        <f>'UKŁADY DROGOWE'!A14</f>
        <v>0</v>
      </c>
      <c r="C12" s="70">
        <f>'UKŁADY DROGOWE'!AR14</f>
        <v>0</v>
      </c>
      <c r="D12" s="71">
        <f>'UKŁADY DROGOWE'!AP14</f>
        <v>0</v>
      </c>
      <c r="E12" s="72">
        <f>'UKŁADY DROGOWE'!AT14</f>
        <v>0</v>
      </c>
      <c r="F12" s="73">
        <f>'UKŁADY DROGOWE'!BV14</f>
        <v>0</v>
      </c>
      <c r="G12" s="70" t="e">
        <f t="shared" si="0"/>
        <v>#N/A</v>
      </c>
      <c r="J12" s="70"/>
      <c r="K12" s="74">
        <f t="shared" si="1"/>
        <v>1382</v>
      </c>
      <c r="L12" s="75">
        <f t="shared" si="2"/>
        <v>0</v>
      </c>
      <c r="M12" s="75">
        <f t="shared" si="3"/>
        <v>0</v>
      </c>
      <c r="N12" s="70" t="s">
        <v>117</v>
      </c>
    </row>
    <row r="13" spans="1:14" ht="24.9" customHeight="1">
      <c r="A13" s="69">
        <v>11</v>
      </c>
      <c r="B13" s="69">
        <f>'UKŁADY DROGOWE'!A15</f>
        <v>0</v>
      </c>
      <c r="C13" s="70">
        <f>'UKŁADY DROGOWE'!AR15</f>
        <v>0</v>
      </c>
      <c r="D13" s="71">
        <f>'UKŁADY DROGOWE'!AP15</f>
        <v>0</v>
      </c>
      <c r="E13" s="72">
        <f>'UKŁADY DROGOWE'!AT15</f>
        <v>0</v>
      </c>
      <c r="F13" s="73">
        <f>'UKŁADY DROGOWE'!BV15</f>
        <v>0</v>
      </c>
      <c r="G13" s="70" t="e">
        <f t="shared" si="0"/>
        <v>#N/A</v>
      </c>
      <c r="J13" s="70"/>
      <c r="K13" s="74">
        <f t="shared" si="1"/>
        <v>1382</v>
      </c>
      <c r="L13" s="75">
        <f t="shared" si="2"/>
        <v>0</v>
      </c>
      <c r="M13" s="75">
        <f t="shared" si="3"/>
        <v>0</v>
      </c>
      <c r="N13" s="70" t="s">
        <v>118</v>
      </c>
    </row>
    <row r="14" spans="1:14" ht="24.9" customHeight="1">
      <c r="A14" s="69">
        <v>12</v>
      </c>
      <c r="B14" s="69">
        <f>'UKŁADY DROGOWE'!A16</f>
        <v>0</v>
      </c>
      <c r="C14" s="70">
        <f>'UKŁADY DROGOWE'!AR16</f>
        <v>0</v>
      </c>
      <c r="D14" s="71">
        <f>'UKŁADY DROGOWE'!AP16</f>
        <v>0</v>
      </c>
      <c r="E14" s="72">
        <f>'UKŁADY DROGOWE'!AT16</f>
        <v>0</v>
      </c>
      <c r="F14" s="73">
        <f>'UKŁADY DROGOWE'!BV16</f>
        <v>0</v>
      </c>
      <c r="G14" s="70" t="e">
        <f t="shared" si="0"/>
        <v>#N/A</v>
      </c>
      <c r="J14" s="70"/>
      <c r="K14" s="74">
        <f t="shared" si="1"/>
        <v>1382</v>
      </c>
      <c r="L14" s="75">
        <f t="shared" si="2"/>
        <v>0</v>
      </c>
      <c r="M14" s="75">
        <f t="shared" si="3"/>
        <v>0</v>
      </c>
      <c r="N14" s="70" t="s">
        <v>119</v>
      </c>
    </row>
    <row r="15" spans="1:14" ht="24.9" customHeight="1">
      <c r="A15" s="69">
        <v>13</v>
      </c>
      <c r="B15" s="69">
        <f>'UKŁADY DROGOWE'!A17</f>
        <v>0</v>
      </c>
      <c r="C15" s="70">
        <f>'UKŁADY DROGOWE'!AR17</f>
        <v>0</v>
      </c>
      <c r="D15" s="71">
        <f>'UKŁADY DROGOWE'!AP17</f>
        <v>0</v>
      </c>
      <c r="E15" s="72">
        <f>'UKŁADY DROGOWE'!AT17</f>
        <v>0</v>
      </c>
      <c r="F15" s="73">
        <f>'UKŁADY DROGOWE'!BV17</f>
        <v>0</v>
      </c>
      <c r="G15" s="70" t="e">
        <f t="shared" si="0"/>
        <v>#N/A</v>
      </c>
      <c r="J15" s="70"/>
      <c r="K15" s="74">
        <f t="shared" si="1"/>
        <v>1382</v>
      </c>
      <c r="L15" s="75">
        <f t="shared" si="2"/>
        <v>0</v>
      </c>
      <c r="M15" s="75">
        <f t="shared" si="3"/>
        <v>0</v>
      </c>
      <c r="N15" s="70" t="s">
        <v>120</v>
      </c>
    </row>
    <row r="16" spans="1:14" ht="24.9" customHeight="1">
      <c r="A16" s="69">
        <v>14</v>
      </c>
      <c r="B16" s="69">
        <f>'UKŁADY DROGOWE'!A18</f>
        <v>0</v>
      </c>
      <c r="C16" s="70">
        <f>'UKŁADY DROGOWE'!AR18</f>
        <v>0</v>
      </c>
      <c r="D16" s="71">
        <f>'UKŁADY DROGOWE'!AP18</f>
        <v>0</v>
      </c>
      <c r="E16" s="72">
        <f>'UKŁADY DROGOWE'!AT18</f>
        <v>0</v>
      </c>
      <c r="F16" s="73">
        <f>'UKŁADY DROGOWE'!BV18</f>
        <v>0</v>
      </c>
      <c r="G16" s="70" t="e">
        <f t="shared" si="0"/>
        <v>#N/A</v>
      </c>
      <c r="J16" s="70"/>
      <c r="K16" s="74">
        <f t="shared" si="1"/>
        <v>1382</v>
      </c>
      <c r="L16" s="75">
        <f t="shared" si="2"/>
        <v>0</v>
      </c>
      <c r="M16" s="75">
        <f t="shared" si="3"/>
        <v>0</v>
      </c>
      <c r="N16" s="70" t="s">
        <v>121</v>
      </c>
    </row>
    <row r="17" spans="1:14" ht="24.9" customHeight="1">
      <c r="A17" s="69">
        <v>15</v>
      </c>
      <c r="B17" s="69">
        <f>'UKŁADY DROGOWE'!A19</f>
        <v>0</v>
      </c>
      <c r="C17" s="70">
        <f>'UKŁADY DROGOWE'!AR19</f>
        <v>0</v>
      </c>
      <c r="D17" s="71">
        <f>'UKŁADY DROGOWE'!AP19</f>
        <v>0</v>
      </c>
      <c r="E17" s="72">
        <f>'UKŁADY DROGOWE'!AT19</f>
        <v>0</v>
      </c>
      <c r="F17" s="73">
        <f>'UKŁADY DROGOWE'!BV19</f>
        <v>0</v>
      </c>
      <c r="G17" s="70" t="e">
        <f t="shared" si="0"/>
        <v>#N/A</v>
      </c>
      <c r="J17" s="70"/>
      <c r="K17" s="74">
        <f t="shared" si="1"/>
        <v>1382</v>
      </c>
      <c r="L17" s="75">
        <f t="shared" si="2"/>
        <v>0</v>
      </c>
      <c r="M17" s="75">
        <f t="shared" si="3"/>
        <v>0</v>
      </c>
      <c r="N17" s="70" t="s">
        <v>122</v>
      </c>
    </row>
    <row r="18" spans="1:14" ht="24.9" customHeight="1">
      <c r="A18" s="69">
        <v>16</v>
      </c>
      <c r="B18" s="69">
        <f>'UKŁADY DROGOWE'!A20</f>
        <v>0</v>
      </c>
      <c r="C18" s="70">
        <f>'UKŁADY DROGOWE'!AR20</f>
        <v>0</v>
      </c>
      <c r="D18" s="71">
        <f>'UKŁADY DROGOWE'!AP20</f>
        <v>0</v>
      </c>
      <c r="E18" s="72">
        <f>'UKŁADY DROGOWE'!AT20</f>
        <v>0</v>
      </c>
      <c r="F18" s="73">
        <f>'UKŁADY DROGOWE'!BV20</f>
        <v>0</v>
      </c>
      <c r="G18" s="70" t="e">
        <f t="shared" si="0"/>
        <v>#N/A</v>
      </c>
      <c r="J18" s="70"/>
      <c r="K18" s="74">
        <f t="shared" si="1"/>
        <v>1382</v>
      </c>
      <c r="L18" s="75">
        <f t="shared" si="2"/>
        <v>0</v>
      </c>
      <c r="M18" s="75">
        <f t="shared" si="3"/>
        <v>0</v>
      </c>
      <c r="N18" s="70" t="s">
        <v>123</v>
      </c>
    </row>
    <row r="19" spans="1:14" ht="24.9" customHeight="1">
      <c r="A19" s="69">
        <v>17</v>
      </c>
      <c r="B19" s="69">
        <f>'UKŁADY DROGOWE'!A21</f>
        <v>0</v>
      </c>
      <c r="C19" s="70">
        <f>'UKŁADY DROGOWE'!AR21</f>
        <v>0</v>
      </c>
      <c r="D19" s="71">
        <f>'UKŁADY DROGOWE'!AP21</f>
        <v>0</v>
      </c>
      <c r="E19" s="72">
        <f>'UKŁADY DROGOWE'!AT21</f>
        <v>0</v>
      </c>
      <c r="F19" s="73">
        <f>'UKŁADY DROGOWE'!BV21</f>
        <v>0</v>
      </c>
      <c r="G19" s="70" t="e">
        <f t="shared" si="0"/>
        <v>#N/A</v>
      </c>
      <c r="J19" s="70"/>
      <c r="K19" s="74">
        <f t="shared" si="1"/>
        <v>1382</v>
      </c>
      <c r="L19" s="75">
        <f t="shared" si="2"/>
        <v>0</v>
      </c>
      <c r="M19" s="75">
        <f t="shared" si="3"/>
        <v>0</v>
      </c>
      <c r="N19" s="70" t="s">
        <v>124</v>
      </c>
    </row>
    <row r="20" spans="1:14" ht="24.9" customHeight="1">
      <c r="A20" s="69">
        <v>18</v>
      </c>
      <c r="B20" s="69">
        <f>'UKŁADY DROGOWE'!A22</f>
        <v>0</v>
      </c>
      <c r="C20" s="70">
        <f>'UKŁADY DROGOWE'!AR22</f>
        <v>0</v>
      </c>
      <c r="D20" s="71">
        <f>'UKŁADY DROGOWE'!AP22</f>
        <v>0</v>
      </c>
      <c r="E20" s="72">
        <f>'UKŁADY DROGOWE'!AT22</f>
        <v>0</v>
      </c>
      <c r="F20" s="73">
        <f>'UKŁADY DROGOWE'!BV22</f>
        <v>0</v>
      </c>
      <c r="G20" s="70" t="e">
        <f t="shared" si="0"/>
        <v>#N/A</v>
      </c>
      <c r="J20" s="70"/>
      <c r="K20" s="74">
        <f t="shared" si="1"/>
        <v>1382</v>
      </c>
      <c r="L20" s="75">
        <f t="shared" si="2"/>
        <v>0</v>
      </c>
      <c r="M20" s="75">
        <f t="shared" si="3"/>
        <v>0</v>
      </c>
      <c r="N20" s="70" t="s">
        <v>125</v>
      </c>
    </row>
    <row r="21" spans="1:14" ht="24.9" customHeight="1">
      <c r="A21" s="69">
        <v>19</v>
      </c>
      <c r="B21" s="69">
        <f>'UKŁADY DROGOWE'!A23</f>
        <v>0</v>
      </c>
      <c r="C21" s="70">
        <f>'UKŁADY DROGOWE'!AR23</f>
        <v>0</v>
      </c>
      <c r="D21" s="71">
        <f>'UKŁADY DROGOWE'!AP23</f>
        <v>0</v>
      </c>
      <c r="E21" s="72">
        <f>'UKŁADY DROGOWE'!AT23</f>
        <v>0</v>
      </c>
      <c r="F21" s="73">
        <f>'UKŁADY DROGOWE'!BV23</f>
        <v>0</v>
      </c>
      <c r="G21" s="70" t="e">
        <f t="shared" si="0"/>
        <v>#N/A</v>
      </c>
      <c r="J21" s="70"/>
      <c r="K21" s="74">
        <f t="shared" si="1"/>
        <v>1382</v>
      </c>
      <c r="L21" s="75">
        <f t="shared" si="2"/>
        <v>0</v>
      </c>
      <c r="M21" s="75">
        <f t="shared" si="3"/>
        <v>0</v>
      </c>
      <c r="N21" s="70" t="s">
        <v>126</v>
      </c>
    </row>
    <row r="22" spans="1:14" ht="24.9" customHeight="1">
      <c r="A22" s="69">
        <v>20</v>
      </c>
      <c r="B22" s="69">
        <f>'UKŁADY DROGOWE'!A24</f>
        <v>0</v>
      </c>
      <c r="C22" s="70">
        <f>'UKŁADY DROGOWE'!AR24</f>
        <v>0</v>
      </c>
      <c r="D22" s="71">
        <f>'UKŁADY DROGOWE'!AP24</f>
        <v>0</v>
      </c>
      <c r="E22" s="72">
        <f>'UKŁADY DROGOWE'!AT24</f>
        <v>0</v>
      </c>
      <c r="F22" s="73">
        <f>'UKŁADY DROGOWE'!BV24</f>
        <v>0</v>
      </c>
      <c r="G22" s="70" t="e">
        <f t="shared" si="0"/>
        <v>#N/A</v>
      </c>
      <c r="J22" s="70"/>
      <c r="K22" s="74">
        <f t="shared" si="1"/>
        <v>1382</v>
      </c>
      <c r="L22" s="75">
        <f t="shared" si="2"/>
        <v>0</v>
      </c>
      <c r="M22" s="75">
        <f t="shared" si="3"/>
        <v>0</v>
      </c>
      <c r="N22" s="70" t="s">
        <v>127</v>
      </c>
    </row>
    <row r="23" spans="1:14" ht="24.9" customHeight="1">
      <c r="A23" s="69">
        <v>21</v>
      </c>
      <c r="B23" s="69">
        <f>'UKŁADY DROGOWE'!A25</f>
        <v>0</v>
      </c>
      <c r="C23" s="70">
        <f>'UKŁADY DROGOWE'!AR25</f>
        <v>0</v>
      </c>
      <c r="D23" s="71">
        <f>'UKŁADY DROGOWE'!AP25</f>
        <v>0</v>
      </c>
      <c r="E23" s="72">
        <f>'UKŁADY DROGOWE'!AT25</f>
        <v>0</v>
      </c>
      <c r="F23" s="73">
        <f>'UKŁADY DROGOWE'!BV25</f>
        <v>0</v>
      </c>
      <c r="G23" s="70" t="e">
        <f t="shared" si="0"/>
        <v>#N/A</v>
      </c>
      <c r="J23" s="70"/>
      <c r="K23" s="74">
        <f t="shared" si="1"/>
        <v>1382</v>
      </c>
      <c r="L23" s="75">
        <f t="shared" si="2"/>
        <v>0</v>
      </c>
      <c r="M23" s="75">
        <f t="shared" si="3"/>
        <v>0</v>
      </c>
      <c r="N23" s="70" t="s">
        <v>128</v>
      </c>
    </row>
    <row r="24" spans="1:14" ht="24.9" customHeight="1">
      <c r="A24" s="69">
        <v>22</v>
      </c>
      <c r="B24" s="69">
        <f>'UKŁADY DROGOWE'!A26</f>
        <v>0</v>
      </c>
      <c r="C24" s="70">
        <f>'UKŁADY DROGOWE'!AR26</f>
        <v>0</v>
      </c>
      <c r="D24" s="71">
        <f>'UKŁADY DROGOWE'!AP26</f>
        <v>0</v>
      </c>
      <c r="E24" s="72">
        <f>'UKŁADY DROGOWE'!AT26</f>
        <v>0</v>
      </c>
      <c r="F24" s="73">
        <f>'UKŁADY DROGOWE'!BV26</f>
        <v>0</v>
      </c>
      <c r="G24" s="70" t="e">
        <f t="shared" si="0"/>
        <v>#N/A</v>
      </c>
      <c r="J24" s="70"/>
      <c r="K24" s="74">
        <f t="shared" si="1"/>
        <v>1382</v>
      </c>
      <c r="L24" s="75">
        <f t="shared" si="2"/>
        <v>0</v>
      </c>
      <c r="M24" s="75">
        <f t="shared" si="3"/>
        <v>0</v>
      </c>
      <c r="N24" s="70" t="s">
        <v>129</v>
      </c>
    </row>
    <row r="25" spans="1:14" ht="24.9" customHeight="1">
      <c r="A25" s="69">
        <v>23</v>
      </c>
      <c r="B25" s="69">
        <f>'UKŁADY DROGOWE'!A27</f>
        <v>0</v>
      </c>
      <c r="C25" s="70">
        <f>'UKŁADY DROGOWE'!AR27</f>
        <v>0</v>
      </c>
      <c r="D25" s="71">
        <f>'UKŁADY DROGOWE'!AP27</f>
        <v>0</v>
      </c>
      <c r="E25" s="72">
        <f>'UKŁADY DROGOWE'!AT27</f>
        <v>0</v>
      </c>
      <c r="F25" s="73">
        <f>'UKŁADY DROGOWE'!BV27</f>
        <v>0</v>
      </c>
      <c r="G25" s="70" t="e">
        <f t="shared" si="0"/>
        <v>#N/A</v>
      </c>
      <c r="J25" s="70"/>
      <c r="K25" s="74">
        <f t="shared" si="1"/>
        <v>1382</v>
      </c>
      <c r="L25" s="75">
        <f t="shared" si="2"/>
        <v>0</v>
      </c>
      <c r="M25" s="75">
        <f t="shared" si="3"/>
        <v>0</v>
      </c>
      <c r="N25" s="70" t="s">
        <v>130</v>
      </c>
    </row>
    <row r="26" spans="1:14" ht="24.9" customHeight="1">
      <c r="A26" s="69">
        <v>24</v>
      </c>
      <c r="B26" s="69">
        <f>'UKŁADY DROGOWE'!A28</f>
        <v>0</v>
      </c>
      <c r="C26" s="70">
        <f>'UKŁADY DROGOWE'!AR28</f>
        <v>0</v>
      </c>
      <c r="D26" s="71">
        <f>'UKŁADY DROGOWE'!AP28</f>
        <v>0</v>
      </c>
      <c r="E26" s="72">
        <f>'UKŁADY DROGOWE'!AT28</f>
        <v>0</v>
      </c>
      <c r="F26" s="73">
        <f>'UKŁADY DROGOWE'!BV28</f>
        <v>0</v>
      </c>
      <c r="G26" s="70" t="e">
        <f t="shared" si="0"/>
        <v>#N/A</v>
      </c>
      <c r="J26" s="70"/>
      <c r="K26" s="74">
        <f t="shared" si="1"/>
        <v>1382</v>
      </c>
      <c r="L26" s="75">
        <f t="shared" si="2"/>
        <v>0</v>
      </c>
      <c r="M26" s="75">
        <f t="shared" si="3"/>
        <v>0</v>
      </c>
      <c r="N26" s="70" t="s">
        <v>131</v>
      </c>
    </row>
    <row r="27" spans="1:14" ht="24.9" customHeight="1">
      <c r="A27" s="69">
        <v>25</v>
      </c>
      <c r="B27" s="69">
        <f>'UKŁADY DROGOWE'!A29</f>
        <v>0</v>
      </c>
      <c r="C27" s="70">
        <f>'UKŁADY DROGOWE'!AR29</f>
        <v>0</v>
      </c>
      <c r="D27" s="71">
        <f>'UKŁADY DROGOWE'!AP29</f>
        <v>0</v>
      </c>
      <c r="E27" s="72">
        <f>'UKŁADY DROGOWE'!AT29</f>
        <v>0</v>
      </c>
      <c r="F27" s="73">
        <f>'UKŁADY DROGOWE'!BV29</f>
        <v>0</v>
      </c>
      <c r="G27" s="70" t="e">
        <f t="shared" si="0"/>
        <v>#N/A</v>
      </c>
      <c r="J27" s="70"/>
      <c r="K27" s="74">
        <f t="shared" si="1"/>
        <v>1382</v>
      </c>
      <c r="L27" s="75">
        <f t="shared" si="2"/>
        <v>0</v>
      </c>
      <c r="M27" s="75">
        <f t="shared" si="3"/>
        <v>0</v>
      </c>
      <c r="N27" s="70" t="s">
        <v>132</v>
      </c>
    </row>
    <row r="28" spans="1:14" ht="24.9" customHeight="1">
      <c r="A28" s="69">
        <v>26</v>
      </c>
      <c r="B28" s="69">
        <f>'UKŁADY DROGOWE'!A30</f>
        <v>0</v>
      </c>
      <c r="C28" s="70">
        <f>'UKŁADY DROGOWE'!AR30</f>
        <v>0</v>
      </c>
      <c r="D28" s="71">
        <f>'UKŁADY DROGOWE'!AP30</f>
        <v>0</v>
      </c>
      <c r="E28" s="72">
        <f>'UKŁADY DROGOWE'!AT30</f>
        <v>0</v>
      </c>
      <c r="F28" s="73">
        <f>'UKŁADY DROGOWE'!BV30</f>
        <v>0</v>
      </c>
      <c r="G28" s="70" t="e">
        <f t="shared" si="0"/>
        <v>#N/A</v>
      </c>
      <c r="K28" s="76">
        <f>SUM(K3:K27)</f>
        <v>34550</v>
      </c>
      <c r="M28" s="77">
        <f>SUM(M3:M26)</f>
        <v>0</v>
      </c>
    </row>
    <row r="29" spans="1:14" ht="24.9" customHeight="1">
      <c r="A29" s="69">
        <v>27</v>
      </c>
      <c r="B29" s="69">
        <f>'UKŁADY DROGOWE'!A31</f>
        <v>0</v>
      </c>
      <c r="C29" s="70">
        <f>'UKŁADY DROGOWE'!AR31</f>
        <v>0</v>
      </c>
      <c r="D29" s="71">
        <f>'UKŁADY DROGOWE'!AP31</f>
        <v>0</v>
      </c>
      <c r="E29" s="72">
        <f>'UKŁADY DROGOWE'!AT31</f>
        <v>0</v>
      </c>
      <c r="F29" s="73">
        <f>'UKŁADY DROGOWE'!BV31</f>
        <v>0</v>
      </c>
      <c r="G29" s="70" t="e">
        <f t="shared" si="0"/>
        <v>#N/A</v>
      </c>
      <c r="M29" s="78">
        <f>M28/1000</f>
        <v>0</v>
      </c>
    </row>
    <row r="30" spans="1:14" ht="24.9" customHeight="1">
      <c r="A30" s="69">
        <v>28</v>
      </c>
      <c r="B30" s="69">
        <f>'UKŁADY DROGOWE'!A32</f>
        <v>0</v>
      </c>
      <c r="C30" s="70">
        <f>'UKŁADY DROGOWE'!AR32</f>
        <v>0</v>
      </c>
      <c r="D30" s="71">
        <f>'UKŁADY DROGOWE'!AP32</f>
        <v>0</v>
      </c>
      <c r="E30" s="72">
        <f>'UKŁADY DROGOWE'!AT32</f>
        <v>0</v>
      </c>
      <c r="F30" s="73">
        <f>'UKŁADY DROGOWE'!BV32</f>
        <v>0</v>
      </c>
      <c r="G30" s="70" t="e">
        <f t="shared" si="0"/>
        <v>#N/A</v>
      </c>
    </row>
    <row r="31" spans="1:14" ht="24.9" customHeight="1">
      <c r="A31" s="69">
        <v>29</v>
      </c>
      <c r="B31" s="69">
        <f>'UKŁADY DROGOWE'!A33</f>
        <v>0</v>
      </c>
      <c r="C31" s="70">
        <f>'UKŁADY DROGOWE'!AR33</f>
        <v>0</v>
      </c>
      <c r="D31" s="71">
        <f>'UKŁADY DROGOWE'!AP33</f>
        <v>0</v>
      </c>
      <c r="E31" s="72">
        <f>'UKŁADY DROGOWE'!AT33</f>
        <v>0</v>
      </c>
      <c r="F31" s="73">
        <f>'UKŁADY DROGOWE'!BV33</f>
        <v>0</v>
      </c>
      <c r="G31" s="70" t="e">
        <f t="shared" si="0"/>
        <v>#N/A</v>
      </c>
      <c r="M31" s="79"/>
    </row>
    <row r="32" spans="1:14" ht="24.9" customHeight="1">
      <c r="A32" s="69">
        <v>30</v>
      </c>
      <c r="B32" s="69">
        <f>'UKŁADY DROGOWE'!A34</f>
        <v>0</v>
      </c>
      <c r="C32" s="70">
        <f>'UKŁADY DROGOWE'!AR34</f>
        <v>0</v>
      </c>
      <c r="D32" s="71">
        <f>'UKŁADY DROGOWE'!AP34</f>
        <v>0</v>
      </c>
      <c r="E32" s="72">
        <f>'UKŁADY DROGOWE'!AT34</f>
        <v>0</v>
      </c>
      <c r="F32" s="73">
        <f>'UKŁADY DROGOWE'!BV34</f>
        <v>0</v>
      </c>
      <c r="G32" s="70" t="e">
        <f t="shared" si="0"/>
        <v>#N/A</v>
      </c>
      <c r="M32" s="79"/>
    </row>
    <row r="33" spans="1:13" ht="24.9" customHeight="1">
      <c r="A33" s="69">
        <v>31</v>
      </c>
      <c r="B33" s="69">
        <f>'UKŁADY DROGOWE'!A35</f>
        <v>0</v>
      </c>
      <c r="C33" s="70">
        <f>'UKŁADY DROGOWE'!AR35</f>
        <v>0</v>
      </c>
      <c r="D33" s="71">
        <f>'UKŁADY DROGOWE'!AP35</f>
        <v>0</v>
      </c>
      <c r="E33" s="72">
        <f>'UKŁADY DROGOWE'!AT35</f>
        <v>0</v>
      </c>
      <c r="F33" s="73">
        <f>'UKŁADY DROGOWE'!BV35</f>
        <v>0</v>
      </c>
      <c r="G33" s="70" t="e">
        <f t="shared" si="0"/>
        <v>#N/A</v>
      </c>
    </row>
    <row r="34" spans="1:13" ht="24.9" customHeight="1">
      <c r="A34" s="69">
        <v>32</v>
      </c>
      <c r="B34" s="69">
        <f>'UKŁADY DROGOWE'!A36</f>
        <v>0</v>
      </c>
      <c r="C34" s="70">
        <f>'UKŁADY DROGOWE'!AR36</f>
        <v>0</v>
      </c>
      <c r="D34" s="71">
        <f>'UKŁADY DROGOWE'!AP36</f>
        <v>0</v>
      </c>
      <c r="E34" s="72">
        <f>'UKŁADY DROGOWE'!AT36</f>
        <v>0</v>
      </c>
      <c r="F34" s="73">
        <f>'UKŁADY DROGOWE'!BV36</f>
        <v>0</v>
      </c>
      <c r="G34" s="70" t="e">
        <f t="shared" si="0"/>
        <v>#N/A</v>
      </c>
      <c r="M34" s="80"/>
    </row>
    <row r="35" spans="1:13" ht="24.9" customHeight="1">
      <c r="A35" s="69">
        <v>33</v>
      </c>
      <c r="B35" s="69">
        <f>'UKŁADY DROGOWE'!A37</f>
        <v>0</v>
      </c>
      <c r="C35" s="70">
        <f>'UKŁADY DROGOWE'!AR37</f>
        <v>0</v>
      </c>
      <c r="D35" s="71">
        <f>'UKŁADY DROGOWE'!AP37</f>
        <v>0</v>
      </c>
      <c r="E35" s="72">
        <f>'UKŁADY DROGOWE'!AT37</f>
        <v>0</v>
      </c>
      <c r="F35" s="73">
        <f>'UKŁADY DROGOWE'!BV37</f>
        <v>0</v>
      </c>
      <c r="G35" s="70" t="e">
        <f t="shared" si="0"/>
        <v>#N/A</v>
      </c>
    </row>
    <row r="36" spans="1:13" ht="24.9" customHeight="1">
      <c r="A36" s="69">
        <v>34</v>
      </c>
      <c r="B36" s="69">
        <f>'UKŁADY DROGOWE'!A38</f>
        <v>0</v>
      </c>
      <c r="C36" s="70">
        <f>'UKŁADY DROGOWE'!AR38</f>
        <v>0</v>
      </c>
      <c r="D36" s="71">
        <f>'UKŁADY DROGOWE'!AP38</f>
        <v>0</v>
      </c>
      <c r="E36" s="72">
        <f>'UKŁADY DROGOWE'!AT38</f>
        <v>0</v>
      </c>
      <c r="F36" s="73">
        <f>'UKŁADY DROGOWE'!BV38</f>
        <v>0</v>
      </c>
      <c r="G36" s="70" t="e">
        <f t="shared" si="0"/>
        <v>#N/A</v>
      </c>
    </row>
    <row r="37" spans="1:13" ht="24.9" customHeight="1">
      <c r="A37" s="69">
        <v>35</v>
      </c>
      <c r="B37" s="69">
        <f>'UKŁADY DROGOWE'!A39</f>
        <v>0</v>
      </c>
      <c r="C37" s="70">
        <f>'UKŁADY DROGOWE'!AR39</f>
        <v>0</v>
      </c>
      <c r="D37" s="71">
        <f>'UKŁADY DROGOWE'!AP39</f>
        <v>0</v>
      </c>
      <c r="E37" s="72">
        <f>'UKŁADY DROGOWE'!AT39</f>
        <v>0</v>
      </c>
      <c r="F37" s="73">
        <f>'UKŁADY DROGOWE'!BV39</f>
        <v>0</v>
      </c>
      <c r="G37" s="70" t="e">
        <f t="shared" si="0"/>
        <v>#N/A</v>
      </c>
    </row>
    <row r="38" spans="1:13" ht="24.9" customHeight="1">
      <c r="A38" s="69">
        <v>36</v>
      </c>
      <c r="B38" s="69">
        <f>'UKŁADY DROGOWE'!A40</f>
        <v>0</v>
      </c>
      <c r="C38" s="70">
        <f>'UKŁADY DROGOWE'!AR40</f>
        <v>0</v>
      </c>
      <c r="D38" s="71">
        <f>'UKŁADY DROGOWE'!AP40</f>
        <v>0</v>
      </c>
      <c r="E38" s="72">
        <f>'UKŁADY DROGOWE'!AT40</f>
        <v>0</v>
      </c>
      <c r="F38" s="73">
        <f>'UKŁADY DROGOWE'!BV40</f>
        <v>0</v>
      </c>
      <c r="G38" s="70" t="e">
        <f t="shared" si="0"/>
        <v>#N/A</v>
      </c>
    </row>
    <row r="39" spans="1:13" ht="24.9" customHeight="1">
      <c r="A39" s="69">
        <v>37</v>
      </c>
      <c r="B39" s="69">
        <f>'UKŁADY DROGOWE'!A41</f>
        <v>0</v>
      </c>
      <c r="C39" s="70">
        <f>'UKŁADY DROGOWE'!AR41</f>
        <v>0</v>
      </c>
      <c r="D39" s="71">
        <f>'UKŁADY DROGOWE'!AP41</f>
        <v>0</v>
      </c>
      <c r="E39" s="72">
        <f>'UKŁADY DROGOWE'!AT41</f>
        <v>0</v>
      </c>
      <c r="F39" s="73">
        <f>'UKŁADY DROGOWE'!BV41</f>
        <v>0</v>
      </c>
      <c r="G39" s="70" t="e">
        <f t="shared" si="0"/>
        <v>#N/A</v>
      </c>
    </row>
    <row r="40" spans="1:13" ht="24.9" customHeight="1">
      <c r="A40" s="69">
        <v>38</v>
      </c>
      <c r="B40" s="69">
        <f>'UKŁADY DROGOWE'!A42</f>
        <v>0</v>
      </c>
      <c r="C40" s="70">
        <f>'UKŁADY DROGOWE'!AR42</f>
        <v>0</v>
      </c>
      <c r="D40" s="71">
        <f>'UKŁADY DROGOWE'!AP42</f>
        <v>0</v>
      </c>
      <c r="E40" s="72">
        <f>'UKŁADY DROGOWE'!AT42</f>
        <v>0</v>
      </c>
      <c r="F40" s="73">
        <f>'UKŁADY DROGOWE'!BV42</f>
        <v>0</v>
      </c>
      <c r="G40" s="70" t="e">
        <f t="shared" si="0"/>
        <v>#N/A</v>
      </c>
    </row>
    <row r="41" spans="1:13" ht="24.9" customHeight="1">
      <c r="A41" s="69">
        <v>39</v>
      </c>
      <c r="B41" s="69">
        <f>'UKŁADY DROGOWE'!A43</f>
        <v>0</v>
      </c>
      <c r="C41" s="70">
        <f>'UKŁADY DROGOWE'!AR43</f>
        <v>0</v>
      </c>
      <c r="D41" s="71">
        <f>'UKŁADY DROGOWE'!AP43</f>
        <v>0</v>
      </c>
      <c r="E41" s="72">
        <f>'UKŁADY DROGOWE'!AT43</f>
        <v>0</v>
      </c>
      <c r="F41" s="73">
        <f>'UKŁADY DROGOWE'!BV43</f>
        <v>0</v>
      </c>
      <c r="G41" s="70" t="e">
        <f t="shared" si="0"/>
        <v>#N/A</v>
      </c>
    </row>
    <row r="42" spans="1:13" ht="24.9" customHeight="1">
      <c r="A42" s="69">
        <v>40</v>
      </c>
      <c r="B42" s="69">
        <f>'UKŁADY DROGOWE'!A44</f>
        <v>0</v>
      </c>
      <c r="C42" s="70">
        <f>'UKŁADY DROGOWE'!AR44</f>
        <v>0</v>
      </c>
      <c r="D42" s="71">
        <f>'UKŁADY DROGOWE'!AP44</f>
        <v>0</v>
      </c>
      <c r="E42" s="72">
        <f>'UKŁADY DROGOWE'!AT44</f>
        <v>0</v>
      </c>
      <c r="F42" s="73">
        <f>'UKŁADY DROGOWE'!BV44</f>
        <v>0</v>
      </c>
      <c r="G42" s="70" t="e">
        <f t="shared" si="0"/>
        <v>#N/A</v>
      </c>
    </row>
    <row r="43" spans="1:13" ht="24.9" customHeight="1">
      <c r="A43" s="69">
        <v>41</v>
      </c>
      <c r="B43" s="69">
        <f>'UKŁADY DROGOWE'!A45</f>
        <v>0</v>
      </c>
      <c r="C43" s="70">
        <f>'UKŁADY DROGOWE'!AR45</f>
        <v>0</v>
      </c>
      <c r="D43" s="71">
        <f>'UKŁADY DROGOWE'!AP45</f>
        <v>0</v>
      </c>
      <c r="E43" s="72">
        <f>'UKŁADY DROGOWE'!AT45</f>
        <v>0</v>
      </c>
      <c r="F43" s="73">
        <f>'UKŁADY DROGOWE'!BV45</f>
        <v>0</v>
      </c>
      <c r="G43" s="70" t="e">
        <f t="shared" si="0"/>
        <v>#N/A</v>
      </c>
    </row>
    <row r="44" spans="1:13" ht="24.9" customHeight="1">
      <c r="A44" s="69">
        <v>42</v>
      </c>
      <c r="B44" s="69">
        <f>'UKŁADY DROGOWE'!A46</f>
        <v>0</v>
      </c>
      <c r="C44" s="70">
        <f>'UKŁADY DROGOWE'!AR46</f>
        <v>0</v>
      </c>
      <c r="D44" s="71">
        <f>'UKŁADY DROGOWE'!AP46</f>
        <v>0</v>
      </c>
      <c r="E44" s="72">
        <f>'UKŁADY DROGOWE'!AT46</f>
        <v>0</v>
      </c>
      <c r="F44" s="73">
        <f>'UKŁADY DROGOWE'!BV46</f>
        <v>0</v>
      </c>
      <c r="G44" s="70" t="e">
        <f t="shared" si="0"/>
        <v>#N/A</v>
      </c>
    </row>
    <row r="45" spans="1:13" ht="24.9" customHeight="1">
      <c r="A45" s="69">
        <v>43</v>
      </c>
      <c r="B45" s="69">
        <f>'UKŁADY DROGOWE'!A47</f>
        <v>0</v>
      </c>
      <c r="C45" s="70">
        <f>'UKŁADY DROGOWE'!AR47</f>
        <v>0</v>
      </c>
      <c r="D45" s="71">
        <f>'UKŁADY DROGOWE'!AP47</f>
        <v>0</v>
      </c>
      <c r="E45" s="72">
        <f>'UKŁADY DROGOWE'!AT47</f>
        <v>0</v>
      </c>
      <c r="F45" s="73">
        <f>'UKŁADY DROGOWE'!BV47</f>
        <v>0</v>
      </c>
      <c r="G45" s="70" t="e">
        <f t="shared" si="0"/>
        <v>#N/A</v>
      </c>
    </row>
    <row r="46" spans="1:13" ht="24.9" customHeight="1">
      <c r="A46" s="69">
        <v>44</v>
      </c>
      <c r="B46" s="69">
        <f>'UKŁADY DROGOWE'!A48</f>
        <v>0</v>
      </c>
      <c r="C46" s="70">
        <f>'UKŁADY DROGOWE'!AR48</f>
        <v>0</v>
      </c>
      <c r="D46" s="71">
        <f>'UKŁADY DROGOWE'!AP48</f>
        <v>0</v>
      </c>
      <c r="E46" s="72">
        <f>'UKŁADY DROGOWE'!AT48</f>
        <v>0</v>
      </c>
      <c r="F46" s="73">
        <f>'UKŁADY DROGOWE'!BV48</f>
        <v>0</v>
      </c>
      <c r="G46" s="70" t="e">
        <f t="shared" si="0"/>
        <v>#N/A</v>
      </c>
    </row>
    <row r="47" spans="1:13" ht="24.9" customHeight="1">
      <c r="A47" s="69">
        <v>45</v>
      </c>
      <c r="B47" s="69">
        <f>'UKŁADY DROGOWE'!A49</f>
        <v>0</v>
      </c>
      <c r="C47" s="70">
        <f>'UKŁADY DROGOWE'!AR49</f>
        <v>0</v>
      </c>
      <c r="D47" s="71">
        <f>'UKŁADY DROGOWE'!AP49</f>
        <v>0</v>
      </c>
      <c r="E47" s="72">
        <f>'UKŁADY DROGOWE'!AT49</f>
        <v>0</v>
      </c>
      <c r="F47" s="73">
        <f>'UKŁADY DROGOWE'!BV49</f>
        <v>0</v>
      </c>
      <c r="G47" s="70" t="e">
        <f t="shared" si="0"/>
        <v>#N/A</v>
      </c>
    </row>
    <row r="48" spans="1:13" ht="24.9" customHeight="1">
      <c r="A48" s="69">
        <v>46</v>
      </c>
      <c r="B48" s="69">
        <f>'UKŁADY DROGOWE'!A50</f>
        <v>0</v>
      </c>
      <c r="C48" s="70">
        <f>'UKŁADY DROGOWE'!AR50</f>
        <v>0</v>
      </c>
      <c r="D48" s="71">
        <f>'UKŁADY DROGOWE'!AP50</f>
        <v>0</v>
      </c>
      <c r="E48" s="72">
        <f>'UKŁADY DROGOWE'!AT50</f>
        <v>0</v>
      </c>
      <c r="F48" s="73">
        <f>'UKŁADY DROGOWE'!BV50</f>
        <v>0</v>
      </c>
      <c r="G48" s="70" t="e">
        <f t="shared" si="0"/>
        <v>#N/A</v>
      </c>
    </row>
    <row r="49" spans="1:7" ht="24.9" customHeight="1">
      <c r="A49" s="69">
        <v>47</v>
      </c>
      <c r="B49" s="69">
        <f>'UKŁADY DROGOWE'!A51</f>
        <v>0</v>
      </c>
      <c r="C49" s="70">
        <f>'UKŁADY DROGOWE'!AR51</f>
        <v>0</v>
      </c>
      <c r="D49" s="71">
        <f>'UKŁADY DROGOWE'!AP51</f>
        <v>0</v>
      </c>
      <c r="E49" s="72">
        <f>'UKŁADY DROGOWE'!AT51</f>
        <v>0</v>
      </c>
      <c r="F49" s="73">
        <f>'UKŁADY DROGOWE'!BV51</f>
        <v>0</v>
      </c>
      <c r="G49" s="70" t="e">
        <f t="shared" si="0"/>
        <v>#N/A</v>
      </c>
    </row>
    <row r="50" spans="1:7" ht="24.9" customHeight="1">
      <c r="A50" s="69">
        <v>48</v>
      </c>
      <c r="B50" s="69">
        <f>'UKŁADY DROGOWE'!A52</f>
        <v>0</v>
      </c>
      <c r="C50" s="70">
        <f>'UKŁADY DROGOWE'!AR52</f>
        <v>0</v>
      </c>
      <c r="D50" s="71">
        <f>'UKŁADY DROGOWE'!AP52</f>
        <v>0</v>
      </c>
      <c r="E50" s="72">
        <f>'UKŁADY DROGOWE'!AT52</f>
        <v>0</v>
      </c>
      <c r="F50" s="73">
        <f>'UKŁADY DROGOWE'!BV52</f>
        <v>0</v>
      </c>
      <c r="G50" s="70" t="e">
        <f t="shared" si="0"/>
        <v>#N/A</v>
      </c>
    </row>
    <row r="51" spans="1:7" ht="24.9" customHeight="1">
      <c r="A51" s="69">
        <v>49</v>
      </c>
      <c r="B51" s="69">
        <f>'UKŁADY DROGOWE'!A53</f>
        <v>0</v>
      </c>
      <c r="C51" s="70">
        <f>'UKŁADY DROGOWE'!AR53</f>
        <v>0</v>
      </c>
      <c r="D51" s="71">
        <f>'UKŁADY DROGOWE'!AP53</f>
        <v>0</v>
      </c>
      <c r="E51" s="72">
        <f>'UKŁADY DROGOWE'!AT53</f>
        <v>0</v>
      </c>
      <c r="F51" s="73">
        <f>'UKŁADY DROGOWE'!BV53</f>
        <v>0</v>
      </c>
      <c r="G51" s="70" t="e">
        <f t="shared" si="0"/>
        <v>#N/A</v>
      </c>
    </row>
    <row r="52" spans="1:7" ht="24.9" customHeight="1">
      <c r="A52" s="69">
        <v>50</v>
      </c>
      <c r="B52" s="69">
        <f>'UKŁADY DROGOWE'!A54</f>
        <v>0</v>
      </c>
      <c r="C52" s="70">
        <f>'UKŁADY DROGOWE'!AR54</f>
        <v>0</v>
      </c>
      <c r="D52" s="71">
        <f>'UKŁADY DROGOWE'!AP54</f>
        <v>0</v>
      </c>
      <c r="E52" s="72">
        <f>'UKŁADY DROGOWE'!AT54</f>
        <v>0</v>
      </c>
      <c r="F52" s="73">
        <f>'UKŁADY DROGOWE'!BV54</f>
        <v>0</v>
      </c>
      <c r="G52" s="70" t="e">
        <f t="shared" si="0"/>
        <v>#N/A</v>
      </c>
    </row>
    <row r="53" spans="1:7" ht="24.9" customHeight="1">
      <c r="A53" s="69">
        <v>51</v>
      </c>
      <c r="B53" s="69">
        <f>'UKŁADY DROGOWE'!A55</f>
        <v>0</v>
      </c>
      <c r="C53" s="70">
        <f>'UKŁADY DROGOWE'!AR55</f>
        <v>0</v>
      </c>
      <c r="D53" s="71">
        <f>'UKŁADY DROGOWE'!AP55</f>
        <v>0</v>
      </c>
      <c r="E53" s="72">
        <f>'UKŁADY DROGOWE'!AT55</f>
        <v>0</v>
      </c>
      <c r="F53" s="73">
        <f>'UKŁADY DROGOWE'!BV55</f>
        <v>0</v>
      </c>
      <c r="G53" s="70" t="e">
        <f t="shared" si="0"/>
        <v>#N/A</v>
      </c>
    </row>
    <row r="54" spans="1:7" ht="24.9" customHeight="1">
      <c r="A54" s="69">
        <v>52</v>
      </c>
      <c r="B54" s="69">
        <f>'UKŁADY DROGOWE'!A56</f>
        <v>0</v>
      </c>
      <c r="C54" s="70">
        <f>'UKŁADY DROGOWE'!AR56</f>
        <v>0</v>
      </c>
      <c r="D54" s="71">
        <f>'UKŁADY DROGOWE'!AP56</f>
        <v>0</v>
      </c>
      <c r="E54" s="72">
        <f>'UKŁADY DROGOWE'!AT56</f>
        <v>0</v>
      </c>
      <c r="F54" s="73">
        <f>'UKŁADY DROGOWE'!BV56</f>
        <v>0</v>
      </c>
      <c r="G54" s="70" t="e">
        <f t="shared" si="0"/>
        <v>#N/A</v>
      </c>
    </row>
    <row r="55" spans="1:7" ht="24.9" customHeight="1">
      <c r="A55" s="69">
        <v>53</v>
      </c>
      <c r="B55" s="69">
        <f>'UKŁADY DROGOWE'!A57</f>
        <v>0</v>
      </c>
      <c r="C55" s="70">
        <f>'UKŁADY DROGOWE'!AR57</f>
        <v>0</v>
      </c>
      <c r="D55" s="71">
        <f>'UKŁADY DROGOWE'!AP57</f>
        <v>0</v>
      </c>
      <c r="E55" s="72">
        <f>'UKŁADY DROGOWE'!AT57</f>
        <v>0</v>
      </c>
      <c r="F55" s="73">
        <f>'UKŁADY DROGOWE'!BV57</f>
        <v>0</v>
      </c>
      <c r="G55" s="70" t="e">
        <f t="shared" si="0"/>
        <v>#N/A</v>
      </c>
    </row>
    <row r="56" spans="1:7" ht="24.9" customHeight="1">
      <c r="A56" s="69">
        <v>54</v>
      </c>
      <c r="B56" s="69">
        <f>'UKŁADY DROGOWE'!A58</f>
        <v>0</v>
      </c>
      <c r="C56" s="70">
        <f>'UKŁADY DROGOWE'!AR58</f>
        <v>0</v>
      </c>
      <c r="D56" s="71">
        <f>'UKŁADY DROGOWE'!AP58</f>
        <v>0</v>
      </c>
      <c r="E56" s="72">
        <f>'UKŁADY DROGOWE'!AT58</f>
        <v>0</v>
      </c>
      <c r="F56" s="73">
        <f>'UKŁADY DROGOWE'!BV58</f>
        <v>0</v>
      </c>
      <c r="G56" s="70" t="e">
        <f t="shared" si="0"/>
        <v>#N/A</v>
      </c>
    </row>
    <row r="57" spans="1:7" ht="24.9" customHeight="1">
      <c r="A57" s="69">
        <v>55</v>
      </c>
      <c r="B57" s="69">
        <f>'UKŁADY DROGOWE'!A59</f>
        <v>0</v>
      </c>
      <c r="C57" s="70">
        <f>'UKŁADY DROGOWE'!AR59</f>
        <v>0</v>
      </c>
      <c r="D57" s="71">
        <f>'UKŁADY DROGOWE'!AP59</f>
        <v>0</v>
      </c>
      <c r="E57" s="72">
        <f>'UKŁADY DROGOWE'!AT59</f>
        <v>0</v>
      </c>
      <c r="F57" s="73">
        <f>'UKŁADY DROGOWE'!BV59</f>
        <v>0</v>
      </c>
      <c r="G57" s="70" t="e">
        <f t="shared" si="0"/>
        <v>#N/A</v>
      </c>
    </row>
    <row r="58" spans="1:7" ht="24.9" customHeight="1">
      <c r="A58" s="69">
        <v>56</v>
      </c>
      <c r="B58" s="69">
        <f>'UKŁADY DROGOWE'!A60</f>
        <v>0</v>
      </c>
      <c r="C58" s="70">
        <f>'UKŁADY DROGOWE'!AR60</f>
        <v>0</v>
      </c>
      <c r="D58" s="71">
        <f>'UKŁADY DROGOWE'!AP60</f>
        <v>0</v>
      </c>
      <c r="E58" s="72">
        <f>'UKŁADY DROGOWE'!AT60</f>
        <v>0</v>
      </c>
      <c r="F58" s="73">
        <f>'UKŁADY DROGOWE'!BV60</f>
        <v>0</v>
      </c>
      <c r="G58" s="70" t="e">
        <f t="shared" si="0"/>
        <v>#N/A</v>
      </c>
    </row>
    <row r="59" spans="1:7" ht="24.9" customHeight="1">
      <c r="A59" s="69">
        <v>57</v>
      </c>
      <c r="B59" s="69">
        <f>'UKŁADY DROGOWE'!A61</f>
        <v>0</v>
      </c>
      <c r="C59" s="70">
        <f>'UKŁADY DROGOWE'!AR61</f>
        <v>0</v>
      </c>
      <c r="D59" s="71">
        <f>'UKŁADY DROGOWE'!AP61</f>
        <v>0</v>
      </c>
      <c r="E59" s="72">
        <f>'UKŁADY DROGOWE'!AT61</f>
        <v>0</v>
      </c>
      <c r="F59" s="73">
        <f>'UKŁADY DROGOWE'!BV61</f>
        <v>0</v>
      </c>
      <c r="G59" s="70" t="e">
        <f t="shared" si="0"/>
        <v>#N/A</v>
      </c>
    </row>
    <row r="60" spans="1:7" ht="24.9" customHeight="1">
      <c r="A60" s="69">
        <v>58</v>
      </c>
      <c r="B60" s="69">
        <f>'UKŁADY DROGOWE'!A62</f>
        <v>0</v>
      </c>
      <c r="C60" s="70">
        <f>'UKŁADY DROGOWE'!AR62</f>
        <v>0</v>
      </c>
      <c r="D60" s="71">
        <f>'UKŁADY DROGOWE'!AP62</f>
        <v>0</v>
      </c>
      <c r="E60" s="72">
        <f>'UKŁADY DROGOWE'!AT62</f>
        <v>0</v>
      </c>
      <c r="F60" s="73">
        <f>'UKŁADY DROGOWE'!BV62</f>
        <v>0</v>
      </c>
      <c r="G60" s="70" t="e">
        <f t="shared" si="0"/>
        <v>#N/A</v>
      </c>
    </row>
    <row r="61" spans="1:7" ht="24.9" customHeight="1">
      <c r="A61" s="69">
        <v>59</v>
      </c>
      <c r="B61" s="69">
        <f>'UKŁADY DROGOWE'!A63</f>
        <v>0</v>
      </c>
      <c r="C61" s="70">
        <f>'UKŁADY DROGOWE'!AR63</f>
        <v>0</v>
      </c>
      <c r="D61" s="71">
        <f>'UKŁADY DROGOWE'!AP63</f>
        <v>0</v>
      </c>
      <c r="E61" s="72">
        <f>'UKŁADY DROGOWE'!AT63</f>
        <v>0</v>
      </c>
      <c r="F61" s="73">
        <f>'UKŁADY DROGOWE'!BV63</f>
        <v>0</v>
      </c>
      <c r="G61" s="70" t="e">
        <f t="shared" si="0"/>
        <v>#N/A</v>
      </c>
    </row>
    <row r="62" spans="1:7" ht="24.9" customHeight="1">
      <c r="A62" s="69">
        <v>60</v>
      </c>
      <c r="B62" s="69">
        <f>'UKŁADY DROGOWE'!A64</f>
        <v>0</v>
      </c>
      <c r="C62" s="70">
        <f>'UKŁADY DROGOWE'!AR64</f>
        <v>0</v>
      </c>
      <c r="D62" s="71">
        <f>'UKŁADY DROGOWE'!AP64</f>
        <v>0</v>
      </c>
      <c r="E62" s="72">
        <f>'UKŁADY DROGOWE'!AT64</f>
        <v>0</v>
      </c>
      <c r="F62" s="73">
        <f>'UKŁADY DROGOWE'!BV64</f>
        <v>0</v>
      </c>
      <c r="G62" s="70" t="e">
        <f t="shared" si="0"/>
        <v>#N/A</v>
      </c>
    </row>
    <row r="63" spans="1:7" ht="24.9" customHeight="1">
      <c r="A63" s="69">
        <v>61</v>
      </c>
      <c r="B63" s="69">
        <f>'UKŁADY DROGOWE'!A65</f>
        <v>0</v>
      </c>
      <c r="C63" s="70">
        <f>'UKŁADY DROGOWE'!AR65</f>
        <v>0</v>
      </c>
      <c r="D63" s="71">
        <f>'UKŁADY DROGOWE'!AP65</f>
        <v>0</v>
      </c>
      <c r="E63" s="72">
        <f>'UKŁADY DROGOWE'!AT65</f>
        <v>0</v>
      </c>
      <c r="F63" s="73">
        <f>'UKŁADY DROGOWE'!BV65</f>
        <v>0</v>
      </c>
      <c r="G63" s="70" t="e">
        <f t="shared" si="0"/>
        <v>#N/A</v>
      </c>
    </row>
    <row r="64" spans="1:7" ht="24.9" customHeight="1">
      <c r="A64" s="69">
        <v>62</v>
      </c>
      <c r="B64" s="69">
        <f>'UKŁADY DROGOWE'!A66</f>
        <v>0</v>
      </c>
      <c r="C64" s="70">
        <f>'UKŁADY DROGOWE'!AR66</f>
        <v>0</v>
      </c>
      <c r="D64" s="71">
        <f>'UKŁADY DROGOWE'!AP66</f>
        <v>0</v>
      </c>
      <c r="E64" s="72">
        <f>'UKŁADY DROGOWE'!AT66</f>
        <v>0</v>
      </c>
      <c r="F64" s="73">
        <f>'UKŁADY DROGOWE'!BV66</f>
        <v>0</v>
      </c>
      <c r="G64" s="70" t="e">
        <f t="shared" si="0"/>
        <v>#N/A</v>
      </c>
    </row>
    <row r="65" spans="1:7" ht="24.9" customHeight="1">
      <c r="A65" s="69">
        <v>63</v>
      </c>
      <c r="B65" s="69">
        <f>'UKŁADY DROGOWE'!A67</f>
        <v>0</v>
      </c>
      <c r="C65" s="70">
        <f>'UKŁADY DROGOWE'!AR67</f>
        <v>0</v>
      </c>
      <c r="D65" s="71">
        <f>'UKŁADY DROGOWE'!AP67</f>
        <v>0</v>
      </c>
      <c r="E65" s="72">
        <f>'UKŁADY DROGOWE'!AT67</f>
        <v>0</v>
      </c>
      <c r="F65" s="73">
        <f>'UKŁADY DROGOWE'!BV67</f>
        <v>0</v>
      </c>
      <c r="G65" s="70" t="e">
        <f t="shared" si="0"/>
        <v>#N/A</v>
      </c>
    </row>
    <row r="66" spans="1:7" ht="24.9" customHeight="1">
      <c r="A66" s="69">
        <v>64</v>
      </c>
      <c r="B66" s="69">
        <f>'UKŁADY DROGOWE'!A68</f>
        <v>0</v>
      </c>
      <c r="C66" s="70">
        <f>'UKŁADY DROGOWE'!AR68</f>
        <v>0</v>
      </c>
      <c r="D66" s="71">
        <f>'UKŁADY DROGOWE'!AP68</f>
        <v>0</v>
      </c>
      <c r="E66" s="72">
        <f>'UKŁADY DROGOWE'!AT68</f>
        <v>0</v>
      </c>
      <c r="F66" s="73">
        <f>'UKŁADY DROGOWE'!BV68</f>
        <v>0</v>
      </c>
      <c r="G66" s="70" t="e">
        <f t="shared" si="0"/>
        <v>#N/A</v>
      </c>
    </row>
    <row r="67" spans="1:7" ht="24.9" customHeight="1">
      <c r="A67" s="69">
        <v>65</v>
      </c>
      <c r="B67" s="69">
        <f>'UKŁADY DROGOWE'!A69</f>
        <v>0</v>
      </c>
      <c r="C67" s="70">
        <f>'UKŁADY DROGOWE'!AR69</f>
        <v>0</v>
      </c>
      <c r="D67" s="71">
        <f>'UKŁADY DROGOWE'!AP69</f>
        <v>0</v>
      </c>
      <c r="E67" s="72">
        <f>'UKŁADY DROGOWE'!AT69</f>
        <v>0</v>
      </c>
      <c r="F67" s="73">
        <f>'UKŁADY DROGOWE'!BV69</f>
        <v>0</v>
      </c>
      <c r="G67" s="70" t="e">
        <f t="shared" si="0"/>
        <v>#N/A</v>
      </c>
    </row>
    <row r="68" spans="1:7" ht="24.9" customHeight="1">
      <c r="A68" s="69">
        <v>66</v>
      </c>
      <c r="B68" s="69">
        <f>'UKŁADY DROGOWE'!A70</f>
        <v>0</v>
      </c>
      <c r="C68" s="70">
        <f>'UKŁADY DROGOWE'!AR70</f>
        <v>0</v>
      </c>
      <c r="D68" s="71">
        <f>'UKŁADY DROGOWE'!AP70</f>
        <v>0</v>
      </c>
      <c r="E68" s="72">
        <f>'UKŁADY DROGOWE'!AT70</f>
        <v>0</v>
      </c>
      <c r="F68" s="73">
        <f>'UKŁADY DROGOWE'!BV70</f>
        <v>0</v>
      </c>
      <c r="G68" s="70" t="e">
        <f t="shared" ref="G68:G122" si="4">VLOOKUP(C68,$J$3:$N$27,5,0)</f>
        <v>#N/A</v>
      </c>
    </row>
    <row r="69" spans="1:7" ht="24.9" customHeight="1">
      <c r="A69" s="69">
        <v>67</v>
      </c>
      <c r="B69" s="69">
        <f>'UKŁADY DROGOWE'!A71</f>
        <v>0</v>
      </c>
      <c r="C69" s="70">
        <f>'UKŁADY DROGOWE'!AR71</f>
        <v>0</v>
      </c>
      <c r="D69" s="71">
        <f>'UKŁADY DROGOWE'!AP71</f>
        <v>0</v>
      </c>
      <c r="E69" s="72">
        <f>'UKŁADY DROGOWE'!AT71</f>
        <v>0</v>
      </c>
      <c r="F69" s="73">
        <f>'UKŁADY DROGOWE'!BV71</f>
        <v>0</v>
      </c>
      <c r="G69" s="70" t="e">
        <f t="shared" si="4"/>
        <v>#N/A</v>
      </c>
    </row>
    <row r="70" spans="1:7" ht="24.9" customHeight="1">
      <c r="A70" s="69">
        <v>68</v>
      </c>
      <c r="B70" s="69">
        <f>'UKŁADY DROGOWE'!A72</f>
        <v>0</v>
      </c>
      <c r="C70" s="70">
        <f>'UKŁADY DROGOWE'!AR72</f>
        <v>0</v>
      </c>
      <c r="D70" s="71">
        <f>'UKŁADY DROGOWE'!AP72</f>
        <v>0</v>
      </c>
      <c r="E70" s="72">
        <f>'UKŁADY DROGOWE'!AT72</f>
        <v>0</v>
      </c>
      <c r="F70" s="73">
        <f>'UKŁADY DROGOWE'!BV72</f>
        <v>0</v>
      </c>
      <c r="G70" s="70" t="e">
        <f t="shared" si="4"/>
        <v>#N/A</v>
      </c>
    </row>
    <row r="71" spans="1:7" ht="24.9" customHeight="1">
      <c r="A71" s="69">
        <v>69</v>
      </c>
      <c r="B71" s="69">
        <f>'UKŁADY DROGOWE'!A73</f>
        <v>0</v>
      </c>
      <c r="C71" s="70">
        <f>'UKŁADY DROGOWE'!AR73</f>
        <v>0</v>
      </c>
      <c r="D71" s="71">
        <f>'UKŁADY DROGOWE'!AP73</f>
        <v>0</v>
      </c>
      <c r="E71" s="72">
        <f>'UKŁADY DROGOWE'!AT73</f>
        <v>0</v>
      </c>
      <c r="F71" s="73">
        <f>'UKŁADY DROGOWE'!BV73</f>
        <v>0</v>
      </c>
      <c r="G71" s="70" t="e">
        <f t="shared" si="4"/>
        <v>#N/A</v>
      </c>
    </row>
    <row r="72" spans="1:7" ht="24.9" customHeight="1">
      <c r="A72" s="69">
        <v>70</v>
      </c>
      <c r="B72" s="69">
        <f>'UKŁADY DROGOWE'!A74</f>
        <v>0</v>
      </c>
      <c r="C72" s="70">
        <f>'UKŁADY DROGOWE'!AR74</f>
        <v>0</v>
      </c>
      <c r="D72" s="71">
        <f>'UKŁADY DROGOWE'!AP74</f>
        <v>0</v>
      </c>
      <c r="E72" s="72">
        <f>'UKŁADY DROGOWE'!AT74</f>
        <v>0</v>
      </c>
      <c r="F72" s="73">
        <f>'UKŁADY DROGOWE'!BV74</f>
        <v>0</v>
      </c>
      <c r="G72" s="70" t="e">
        <f t="shared" si="4"/>
        <v>#N/A</v>
      </c>
    </row>
    <row r="73" spans="1:7" ht="24.9" customHeight="1">
      <c r="A73" s="69">
        <v>71</v>
      </c>
      <c r="B73" s="69">
        <f>'UKŁADY DROGOWE'!A75</f>
        <v>0</v>
      </c>
      <c r="C73" s="70">
        <f>'UKŁADY DROGOWE'!AR75</f>
        <v>0</v>
      </c>
      <c r="D73" s="71">
        <f>'UKŁADY DROGOWE'!AP75</f>
        <v>0</v>
      </c>
      <c r="E73" s="72">
        <f>'UKŁADY DROGOWE'!AT75</f>
        <v>0</v>
      </c>
      <c r="F73" s="73">
        <f>'UKŁADY DROGOWE'!BV75</f>
        <v>0</v>
      </c>
      <c r="G73" s="70" t="e">
        <f t="shared" si="4"/>
        <v>#N/A</v>
      </c>
    </row>
    <row r="74" spans="1:7" ht="24.9" customHeight="1">
      <c r="A74" s="69">
        <v>72</v>
      </c>
      <c r="B74" s="69">
        <f>'UKŁADY DROGOWE'!A76</f>
        <v>0</v>
      </c>
      <c r="C74" s="70">
        <f>'UKŁADY DROGOWE'!AR76</f>
        <v>0</v>
      </c>
      <c r="D74" s="71">
        <f>'UKŁADY DROGOWE'!AP76</f>
        <v>0</v>
      </c>
      <c r="E74" s="72">
        <f>'UKŁADY DROGOWE'!AT76</f>
        <v>0</v>
      </c>
      <c r="F74" s="73">
        <f>'UKŁADY DROGOWE'!BV76</f>
        <v>0</v>
      </c>
      <c r="G74" s="70" t="e">
        <f t="shared" si="4"/>
        <v>#N/A</v>
      </c>
    </row>
    <row r="75" spans="1:7" ht="24.75" customHeight="1">
      <c r="A75" s="69">
        <v>73</v>
      </c>
      <c r="B75" s="69">
        <f>'UKŁADY DROGOWE'!A77</f>
        <v>0</v>
      </c>
      <c r="C75" s="70">
        <f>'UKŁADY DROGOWE'!AR77</f>
        <v>0</v>
      </c>
      <c r="D75" s="71">
        <f>'UKŁADY DROGOWE'!AP77</f>
        <v>0</v>
      </c>
      <c r="E75" s="72">
        <f>'UKŁADY DROGOWE'!AT77</f>
        <v>0</v>
      </c>
      <c r="F75" s="73">
        <f>'UKŁADY DROGOWE'!BV77</f>
        <v>0</v>
      </c>
      <c r="G75" s="70" t="e">
        <f t="shared" si="4"/>
        <v>#N/A</v>
      </c>
    </row>
    <row r="76" spans="1:7" ht="24.9" customHeight="1">
      <c r="A76" s="69">
        <v>74</v>
      </c>
      <c r="B76" s="69">
        <f>'UKŁADY DROGOWE'!A78</f>
        <v>0</v>
      </c>
      <c r="C76" s="70">
        <f>'UKŁADY DROGOWE'!AR78</f>
        <v>0</v>
      </c>
      <c r="D76" s="71">
        <f>'UKŁADY DROGOWE'!AP78</f>
        <v>0</v>
      </c>
      <c r="E76" s="72">
        <f>'UKŁADY DROGOWE'!AT78</f>
        <v>0</v>
      </c>
      <c r="F76" s="73">
        <f>'UKŁADY DROGOWE'!BV78</f>
        <v>0</v>
      </c>
      <c r="G76" s="70" t="e">
        <f t="shared" si="4"/>
        <v>#N/A</v>
      </c>
    </row>
    <row r="77" spans="1:7" ht="24.9" customHeight="1">
      <c r="A77" s="69">
        <v>75</v>
      </c>
      <c r="B77" s="69">
        <f>'UKŁADY DROGOWE'!A79</f>
        <v>0</v>
      </c>
      <c r="C77" s="70">
        <f>'UKŁADY DROGOWE'!AR79</f>
        <v>0</v>
      </c>
      <c r="D77" s="71">
        <f>'UKŁADY DROGOWE'!AP79</f>
        <v>0</v>
      </c>
      <c r="E77" s="72">
        <f>'UKŁADY DROGOWE'!AT79</f>
        <v>0</v>
      </c>
      <c r="F77" s="73">
        <f>'UKŁADY DROGOWE'!BV79</f>
        <v>0</v>
      </c>
      <c r="G77" s="70" t="e">
        <f t="shared" si="4"/>
        <v>#N/A</v>
      </c>
    </row>
    <row r="78" spans="1:7" ht="24.9" customHeight="1">
      <c r="A78" s="69">
        <v>76</v>
      </c>
      <c r="B78" s="69">
        <f>'UKŁADY DROGOWE'!A80</f>
        <v>0</v>
      </c>
      <c r="C78" s="70">
        <f>'UKŁADY DROGOWE'!AR80</f>
        <v>0</v>
      </c>
      <c r="D78" s="71">
        <f>'UKŁADY DROGOWE'!AP80</f>
        <v>0</v>
      </c>
      <c r="E78" s="72">
        <f>'UKŁADY DROGOWE'!AT80</f>
        <v>0</v>
      </c>
      <c r="F78" s="73">
        <f>'UKŁADY DROGOWE'!BV80</f>
        <v>0</v>
      </c>
      <c r="G78" s="70" t="e">
        <f t="shared" si="4"/>
        <v>#N/A</v>
      </c>
    </row>
    <row r="79" spans="1:7" ht="24.9" customHeight="1">
      <c r="A79" s="69">
        <v>77</v>
      </c>
      <c r="B79" s="69">
        <f>'UKŁADY DROGOWE'!A81</f>
        <v>0</v>
      </c>
      <c r="C79" s="70">
        <f>'UKŁADY DROGOWE'!AR81</f>
        <v>0</v>
      </c>
      <c r="D79" s="71">
        <f>'UKŁADY DROGOWE'!AP81</f>
        <v>0</v>
      </c>
      <c r="E79" s="72">
        <f>'UKŁADY DROGOWE'!AT81</f>
        <v>0</v>
      </c>
      <c r="F79" s="73">
        <f>'UKŁADY DROGOWE'!BV81</f>
        <v>0</v>
      </c>
      <c r="G79" s="70" t="e">
        <f t="shared" si="4"/>
        <v>#N/A</v>
      </c>
    </row>
    <row r="80" spans="1:7" ht="24.9" customHeight="1">
      <c r="A80" s="69">
        <v>78</v>
      </c>
      <c r="B80" s="69">
        <f>'UKŁADY DROGOWE'!A82</f>
        <v>0</v>
      </c>
      <c r="C80" s="70">
        <f>'UKŁADY DROGOWE'!AR82</f>
        <v>0</v>
      </c>
      <c r="D80" s="71">
        <f>'UKŁADY DROGOWE'!AP82</f>
        <v>0</v>
      </c>
      <c r="E80" s="72">
        <f>'UKŁADY DROGOWE'!AT82</f>
        <v>0</v>
      </c>
      <c r="F80" s="73">
        <f>'UKŁADY DROGOWE'!BV82</f>
        <v>0</v>
      </c>
      <c r="G80" s="70" t="e">
        <f t="shared" si="4"/>
        <v>#N/A</v>
      </c>
    </row>
    <row r="81" spans="1:14" ht="24.9" customHeight="1">
      <c r="A81" s="69">
        <v>79</v>
      </c>
      <c r="B81" s="69">
        <f>'UKŁADY DROGOWE'!A83</f>
        <v>0</v>
      </c>
      <c r="C81" s="70">
        <f>'UKŁADY DROGOWE'!AR83</f>
        <v>0</v>
      </c>
      <c r="D81" s="71">
        <f>'UKŁADY DROGOWE'!AP83</f>
        <v>0</v>
      </c>
      <c r="E81" s="72">
        <f>'UKŁADY DROGOWE'!AT83</f>
        <v>0</v>
      </c>
      <c r="F81" s="73">
        <f>'UKŁADY DROGOWE'!BV83</f>
        <v>0</v>
      </c>
      <c r="G81" s="70" t="e">
        <f t="shared" si="4"/>
        <v>#N/A</v>
      </c>
    </row>
    <row r="82" spans="1:14" ht="24.9" customHeight="1">
      <c r="A82" s="69">
        <v>80</v>
      </c>
      <c r="B82" s="69">
        <f>'UKŁADY DROGOWE'!A84</f>
        <v>0</v>
      </c>
      <c r="C82" s="70">
        <f>'UKŁADY DROGOWE'!AR84</f>
        <v>0</v>
      </c>
      <c r="D82" s="71">
        <f>'UKŁADY DROGOWE'!AP84</f>
        <v>0</v>
      </c>
      <c r="E82" s="72">
        <f>'UKŁADY DROGOWE'!AT84</f>
        <v>0</v>
      </c>
      <c r="F82" s="73">
        <f>'UKŁADY DROGOWE'!BV84</f>
        <v>0</v>
      </c>
      <c r="G82" s="70" t="e">
        <f t="shared" si="4"/>
        <v>#N/A</v>
      </c>
    </row>
    <row r="83" spans="1:14" ht="24.9" customHeight="1">
      <c r="A83" s="69">
        <v>81</v>
      </c>
      <c r="B83" s="69">
        <f>'UKŁADY DROGOWE'!A85</f>
        <v>0</v>
      </c>
      <c r="C83" s="70">
        <f>'UKŁADY DROGOWE'!AR85</f>
        <v>0</v>
      </c>
      <c r="D83" s="71">
        <f>'UKŁADY DROGOWE'!AP85</f>
        <v>0</v>
      </c>
      <c r="E83" s="72">
        <f>'UKŁADY DROGOWE'!AT85</f>
        <v>0</v>
      </c>
      <c r="F83" s="73">
        <f>'UKŁADY DROGOWE'!BV85</f>
        <v>0</v>
      </c>
      <c r="G83" s="70" t="e">
        <f t="shared" si="4"/>
        <v>#N/A</v>
      </c>
    </row>
    <row r="84" spans="1:14" ht="24.9" customHeight="1">
      <c r="A84" s="69">
        <v>82</v>
      </c>
      <c r="B84" s="69">
        <f>'UKŁADY DROGOWE'!A86</f>
        <v>0</v>
      </c>
      <c r="C84" s="70">
        <f>'UKŁADY DROGOWE'!AR86</f>
        <v>0</v>
      </c>
      <c r="D84" s="71">
        <f>'UKŁADY DROGOWE'!AP86</f>
        <v>0</v>
      </c>
      <c r="E84" s="72">
        <f>'UKŁADY DROGOWE'!AT86</f>
        <v>0</v>
      </c>
      <c r="F84" s="73">
        <f>'UKŁADY DROGOWE'!BV86</f>
        <v>0</v>
      </c>
      <c r="G84" s="70" t="e">
        <f t="shared" si="4"/>
        <v>#N/A</v>
      </c>
    </row>
    <row r="85" spans="1:14" ht="24.9" customHeight="1">
      <c r="A85" s="69">
        <v>83</v>
      </c>
      <c r="B85" s="69">
        <f>'UKŁADY DROGOWE'!A87</f>
        <v>0</v>
      </c>
      <c r="C85" s="70">
        <f>'UKŁADY DROGOWE'!AR87</f>
        <v>0</v>
      </c>
      <c r="D85" s="71">
        <f>'UKŁADY DROGOWE'!AP87</f>
        <v>0</v>
      </c>
      <c r="E85" s="72">
        <f>'UKŁADY DROGOWE'!AT87</f>
        <v>0</v>
      </c>
      <c r="F85" s="73">
        <f>'UKŁADY DROGOWE'!BV87</f>
        <v>0</v>
      </c>
      <c r="G85" s="70" t="e">
        <f t="shared" si="4"/>
        <v>#N/A</v>
      </c>
    </row>
    <row r="86" spans="1:14" ht="24.9" customHeight="1">
      <c r="A86" s="69">
        <v>84</v>
      </c>
      <c r="B86" s="69">
        <f>'UKŁADY DROGOWE'!A88</f>
        <v>0</v>
      </c>
      <c r="C86" s="70">
        <f>'UKŁADY DROGOWE'!AR88</f>
        <v>0</v>
      </c>
      <c r="D86" s="71">
        <f>'UKŁADY DROGOWE'!AP88</f>
        <v>0</v>
      </c>
      <c r="E86" s="72">
        <f>'UKŁADY DROGOWE'!AT88</f>
        <v>0</v>
      </c>
      <c r="F86" s="73">
        <f>'UKŁADY DROGOWE'!BV88</f>
        <v>0</v>
      </c>
      <c r="G86" s="70" t="e">
        <f t="shared" si="4"/>
        <v>#N/A</v>
      </c>
    </row>
    <row r="87" spans="1:14" ht="24.9" customHeight="1">
      <c r="A87" s="69">
        <v>85</v>
      </c>
      <c r="B87" s="69">
        <f>'UKŁADY DROGOWE'!A89</f>
        <v>0</v>
      </c>
      <c r="C87" s="70">
        <f>'UKŁADY DROGOWE'!AR89</f>
        <v>0</v>
      </c>
      <c r="D87" s="71">
        <f>'UKŁADY DROGOWE'!AP89</f>
        <v>0</v>
      </c>
      <c r="E87" s="72">
        <f>'UKŁADY DROGOWE'!AT89</f>
        <v>0</v>
      </c>
      <c r="F87" s="73">
        <f>'UKŁADY DROGOWE'!BV89</f>
        <v>0</v>
      </c>
      <c r="G87" s="70" t="e">
        <f t="shared" si="4"/>
        <v>#N/A</v>
      </c>
    </row>
    <row r="88" spans="1:14" ht="24.9" customHeight="1">
      <c r="A88" s="69">
        <v>86</v>
      </c>
      <c r="B88" s="69">
        <f>'UKŁADY DROGOWE'!A90</f>
        <v>0</v>
      </c>
      <c r="C88" s="70">
        <f>'UKŁADY DROGOWE'!AR90</f>
        <v>0</v>
      </c>
      <c r="D88" s="71">
        <f>'UKŁADY DROGOWE'!AP90</f>
        <v>0</v>
      </c>
      <c r="E88" s="72">
        <f>'UKŁADY DROGOWE'!AT90</f>
        <v>0</v>
      </c>
      <c r="F88" s="73">
        <f>'UKŁADY DROGOWE'!BV90</f>
        <v>0</v>
      </c>
      <c r="G88" s="70" t="e">
        <f t="shared" si="4"/>
        <v>#N/A</v>
      </c>
    </row>
    <row r="89" spans="1:14" ht="24.9" customHeight="1">
      <c r="A89" s="69">
        <v>87</v>
      </c>
      <c r="B89" s="69">
        <f>'UKŁADY DROGOWE'!A91</f>
        <v>0</v>
      </c>
      <c r="C89" s="70">
        <f>'UKŁADY DROGOWE'!AR91</f>
        <v>0</v>
      </c>
      <c r="D89" s="71">
        <f>'UKŁADY DROGOWE'!AP91</f>
        <v>0</v>
      </c>
      <c r="E89" s="72">
        <f>'UKŁADY DROGOWE'!AT91</f>
        <v>0</v>
      </c>
      <c r="F89" s="73">
        <f>'UKŁADY DROGOWE'!BV91</f>
        <v>0</v>
      </c>
      <c r="G89" s="70" t="e">
        <f t="shared" si="4"/>
        <v>#N/A</v>
      </c>
    </row>
    <row r="90" spans="1:14" ht="24.9" customHeight="1">
      <c r="A90" s="69">
        <v>88</v>
      </c>
      <c r="B90" s="69">
        <f>'UKŁADY DROGOWE'!A92</f>
        <v>0</v>
      </c>
      <c r="C90" s="70">
        <f>'UKŁADY DROGOWE'!AR92</f>
        <v>0</v>
      </c>
      <c r="D90" s="71">
        <f>'UKŁADY DROGOWE'!AP92</f>
        <v>0</v>
      </c>
      <c r="E90" s="72">
        <f>'UKŁADY DROGOWE'!AT92</f>
        <v>0</v>
      </c>
      <c r="F90" s="73">
        <f>'UKŁADY DROGOWE'!BV92</f>
        <v>0</v>
      </c>
      <c r="G90" s="70" t="e">
        <f t="shared" si="4"/>
        <v>#N/A</v>
      </c>
    </row>
    <row r="91" spans="1:14" ht="24.9" customHeight="1">
      <c r="A91" s="69">
        <v>89</v>
      </c>
      <c r="B91" s="69">
        <f>'UKŁADY DROGOWE'!A93</f>
        <v>0</v>
      </c>
      <c r="C91" s="70">
        <f>'UKŁADY DROGOWE'!AR93</f>
        <v>0</v>
      </c>
      <c r="D91" s="71">
        <f>'UKŁADY DROGOWE'!AP93</f>
        <v>0</v>
      </c>
      <c r="E91" s="72">
        <f>'UKŁADY DROGOWE'!AT93</f>
        <v>0</v>
      </c>
      <c r="F91" s="73">
        <f>'UKŁADY DROGOWE'!BV93</f>
        <v>0</v>
      </c>
      <c r="G91" s="70" t="e">
        <f t="shared" si="4"/>
        <v>#N/A</v>
      </c>
    </row>
    <row r="92" spans="1:14" ht="24.9" customHeight="1">
      <c r="A92" s="69">
        <v>90</v>
      </c>
      <c r="B92" s="69">
        <f>'UKŁADY DROGOWE'!A94</f>
        <v>0</v>
      </c>
      <c r="C92" s="70">
        <f>'UKŁADY DROGOWE'!AR94</f>
        <v>0</v>
      </c>
      <c r="D92" s="71">
        <f>'UKŁADY DROGOWE'!AP94</f>
        <v>0</v>
      </c>
      <c r="E92" s="72">
        <f>'UKŁADY DROGOWE'!AT94</f>
        <v>0</v>
      </c>
      <c r="F92" s="73">
        <f>'UKŁADY DROGOWE'!BV94</f>
        <v>0</v>
      </c>
      <c r="G92" s="70" t="e">
        <f t="shared" si="4"/>
        <v>#N/A</v>
      </c>
    </row>
    <row r="93" spans="1:14" ht="24.9" customHeight="1">
      <c r="A93" s="69">
        <v>91</v>
      </c>
      <c r="B93" s="69">
        <f>'UKŁADY DROGOWE'!A95</f>
        <v>0</v>
      </c>
      <c r="C93" s="70">
        <f>'UKŁADY DROGOWE'!AR95</f>
        <v>0</v>
      </c>
      <c r="D93" s="71">
        <f>'UKŁADY DROGOWE'!AP95</f>
        <v>0</v>
      </c>
      <c r="E93" s="72">
        <f>'UKŁADY DROGOWE'!AT95</f>
        <v>0</v>
      </c>
      <c r="F93" s="73">
        <f>'UKŁADY DROGOWE'!BV95</f>
        <v>0</v>
      </c>
      <c r="G93" s="70" t="e">
        <f t="shared" si="4"/>
        <v>#N/A</v>
      </c>
      <c r="K93" s="81"/>
      <c r="L93" s="81"/>
      <c r="M93" s="81"/>
      <c r="N93" s="81"/>
    </row>
    <row r="94" spans="1:14" ht="24.9" customHeight="1">
      <c r="A94" s="69">
        <v>92</v>
      </c>
      <c r="B94" s="69">
        <f>'UKŁADY DROGOWE'!A96</f>
        <v>0</v>
      </c>
      <c r="C94" s="70">
        <f>'UKŁADY DROGOWE'!AR96</f>
        <v>0</v>
      </c>
      <c r="D94" s="71">
        <f>'UKŁADY DROGOWE'!AP96</f>
        <v>0</v>
      </c>
      <c r="E94" s="72">
        <f>'UKŁADY DROGOWE'!AT96</f>
        <v>0</v>
      </c>
      <c r="F94" s="73">
        <f>'UKŁADY DROGOWE'!BV96</f>
        <v>0</v>
      </c>
      <c r="G94" s="70" t="e">
        <f t="shared" si="4"/>
        <v>#N/A</v>
      </c>
      <c r="K94" s="81"/>
      <c r="L94" s="81"/>
      <c r="M94" s="81"/>
      <c r="N94" s="81"/>
    </row>
    <row r="95" spans="1:14" ht="24.9" customHeight="1">
      <c r="A95" s="69">
        <v>93</v>
      </c>
      <c r="B95" s="69">
        <f>'UKŁADY DROGOWE'!A97</f>
        <v>0</v>
      </c>
      <c r="C95" s="70">
        <f>'UKŁADY DROGOWE'!AR97</f>
        <v>0</v>
      </c>
      <c r="D95" s="71">
        <f>'UKŁADY DROGOWE'!AP97</f>
        <v>0</v>
      </c>
      <c r="E95" s="72">
        <f>'UKŁADY DROGOWE'!AT97</f>
        <v>0</v>
      </c>
      <c r="F95" s="73">
        <f>'UKŁADY DROGOWE'!BV97</f>
        <v>0</v>
      </c>
      <c r="G95" s="70" t="e">
        <f t="shared" si="4"/>
        <v>#N/A</v>
      </c>
    </row>
    <row r="96" spans="1:14" ht="24.9" customHeight="1">
      <c r="A96" s="69">
        <v>94</v>
      </c>
      <c r="B96" s="69">
        <f>'UKŁADY DROGOWE'!A98</f>
        <v>0</v>
      </c>
      <c r="C96" s="70">
        <f>'UKŁADY DROGOWE'!AR98</f>
        <v>0</v>
      </c>
      <c r="D96" s="71">
        <f>'UKŁADY DROGOWE'!AP98</f>
        <v>0</v>
      </c>
      <c r="E96" s="72">
        <f>'UKŁADY DROGOWE'!AT98</f>
        <v>0</v>
      </c>
      <c r="F96" s="73">
        <f>'UKŁADY DROGOWE'!BV98</f>
        <v>0</v>
      </c>
      <c r="G96" s="70" t="e">
        <f t="shared" si="4"/>
        <v>#N/A</v>
      </c>
    </row>
    <row r="97" spans="1:7" ht="24.9" customHeight="1">
      <c r="A97" s="69">
        <v>95</v>
      </c>
      <c r="B97" s="69">
        <f>'UKŁADY DROGOWE'!A99</f>
        <v>0</v>
      </c>
      <c r="C97" s="70">
        <f>'UKŁADY DROGOWE'!AR99</f>
        <v>0</v>
      </c>
      <c r="D97" s="71">
        <f>'UKŁADY DROGOWE'!AP99</f>
        <v>0</v>
      </c>
      <c r="E97" s="72">
        <f>'UKŁADY DROGOWE'!AT99</f>
        <v>0</v>
      </c>
      <c r="F97" s="73">
        <f>'UKŁADY DROGOWE'!BV99</f>
        <v>0</v>
      </c>
      <c r="G97" s="70" t="e">
        <f t="shared" si="4"/>
        <v>#N/A</v>
      </c>
    </row>
    <row r="98" spans="1:7" ht="24.9" customHeight="1">
      <c r="A98" s="69">
        <v>96</v>
      </c>
      <c r="B98" s="69">
        <f>'UKŁADY DROGOWE'!A100</f>
        <v>0</v>
      </c>
      <c r="C98" s="70">
        <f>'UKŁADY DROGOWE'!AR100</f>
        <v>0</v>
      </c>
      <c r="D98" s="71">
        <f>'UKŁADY DROGOWE'!AP100</f>
        <v>0</v>
      </c>
      <c r="E98" s="72">
        <f>'UKŁADY DROGOWE'!AT100</f>
        <v>0</v>
      </c>
      <c r="F98" s="73">
        <f>'UKŁADY DROGOWE'!BV100</f>
        <v>0</v>
      </c>
      <c r="G98" s="70" t="e">
        <f t="shared" si="4"/>
        <v>#N/A</v>
      </c>
    </row>
    <row r="99" spans="1:7" ht="24.9" customHeight="1">
      <c r="A99" s="69">
        <v>97</v>
      </c>
      <c r="B99" s="69">
        <f>'UKŁADY DROGOWE'!A101</f>
        <v>0</v>
      </c>
      <c r="C99" s="70">
        <f>'UKŁADY DROGOWE'!AR101</f>
        <v>0</v>
      </c>
      <c r="D99" s="71">
        <f>'UKŁADY DROGOWE'!AP101</f>
        <v>0</v>
      </c>
      <c r="E99" s="72">
        <f>'UKŁADY DROGOWE'!AT101</f>
        <v>0</v>
      </c>
      <c r="F99" s="73">
        <f>'UKŁADY DROGOWE'!BV101</f>
        <v>0</v>
      </c>
      <c r="G99" s="70" t="e">
        <f t="shared" si="4"/>
        <v>#N/A</v>
      </c>
    </row>
    <row r="100" spans="1:7" ht="24.9" customHeight="1">
      <c r="A100" s="69">
        <v>98</v>
      </c>
      <c r="B100" s="69">
        <f>'UKŁADY DROGOWE'!A102</f>
        <v>0</v>
      </c>
      <c r="C100" s="70">
        <f>'UKŁADY DROGOWE'!AR102</f>
        <v>0</v>
      </c>
      <c r="D100" s="71">
        <f>'UKŁADY DROGOWE'!AP102</f>
        <v>0</v>
      </c>
      <c r="E100" s="72">
        <f>'UKŁADY DROGOWE'!AT102</f>
        <v>0</v>
      </c>
      <c r="F100" s="73">
        <f>'UKŁADY DROGOWE'!BV102</f>
        <v>0</v>
      </c>
      <c r="G100" s="70" t="e">
        <f t="shared" si="4"/>
        <v>#N/A</v>
      </c>
    </row>
    <row r="101" spans="1:7" ht="24.9" customHeight="1">
      <c r="A101" s="69">
        <v>99</v>
      </c>
      <c r="B101" s="69">
        <f>'UKŁADY DROGOWE'!A103</f>
        <v>0</v>
      </c>
      <c r="C101" s="70">
        <f>'UKŁADY DROGOWE'!AR103</f>
        <v>0</v>
      </c>
      <c r="D101" s="71">
        <f>'UKŁADY DROGOWE'!AP103</f>
        <v>0</v>
      </c>
      <c r="E101" s="72">
        <f>'UKŁADY DROGOWE'!AT103</f>
        <v>0</v>
      </c>
      <c r="F101" s="73">
        <f>'UKŁADY DROGOWE'!BV103</f>
        <v>0</v>
      </c>
      <c r="G101" s="70" t="e">
        <f t="shared" si="4"/>
        <v>#N/A</v>
      </c>
    </row>
    <row r="102" spans="1:7" ht="24.9" customHeight="1">
      <c r="A102" s="69">
        <v>100</v>
      </c>
      <c r="B102" s="69">
        <f>'UKŁADY DROGOWE'!A104</f>
        <v>0</v>
      </c>
      <c r="C102" s="70">
        <f>'UKŁADY DROGOWE'!AR104</f>
        <v>0</v>
      </c>
      <c r="D102" s="71">
        <f>'UKŁADY DROGOWE'!AP104</f>
        <v>0</v>
      </c>
      <c r="E102" s="72">
        <f>'UKŁADY DROGOWE'!AT104</f>
        <v>0</v>
      </c>
      <c r="F102" s="73">
        <f>'UKŁADY DROGOWE'!BV104</f>
        <v>0</v>
      </c>
      <c r="G102" s="70" t="e">
        <f t="shared" si="4"/>
        <v>#N/A</v>
      </c>
    </row>
    <row r="103" spans="1:7" ht="24.9" customHeight="1">
      <c r="A103" s="69">
        <v>101</v>
      </c>
      <c r="B103" s="69">
        <f>'UKŁADY DROGOWE'!A105</f>
        <v>0</v>
      </c>
      <c r="C103" s="70">
        <f>'UKŁADY DROGOWE'!AR105</f>
        <v>0</v>
      </c>
      <c r="D103" s="71">
        <f>'UKŁADY DROGOWE'!AP105</f>
        <v>0</v>
      </c>
      <c r="E103" s="72">
        <f>'UKŁADY DROGOWE'!AT105</f>
        <v>0</v>
      </c>
      <c r="F103" s="73">
        <f>'UKŁADY DROGOWE'!BV105</f>
        <v>691</v>
      </c>
      <c r="G103" s="70" t="e">
        <f t="shared" si="4"/>
        <v>#N/A</v>
      </c>
    </row>
    <row r="104" spans="1:7" ht="24.9" customHeight="1">
      <c r="A104" s="69">
        <v>102</v>
      </c>
      <c r="B104" s="69">
        <f>'UKŁADY DROGOWE'!A106</f>
        <v>0</v>
      </c>
      <c r="C104" s="70">
        <f>'UKŁADY DROGOWE'!AR106</f>
        <v>0</v>
      </c>
      <c r="D104" s="71">
        <f>'UKŁADY DROGOWE'!AP106</f>
        <v>0</v>
      </c>
      <c r="E104" s="72">
        <f>'UKŁADY DROGOWE'!AT106</f>
        <v>0</v>
      </c>
      <c r="F104" s="73">
        <f>'UKŁADY DROGOWE'!BV106</f>
        <v>0</v>
      </c>
      <c r="G104" s="70" t="e">
        <f t="shared" si="4"/>
        <v>#N/A</v>
      </c>
    </row>
    <row r="105" spans="1:7" ht="24.9" customHeight="1">
      <c r="A105" s="69">
        <v>103</v>
      </c>
      <c r="B105" s="69">
        <f>'UKŁADY DROGOWE'!A107</f>
        <v>0</v>
      </c>
      <c r="C105" s="70">
        <f>'UKŁADY DROGOWE'!AR107</f>
        <v>0</v>
      </c>
      <c r="D105" s="71">
        <f>'UKŁADY DROGOWE'!AP107</f>
        <v>0</v>
      </c>
      <c r="E105" s="72">
        <f>'UKŁADY DROGOWE'!AT107</f>
        <v>0</v>
      </c>
      <c r="F105" s="73">
        <f>'UKŁADY DROGOWE'!BV107</f>
        <v>0</v>
      </c>
      <c r="G105" s="70" t="e">
        <f t="shared" si="4"/>
        <v>#N/A</v>
      </c>
    </row>
    <row r="106" spans="1:7" ht="24.9" customHeight="1">
      <c r="A106" s="69">
        <v>104</v>
      </c>
      <c r="B106" s="69">
        <f>'UKŁADY DROGOWE'!A108</f>
        <v>0</v>
      </c>
      <c r="C106" s="70">
        <f>'UKŁADY DROGOWE'!AR108</f>
        <v>0</v>
      </c>
      <c r="D106" s="71">
        <f>'UKŁADY DROGOWE'!AP108</f>
        <v>0</v>
      </c>
      <c r="E106" s="72">
        <f>'UKŁADY DROGOWE'!AT108</f>
        <v>0</v>
      </c>
      <c r="F106" s="73">
        <f>'UKŁADY DROGOWE'!BV108</f>
        <v>0</v>
      </c>
      <c r="G106" s="70" t="e">
        <f t="shared" si="4"/>
        <v>#N/A</v>
      </c>
    </row>
    <row r="107" spans="1:7" ht="24.9" customHeight="1">
      <c r="A107" s="69">
        <v>105</v>
      </c>
      <c r="B107" s="69">
        <f>'UKŁADY DROGOWE'!A109</f>
        <v>0</v>
      </c>
      <c r="C107" s="70">
        <f>'UKŁADY DROGOWE'!AR109</f>
        <v>0</v>
      </c>
      <c r="D107" s="71">
        <f>'UKŁADY DROGOWE'!AP109</f>
        <v>0</v>
      </c>
      <c r="E107" s="72">
        <f>'UKŁADY DROGOWE'!AT109</f>
        <v>0</v>
      </c>
      <c r="F107" s="73">
        <f>'UKŁADY DROGOWE'!BV109</f>
        <v>0</v>
      </c>
      <c r="G107" s="70" t="e">
        <f t="shared" si="4"/>
        <v>#N/A</v>
      </c>
    </row>
    <row r="108" spans="1:7" ht="24.9" customHeight="1">
      <c r="A108" s="69">
        <v>106</v>
      </c>
      <c r="B108" s="69">
        <f>'UKŁADY DROGOWE'!A110</f>
        <v>0</v>
      </c>
      <c r="C108" s="70">
        <f>'UKŁADY DROGOWE'!AR110</f>
        <v>0</v>
      </c>
      <c r="D108" s="71">
        <f>'UKŁADY DROGOWE'!AP110</f>
        <v>0</v>
      </c>
      <c r="E108" s="72">
        <f>'UKŁADY DROGOWE'!AT110</f>
        <v>0</v>
      </c>
      <c r="F108" s="73">
        <f>'UKŁADY DROGOWE'!BV110</f>
        <v>0</v>
      </c>
      <c r="G108" s="70" t="e">
        <f t="shared" si="4"/>
        <v>#N/A</v>
      </c>
    </row>
    <row r="109" spans="1:7" ht="24.9" customHeight="1">
      <c r="A109" s="69">
        <v>107</v>
      </c>
      <c r="B109" s="69">
        <f>'UKŁADY DROGOWE'!A111</f>
        <v>0</v>
      </c>
      <c r="C109" s="70">
        <f>'UKŁADY DROGOWE'!AR111</f>
        <v>0</v>
      </c>
      <c r="D109" s="71">
        <f>'UKŁADY DROGOWE'!AP111</f>
        <v>0</v>
      </c>
      <c r="E109" s="72">
        <f>'UKŁADY DROGOWE'!AT111</f>
        <v>0</v>
      </c>
      <c r="F109" s="73">
        <f>'UKŁADY DROGOWE'!BV111</f>
        <v>0</v>
      </c>
      <c r="G109" s="70" t="e">
        <f t="shared" si="4"/>
        <v>#N/A</v>
      </c>
    </row>
    <row r="110" spans="1:7" ht="24.9" customHeight="1">
      <c r="A110" s="69">
        <v>108</v>
      </c>
      <c r="B110" s="69">
        <f>'UKŁADY DROGOWE'!A112</f>
        <v>0</v>
      </c>
      <c r="C110" s="70">
        <f>'UKŁADY DROGOWE'!AR112</f>
        <v>0</v>
      </c>
      <c r="D110" s="71">
        <f>'UKŁADY DROGOWE'!AP112</f>
        <v>0</v>
      </c>
      <c r="E110" s="72">
        <f>'UKŁADY DROGOWE'!AT112</f>
        <v>0</v>
      </c>
      <c r="F110" s="73">
        <f>'UKŁADY DROGOWE'!BV112</f>
        <v>0</v>
      </c>
      <c r="G110" s="70" t="e">
        <f t="shared" si="4"/>
        <v>#N/A</v>
      </c>
    </row>
    <row r="111" spans="1:7" ht="24.9" customHeight="1">
      <c r="A111" s="69">
        <v>109</v>
      </c>
      <c r="B111" s="69">
        <f>'UKŁADY DROGOWE'!A113</f>
        <v>0</v>
      </c>
      <c r="C111" s="70">
        <f>'UKŁADY DROGOWE'!AR113</f>
        <v>0</v>
      </c>
      <c r="D111" s="71">
        <f>'UKŁADY DROGOWE'!AP113</f>
        <v>0</v>
      </c>
      <c r="E111" s="72">
        <f>'UKŁADY DROGOWE'!AT113</f>
        <v>0</v>
      </c>
      <c r="F111" s="73">
        <f>'UKŁADY DROGOWE'!BV113</f>
        <v>0</v>
      </c>
      <c r="G111" s="70" t="e">
        <f t="shared" si="4"/>
        <v>#N/A</v>
      </c>
    </row>
    <row r="112" spans="1:7" ht="24.9" customHeight="1">
      <c r="A112" s="69">
        <v>110</v>
      </c>
      <c r="B112" s="69">
        <f>'UKŁADY DROGOWE'!A114</f>
        <v>0</v>
      </c>
      <c r="C112" s="70">
        <f>'UKŁADY DROGOWE'!AR114</f>
        <v>0</v>
      </c>
      <c r="D112" s="71">
        <f>'UKŁADY DROGOWE'!AP114</f>
        <v>0</v>
      </c>
      <c r="E112" s="72">
        <f>'UKŁADY DROGOWE'!AT114</f>
        <v>0</v>
      </c>
      <c r="F112" s="73">
        <f>'UKŁADY DROGOWE'!BV114</f>
        <v>0</v>
      </c>
      <c r="G112" s="70" t="e">
        <f t="shared" si="4"/>
        <v>#N/A</v>
      </c>
    </row>
    <row r="113" spans="1:14" ht="24.9" customHeight="1">
      <c r="A113" s="69">
        <v>111</v>
      </c>
      <c r="B113" s="69">
        <f>'UKŁADY DROGOWE'!A115</f>
        <v>0</v>
      </c>
      <c r="C113" s="70">
        <f>'UKŁADY DROGOWE'!AR115</f>
        <v>0</v>
      </c>
      <c r="D113" s="71">
        <f>'UKŁADY DROGOWE'!AP115</f>
        <v>0</v>
      </c>
      <c r="E113" s="72">
        <f>'UKŁADY DROGOWE'!AT115</f>
        <v>0</v>
      </c>
      <c r="F113" s="73">
        <f>'UKŁADY DROGOWE'!BV115</f>
        <v>0</v>
      </c>
      <c r="G113" s="70" t="e">
        <f t="shared" si="4"/>
        <v>#N/A</v>
      </c>
    </row>
    <row r="114" spans="1:14" ht="24.9" customHeight="1">
      <c r="A114" s="69">
        <v>112</v>
      </c>
      <c r="B114" s="69">
        <f>'UKŁADY DROGOWE'!A116</f>
        <v>0</v>
      </c>
      <c r="C114" s="70">
        <f>'UKŁADY DROGOWE'!AR116</f>
        <v>0</v>
      </c>
      <c r="D114" s="71">
        <f>'UKŁADY DROGOWE'!AP116</f>
        <v>0</v>
      </c>
      <c r="E114" s="72">
        <f>'UKŁADY DROGOWE'!AT116</f>
        <v>0</v>
      </c>
      <c r="F114" s="73">
        <f>'UKŁADY DROGOWE'!BV116</f>
        <v>0</v>
      </c>
      <c r="G114" s="70" t="e">
        <f t="shared" si="4"/>
        <v>#N/A</v>
      </c>
    </row>
    <row r="115" spans="1:14" ht="24.9" customHeight="1">
      <c r="A115" s="69">
        <v>113</v>
      </c>
      <c r="B115" s="69">
        <f>'UKŁADY DROGOWE'!A117</f>
        <v>0</v>
      </c>
      <c r="C115" s="70">
        <f>'UKŁADY DROGOWE'!AR117</f>
        <v>0</v>
      </c>
      <c r="D115" s="71">
        <f>'UKŁADY DROGOWE'!AP117</f>
        <v>0</v>
      </c>
      <c r="E115" s="72">
        <f>'UKŁADY DROGOWE'!AT117</f>
        <v>0</v>
      </c>
      <c r="F115" s="73">
        <f>'UKŁADY DROGOWE'!BV117</f>
        <v>0</v>
      </c>
      <c r="G115" s="70" t="e">
        <f t="shared" si="4"/>
        <v>#N/A</v>
      </c>
    </row>
    <row r="116" spans="1:14" ht="24.9" customHeight="1">
      <c r="A116" s="69">
        <v>114</v>
      </c>
      <c r="B116" s="69">
        <f>'UKŁADY DROGOWE'!A118</f>
        <v>0</v>
      </c>
      <c r="C116" s="70">
        <f>'UKŁADY DROGOWE'!AR118</f>
        <v>0</v>
      </c>
      <c r="D116" s="71">
        <f>'UKŁADY DROGOWE'!AP118</f>
        <v>0</v>
      </c>
      <c r="E116" s="72">
        <f>'UKŁADY DROGOWE'!AT118</f>
        <v>0</v>
      </c>
      <c r="F116" s="73">
        <f>'UKŁADY DROGOWE'!BV118</f>
        <v>0</v>
      </c>
      <c r="G116" s="70" t="e">
        <f t="shared" si="4"/>
        <v>#N/A</v>
      </c>
    </row>
    <row r="117" spans="1:14" ht="24.9" customHeight="1">
      <c r="A117" s="69">
        <v>115</v>
      </c>
      <c r="B117" s="69">
        <f>'UKŁADY DROGOWE'!A119</f>
        <v>0</v>
      </c>
      <c r="C117" s="70">
        <f>'UKŁADY DROGOWE'!AR119</f>
        <v>0</v>
      </c>
      <c r="D117" s="71">
        <f>'UKŁADY DROGOWE'!AP119</f>
        <v>0</v>
      </c>
      <c r="E117" s="72">
        <f>'UKŁADY DROGOWE'!AT119</f>
        <v>0</v>
      </c>
      <c r="F117" s="73">
        <f>'UKŁADY DROGOWE'!BV119</f>
        <v>0</v>
      </c>
      <c r="G117" s="70" t="e">
        <f t="shared" si="4"/>
        <v>#N/A</v>
      </c>
    </row>
    <row r="118" spans="1:14" ht="24.9" customHeight="1">
      <c r="A118" s="69">
        <v>116</v>
      </c>
      <c r="B118" s="69">
        <f>'UKŁADY DROGOWE'!A120</f>
        <v>0</v>
      </c>
      <c r="C118" s="70">
        <f>'UKŁADY DROGOWE'!AR120</f>
        <v>0</v>
      </c>
      <c r="D118" s="71">
        <f>'UKŁADY DROGOWE'!AP120</f>
        <v>0</v>
      </c>
      <c r="E118" s="72">
        <f>'UKŁADY DROGOWE'!AT120</f>
        <v>0</v>
      </c>
      <c r="F118" s="73">
        <f>'UKŁADY DROGOWE'!BV120</f>
        <v>0</v>
      </c>
      <c r="G118" s="70" t="e">
        <f t="shared" si="4"/>
        <v>#N/A</v>
      </c>
    </row>
    <row r="119" spans="1:14" ht="24.9" customHeight="1">
      <c r="A119" s="69">
        <v>117</v>
      </c>
      <c r="B119" s="69">
        <f>'UKŁADY DROGOWE'!A121</f>
        <v>0</v>
      </c>
      <c r="C119" s="70">
        <f>'UKŁADY DROGOWE'!AR121</f>
        <v>0</v>
      </c>
      <c r="D119" s="71">
        <f>'UKŁADY DROGOWE'!AP121</f>
        <v>0</v>
      </c>
      <c r="E119" s="72">
        <f>'UKŁADY DROGOWE'!AT121</f>
        <v>0</v>
      </c>
      <c r="F119" s="73">
        <f>'UKŁADY DROGOWE'!BV121</f>
        <v>0</v>
      </c>
      <c r="G119" s="70" t="e">
        <f t="shared" si="4"/>
        <v>#N/A</v>
      </c>
    </row>
    <row r="120" spans="1:14" ht="24.9" customHeight="1">
      <c r="A120" s="69">
        <v>118</v>
      </c>
      <c r="B120" s="69">
        <f>'UKŁADY DROGOWE'!A122</f>
        <v>0</v>
      </c>
      <c r="C120" s="70">
        <f>'UKŁADY DROGOWE'!AR122</f>
        <v>0</v>
      </c>
      <c r="D120" s="71">
        <f>'UKŁADY DROGOWE'!AP122</f>
        <v>0</v>
      </c>
      <c r="E120" s="72">
        <f>'UKŁADY DROGOWE'!AT122</f>
        <v>0</v>
      </c>
      <c r="F120" s="73">
        <f>'UKŁADY DROGOWE'!BV122</f>
        <v>0</v>
      </c>
      <c r="G120" s="70" t="e">
        <f t="shared" si="4"/>
        <v>#N/A</v>
      </c>
    </row>
    <row r="121" spans="1:14" ht="24.9" customHeight="1">
      <c r="A121" s="69">
        <v>119</v>
      </c>
      <c r="B121" s="69">
        <f>'UKŁADY DROGOWE'!A123</f>
        <v>0</v>
      </c>
      <c r="C121" s="70">
        <f>'UKŁADY DROGOWE'!AR123</f>
        <v>0</v>
      </c>
      <c r="D121" s="71">
        <f>'UKŁADY DROGOWE'!AP123</f>
        <v>0</v>
      </c>
      <c r="E121" s="72">
        <f>'UKŁADY DROGOWE'!AT123</f>
        <v>0</v>
      </c>
      <c r="F121" s="73">
        <f>'UKŁADY DROGOWE'!BV123</f>
        <v>0</v>
      </c>
      <c r="G121" s="70" t="e">
        <f t="shared" si="4"/>
        <v>#N/A</v>
      </c>
    </row>
    <row r="122" spans="1:14" ht="24.9" customHeight="1">
      <c r="A122" s="69">
        <v>120</v>
      </c>
      <c r="B122" s="69">
        <f>'UKŁADY DROGOWE'!A124</f>
        <v>0</v>
      </c>
      <c r="C122" s="70">
        <f>'UKŁADY DROGOWE'!AR124</f>
        <v>0</v>
      </c>
      <c r="D122" s="71">
        <f>'UKŁADY DROGOWE'!AP124</f>
        <v>0</v>
      </c>
      <c r="E122" s="72">
        <f>'UKŁADY DROGOWE'!AT124</f>
        <v>0</v>
      </c>
      <c r="F122" s="73">
        <f>'UKŁADY DROGOWE'!BV124</f>
        <v>0</v>
      </c>
      <c r="G122" s="70" t="e">
        <f t="shared" si="4"/>
        <v>#N/A</v>
      </c>
    </row>
    <row r="123" spans="1:14" s="81" customFormat="1" ht="24.9" customHeight="1">
      <c r="A123" s="82"/>
      <c r="C123" s="83"/>
      <c r="F123" s="84" t="e">
        <f>SUM(F3:F122)</f>
        <v>#REF!</v>
      </c>
      <c r="J123"/>
      <c r="K123"/>
      <c r="L123"/>
      <c r="M123"/>
      <c r="N123"/>
    </row>
    <row r="124" spans="1:14" s="81" customFormat="1" ht="15.6">
      <c r="A124" s="82"/>
      <c r="C124" s="83"/>
      <c r="J124"/>
      <c r="K124"/>
      <c r="L124"/>
      <c r="M124"/>
      <c r="N124"/>
    </row>
    <row r="125" spans="1:14" s="81" customFormat="1" ht="15.6">
      <c r="A125" s="82"/>
      <c r="C125" s="83"/>
      <c r="J125"/>
      <c r="K125"/>
      <c r="L125"/>
      <c r="M125"/>
      <c r="N125"/>
    </row>
    <row r="126" spans="1:14" s="81" customFormat="1" ht="15.6">
      <c r="A126" s="82"/>
      <c r="C126" s="83"/>
      <c r="J126"/>
      <c r="K126"/>
      <c r="L126"/>
      <c r="M126"/>
      <c r="N126"/>
    </row>
    <row r="127" spans="1:14" s="81" customFormat="1" ht="15.6">
      <c r="A127" s="82"/>
      <c r="C127" s="83"/>
      <c r="J127"/>
      <c r="K127"/>
      <c r="L127"/>
      <c r="M127"/>
      <c r="N127"/>
    </row>
    <row r="128" spans="1:14" s="81" customFormat="1" ht="15.6">
      <c r="A128" s="82"/>
      <c r="C128" s="83"/>
      <c r="J128"/>
      <c r="K128"/>
      <c r="L128"/>
      <c r="M128"/>
      <c r="N128"/>
    </row>
    <row r="129" spans="1:14" s="81" customFormat="1" ht="15.6">
      <c r="A129" s="82"/>
      <c r="C129" s="83"/>
      <c r="J129"/>
      <c r="K129"/>
      <c r="L129"/>
      <c r="M129"/>
      <c r="N129"/>
    </row>
    <row r="130" spans="1:14" s="81" customFormat="1" ht="15.6">
      <c r="A130" s="82"/>
      <c r="C130" s="83"/>
      <c r="J130"/>
      <c r="K130"/>
      <c r="L130"/>
      <c r="M130"/>
      <c r="N130"/>
    </row>
    <row r="131" spans="1:14" s="81" customFormat="1" ht="15.6">
      <c r="A131" s="82"/>
      <c r="C131" s="83"/>
      <c r="J131"/>
      <c r="K131"/>
      <c r="L131"/>
      <c r="M131"/>
      <c r="N131"/>
    </row>
    <row r="132" spans="1:14" s="81" customFormat="1" ht="15.6">
      <c r="A132" s="82"/>
      <c r="C132" s="83"/>
      <c r="J132"/>
      <c r="K132"/>
      <c r="L132"/>
      <c r="M132"/>
      <c r="N132"/>
    </row>
    <row r="133" spans="1:14" s="81" customFormat="1" ht="15.6">
      <c r="A133" s="82"/>
      <c r="C133" s="83"/>
      <c r="J133"/>
      <c r="K133"/>
      <c r="L133"/>
      <c r="M133"/>
      <c r="N133"/>
    </row>
    <row r="134" spans="1:14" s="81" customFormat="1" ht="15.6">
      <c r="A134" s="82"/>
      <c r="C134" s="83"/>
      <c r="J134"/>
      <c r="K134"/>
      <c r="L134"/>
      <c r="M134"/>
      <c r="N134"/>
    </row>
    <row r="135" spans="1:14" s="81" customFormat="1" ht="15.6">
      <c r="A135" s="82"/>
      <c r="C135" s="83"/>
      <c r="J135"/>
      <c r="K135"/>
      <c r="L135"/>
      <c r="M135"/>
      <c r="N135"/>
    </row>
    <row r="136" spans="1:14" s="81" customFormat="1" ht="15.6">
      <c r="A136" s="82"/>
      <c r="C136" s="83"/>
      <c r="J136"/>
      <c r="K136"/>
      <c r="L136"/>
      <c r="M136"/>
      <c r="N136"/>
    </row>
    <row r="137" spans="1:14" s="81" customFormat="1" ht="15.6">
      <c r="A137" s="82"/>
      <c r="C137" s="83"/>
      <c r="J137"/>
      <c r="K137"/>
      <c r="L137"/>
      <c r="M137"/>
      <c r="N137"/>
    </row>
    <row r="138" spans="1:14" s="81" customFormat="1" ht="15.6">
      <c r="A138" s="82"/>
      <c r="C138" s="83"/>
      <c r="J138"/>
      <c r="K138"/>
      <c r="L138"/>
      <c r="M138"/>
      <c r="N138"/>
    </row>
    <row r="139" spans="1:14" s="81" customFormat="1" ht="15.6">
      <c r="A139" s="82"/>
      <c r="C139" s="83"/>
      <c r="J139"/>
      <c r="K139"/>
      <c r="L139"/>
      <c r="M139"/>
      <c r="N139"/>
    </row>
    <row r="140" spans="1:14" s="81" customFormat="1" ht="15.6">
      <c r="A140" s="82"/>
      <c r="C140" s="83"/>
      <c r="J140"/>
      <c r="K140"/>
      <c r="L140"/>
      <c r="M140"/>
      <c r="N140"/>
    </row>
    <row r="141" spans="1:14" s="81" customFormat="1" ht="15.6">
      <c r="A141" s="82"/>
      <c r="C141" s="83"/>
      <c r="J141"/>
      <c r="K141"/>
      <c r="L141"/>
      <c r="M141"/>
      <c r="N141"/>
    </row>
    <row r="142" spans="1:14" s="81" customFormat="1" ht="15.6">
      <c r="A142" s="82"/>
      <c r="C142" s="83"/>
      <c r="J142"/>
      <c r="K142"/>
      <c r="L142"/>
      <c r="M142"/>
      <c r="N142"/>
    </row>
    <row r="143" spans="1:14" s="81" customFormat="1" ht="15.6">
      <c r="A143" s="82"/>
      <c r="C143" s="83"/>
      <c r="J143"/>
      <c r="K143"/>
      <c r="L143"/>
      <c r="M143"/>
      <c r="N143"/>
    </row>
    <row r="144" spans="1:14" s="81" customFormat="1" ht="15.6">
      <c r="A144" s="82"/>
      <c r="C144" s="83"/>
      <c r="J144"/>
      <c r="K144"/>
      <c r="L144"/>
      <c r="M144"/>
      <c r="N144"/>
    </row>
    <row r="145" spans="1:14" s="81" customFormat="1" ht="15.6">
      <c r="A145" s="82"/>
      <c r="C145" s="83"/>
      <c r="J145"/>
      <c r="K145"/>
      <c r="L145"/>
      <c r="M145"/>
      <c r="N145"/>
    </row>
    <row r="146" spans="1:14" s="81" customFormat="1" ht="15.6">
      <c r="A146" s="82"/>
      <c r="C146" s="83"/>
      <c r="J146"/>
      <c r="K146"/>
      <c r="L146"/>
      <c r="M146"/>
      <c r="N146"/>
    </row>
    <row r="147" spans="1:14" s="81" customFormat="1" ht="15.6">
      <c r="A147" s="82"/>
      <c r="C147" s="83"/>
      <c r="J147"/>
      <c r="K147"/>
      <c r="L147"/>
      <c r="M147"/>
      <c r="N147"/>
    </row>
    <row r="148" spans="1:14" s="81" customFormat="1" ht="15.6">
      <c r="A148" s="82"/>
      <c r="C148" s="83"/>
      <c r="J148"/>
      <c r="K148"/>
      <c r="L148"/>
      <c r="M148"/>
      <c r="N148"/>
    </row>
    <row r="149" spans="1:14" s="81" customFormat="1" ht="15.6">
      <c r="A149" s="82"/>
      <c r="C149" s="83"/>
      <c r="J149"/>
      <c r="K149"/>
      <c r="L149"/>
      <c r="M149"/>
      <c r="N149"/>
    </row>
    <row r="150" spans="1:14" s="81" customFormat="1" ht="15.6">
      <c r="A150" s="82"/>
      <c r="C150" s="83"/>
      <c r="J150"/>
      <c r="K150"/>
      <c r="L150"/>
      <c r="M150"/>
      <c r="N150"/>
    </row>
    <row r="151" spans="1:14" s="81" customFormat="1" ht="15.6">
      <c r="A151" s="82"/>
      <c r="C151" s="83"/>
      <c r="J151"/>
      <c r="K151"/>
      <c r="L151"/>
      <c r="M151"/>
      <c r="N151"/>
    </row>
    <row r="152" spans="1:14" s="81" customFormat="1" ht="15.6">
      <c r="A152" s="82"/>
      <c r="C152" s="83"/>
      <c r="J152"/>
      <c r="K152"/>
      <c r="L152"/>
      <c r="M152"/>
      <c r="N152"/>
    </row>
    <row r="153" spans="1:14" s="81" customFormat="1" ht="15.6">
      <c r="A153" s="82"/>
      <c r="C153" s="83"/>
      <c r="J153"/>
      <c r="K153"/>
      <c r="L153"/>
      <c r="M153"/>
      <c r="N153"/>
    </row>
    <row r="154" spans="1:14" s="81" customFormat="1" ht="15.6">
      <c r="A154" s="82"/>
      <c r="C154" s="83"/>
      <c r="J154"/>
      <c r="K154"/>
      <c r="L154"/>
      <c r="M154"/>
      <c r="N154"/>
    </row>
    <row r="155" spans="1:14" s="81" customFormat="1" ht="15.6">
      <c r="A155" s="82"/>
      <c r="C155" s="83"/>
      <c r="J155"/>
      <c r="K155"/>
      <c r="L155"/>
      <c r="M155"/>
      <c r="N155"/>
    </row>
    <row r="156" spans="1:14" s="81" customFormat="1" ht="15.6">
      <c r="A156" s="82"/>
      <c r="C156" s="83"/>
      <c r="J156"/>
      <c r="K156"/>
      <c r="L156"/>
      <c r="M156"/>
      <c r="N156"/>
    </row>
    <row r="157" spans="1:14" s="81" customFormat="1" ht="15.6">
      <c r="A157" s="82"/>
      <c r="C157" s="83"/>
      <c r="J157"/>
      <c r="K157"/>
      <c r="L157"/>
      <c r="M157"/>
      <c r="N157"/>
    </row>
    <row r="158" spans="1:14" s="81" customFormat="1" ht="15.6">
      <c r="A158" s="82"/>
      <c r="C158" s="83"/>
      <c r="J158"/>
      <c r="K158"/>
      <c r="L158"/>
      <c r="M158"/>
      <c r="N158"/>
    </row>
    <row r="159" spans="1:14" s="81" customFormat="1" ht="15.6">
      <c r="A159" s="82"/>
      <c r="C159" s="83"/>
      <c r="J159"/>
    </row>
    <row r="160" spans="1:14" s="81" customFormat="1" ht="15.6">
      <c r="A160" s="82"/>
      <c r="C160" s="83"/>
      <c r="J160"/>
    </row>
    <row r="161" spans="1:10" s="81" customFormat="1" ht="15.6">
      <c r="A161" s="82"/>
      <c r="C161" s="83"/>
      <c r="J161"/>
    </row>
    <row r="162" spans="1:10" s="81" customFormat="1" ht="15.6">
      <c r="A162" s="82"/>
      <c r="C162" s="83"/>
      <c r="J162"/>
    </row>
    <row r="163" spans="1:10" s="81" customFormat="1" ht="15.6">
      <c r="A163" s="82"/>
      <c r="C163" s="83"/>
      <c r="J163"/>
    </row>
    <row r="164" spans="1:10" s="81" customFormat="1" ht="15.6">
      <c r="A164" s="82"/>
      <c r="C164" s="83"/>
      <c r="J164"/>
    </row>
    <row r="165" spans="1:10" s="81" customFormat="1" ht="15.6">
      <c r="A165" s="82"/>
      <c r="C165" s="83"/>
      <c r="J165"/>
    </row>
    <row r="166" spans="1:10" s="81" customFormat="1" ht="15.6">
      <c r="A166" s="82"/>
      <c r="C166" s="83"/>
      <c r="J166"/>
    </row>
    <row r="167" spans="1:10" s="81" customFormat="1" ht="15.6">
      <c r="A167" s="82"/>
      <c r="C167" s="83"/>
      <c r="J167"/>
    </row>
    <row r="168" spans="1:10" s="81" customFormat="1" ht="15.6">
      <c r="A168" s="82"/>
      <c r="C168" s="83"/>
      <c r="J168"/>
    </row>
    <row r="169" spans="1:10" s="81" customFormat="1" ht="15.6">
      <c r="A169" s="82"/>
      <c r="C169" s="83"/>
      <c r="J169"/>
    </row>
    <row r="170" spans="1:10" s="81" customFormat="1" ht="15.6">
      <c r="A170" s="82"/>
      <c r="C170" s="83"/>
      <c r="J170"/>
    </row>
    <row r="171" spans="1:10" s="81" customFormat="1" ht="15.6">
      <c r="A171" s="82"/>
      <c r="C171" s="83"/>
      <c r="J171"/>
    </row>
    <row r="172" spans="1:10" s="81" customFormat="1" ht="15.6">
      <c r="A172" s="82"/>
      <c r="C172" s="83"/>
      <c r="J172"/>
    </row>
    <row r="173" spans="1:10" s="81" customFormat="1" ht="15.6">
      <c r="A173" s="82"/>
      <c r="C173" s="83"/>
      <c r="J173"/>
    </row>
    <row r="174" spans="1:10" s="81" customFormat="1" ht="15.6">
      <c r="A174" s="82"/>
      <c r="C174" s="83"/>
      <c r="J174"/>
    </row>
    <row r="175" spans="1:10" s="81" customFormat="1" ht="15.6">
      <c r="A175" s="82"/>
      <c r="C175" s="83"/>
      <c r="J175"/>
    </row>
    <row r="176" spans="1:10" s="81" customFormat="1" ht="15.6">
      <c r="A176" s="82"/>
      <c r="C176" s="83"/>
      <c r="J176"/>
    </row>
    <row r="177" spans="1:10" s="81" customFormat="1" ht="15.6">
      <c r="A177" s="82"/>
      <c r="C177" s="83"/>
      <c r="J177"/>
    </row>
    <row r="178" spans="1:10" s="81" customFormat="1" ht="15.6">
      <c r="A178" s="82"/>
      <c r="C178" s="83"/>
      <c r="J178"/>
    </row>
    <row r="179" spans="1:10" s="81" customFormat="1" ht="15.6">
      <c r="A179" s="82"/>
      <c r="C179" s="83"/>
      <c r="J179"/>
    </row>
    <row r="180" spans="1:10" s="81" customFormat="1" ht="15.6">
      <c r="A180" s="82"/>
      <c r="C180" s="83"/>
      <c r="J180"/>
    </row>
    <row r="181" spans="1:10" s="81" customFormat="1" ht="15.6">
      <c r="A181" s="82"/>
      <c r="C181" s="83"/>
      <c r="J181"/>
    </row>
    <row r="182" spans="1:10" s="81" customFormat="1" ht="15.6">
      <c r="A182" s="82"/>
      <c r="C182" s="83"/>
      <c r="J182"/>
    </row>
    <row r="183" spans="1:10" s="81" customFormat="1" ht="15.6">
      <c r="A183" s="82"/>
      <c r="C183" s="83"/>
      <c r="J183"/>
    </row>
    <row r="184" spans="1:10" s="81" customFormat="1" ht="15.6">
      <c r="A184" s="82"/>
      <c r="C184" s="83"/>
      <c r="J184"/>
    </row>
    <row r="185" spans="1:10" s="81" customFormat="1" ht="15.6">
      <c r="A185" s="82"/>
      <c r="C185" s="83"/>
      <c r="J185"/>
    </row>
    <row r="186" spans="1:10" s="81" customFormat="1" ht="15.6">
      <c r="A186" s="82"/>
      <c r="C186" s="83"/>
      <c r="J186"/>
    </row>
    <row r="187" spans="1:10" s="81" customFormat="1" ht="15.6">
      <c r="A187" s="82"/>
      <c r="C187" s="83"/>
      <c r="J187"/>
    </row>
    <row r="188" spans="1:10" s="81" customFormat="1" ht="15.6">
      <c r="A188" s="82"/>
      <c r="C188" s="83"/>
      <c r="J188"/>
    </row>
    <row r="189" spans="1:10" s="81" customFormat="1" ht="15.6">
      <c r="A189" s="82"/>
      <c r="C189" s="83"/>
      <c r="J189"/>
    </row>
    <row r="190" spans="1:10" s="81" customFormat="1" ht="15.6">
      <c r="A190" s="82"/>
      <c r="C190" s="83"/>
      <c r="J190"/>
    </row>
    <row r="191" spans="1:10" s="81" customFormat="1" ht="15.6">
      <c r="A191" s="82"/>
      <c r="C191" s="83"/>
      <c r="J191"/>
    </row>
    <row r="192" spans="1:10" s="81" customFormat="1" ht="15.6">
      <c r="A192" s="82"/>
      <c r="C192" s="83"/>
      <c r="J192"/>
    </row>
    <row r="193" spans="1:10" s="81" customFormat="1" ht="15.6">
      <c r="A193" s="82"/>
      <c r="C193" s="83"/>
      <c r="J193"/>
    </row>
    <row r="194" spans="1:10" s="81" customFormat="1" ht="15.6">
      <c r="A194" s="82"/>
      <c r="C194" s="83"/>
      <c r="J194"/>
    </row>
    <row r="195" spans="1:10" s="81" customFormat="1" ht="15.6">
      <c r="A195" s="82"/>
      <c r="C195" s="83"/>
      <c r="J195"/>
    </row>
    <row r="196" spans="1:10" s="81" customFormat="1" ht="15.6">
      <c r="A196" s="82"/>
      <c r="C196" s="83"/>
      <c r="J196"/>
    </row>
    <row r="197" spans="1:10" s="81" customFormat="1" ht="15.6">
      <c r="A197" s="82"/>
      <c r="C197" s="83"/>
      <c r="J197"/>
    </row>
    <row r="198" spans="1:10" s="81" customFormat="1" ht="15.6">
      <c r="A198" s="82"/>
      <c r="C198" s="83"/>
      <c r="J198"/>
    </row>
    <row r="199" spans="1:10" s="81" customFormat="1" ht="15.6">
      <c r="A199" s="82"/>
      <c r="C199" s="83"/>
      <c r="J199"/>
    </row>
    <row r="200" spans="1:10" s="81" customFormat="1" ht="15.6">
      <c r="A200" s="82"/>
      <c r="C200" s="83"/>
      <c r="J200"/>
    </row>
    <row r="201" spans="1:10" s="81" customFormat="1" ht="15.6">
      <c r="A201" s="82"/>
      <c r="C201" s="83"/>
    </row>
    <row r="202" spans="1:10" s="81" customFormat="1" ht="15.6">
      <c r="A202" s="82"/>
      <c r="C202" s="83"/>
    </row>
    <row r="203" spans="1:10" s="81" customFormat="1" ht="15.6">
      <c r="A203" s="82"/>
      <c r="C203" s="83"/>
    </row>
    <row r="204" spans="1:10" s="81" customFormat="1" ht="15.6">
      <c r="A204" s="82"/>
      <c r="C204" s="83"/>
    </row>
    <row r="205" spans="1:10" s="81" customFormat="1" ht="15.6">
      <c r="A205" s="82"/>
      <c r="C205" s="83"/>
    </row>
    <row r="206" spans="1:10" s="81" customFormat="1" ht="15.6">
      <c r="A206" s="82"/>
      <c r="C206" s="83"/>
    </row>
    <row r="207" spans="1:10" s="81" customFormat="1" ht="15.6">
      <c r="A207" s="82"/>
      <c r="C207" s="83"/>
    </row>
    <row r="208" spans="1:10" s="81" customFormat="1" ht="15.6">
      <c r="A208" s="82"/>
      <c r="C208" s="83"/>
    </row>
    <row r="209" spans="1:3" s="81" customFormat="1" ht="15.6">
      <c r="A209" s="82"/>
      <c r="C209" s="83"/>
    </row>
    <row r="210" spans="1:3" s="81" customFormat="1" ht="15.6">
      <c r="A210" s="82"/>
      <c r="C210" s="83"/>
    </row>
    <row r="211" spans="1:3" s="81" customFormat="1" ht="15.6">
      <c r="A211" s="82"/>
      <c r="C211" s="83"/>
    </row>
    <row r="212" spans="1:3" s="81" customFormat="1" ht="15.6">
      <c r="A212" s="82"/>
      <c r="C212" s="83"/>
    </row>
    <row r="213" spans="1:3" s="81" customFormat="1" ht="15.6">
      <c r="A213" s="82"/>
      <c r="C213" s="83"/>
    </row>
    <row r="214" spans="1:3" s="81" customFormat="1" ht="15.6">
      <c r="A214" s="82"/>
      <c r="C214" s="83"/>
    </row>
    <row r="215" spans="1:3" s="81" customFormat="1" ht="15.6">
      <c r="A215" s="82"/>
      <c r="C215" s="83"/>
    </row>
    <row r="216" spans="1:3" s="81" customFormat="1" ht="15.6">
      <c r="A216" s="82"/>
      <c r="C216" s="83"/>
    </row>
    <row r="217" spans="1:3" s="81" customFormat="1" ht="15.6">
      <c r="A217" s="82"/>
      <c r="C217" s="83"/>
    </row>
    <row r="218" spans="1:3" s="81" customFormat="1" ht="15.6">
      <c r="A218" s="82"/>
      <c r="C218" s="83"/>
    </row>
    <row r="219" spans="1:3" s="81" customFormat="1" ht="15.6">
      <c r="A219" s="82"/>
      <c r="C219" s="83"/>
    </row>
    <row r="220" spans="1:3" s="81" customFormat="1" ht="15.6">
      <c r="A220" s="82"/>
      <c r="C220" s="83"/>
    </row>
    <row r="221" spans="1:3" s="81" customFormat="1" ht="15.6">
      <c r="A221" s="82"/>
      <c r="C221" s="83"/>
    </row>
    <row r="222" spans="1:3" s="81" customFormat="1" ht="15.6">
      <c r="A222" s="82"/>
      <c r="C222" s="83"/>
    </row>
    <row r="223" spans="1:3" s="81" customFormat="1" ht="15.6">
      <c r="A223" s="82"/>
      <c r="C223" s="83"/>
    </row>
    <row r="224" spans="1:3" s="81" customFormat="1" ht="15.6">
      <c r="A224" s="82"/>
      <c r="C224" s="83"/>
    </row>
    <row r="225" spans="1:3" s="81" customFormat="1" ht="15.6">
      <c r="A225" s="82"/>
      <c r="C225" s="83"/>
    </row>
    <row r="226" spans="1:3" s="81" customFormat="1" ht="15.6">
      <c r="A226" s="82"/>
      <c r="C226" s="83"/>
    </row>
    <row r="227" spans="1:3" s="81" customFormat="1" ht="15.6">
      <c r="A227" s="82"/>
      <c r="C227" s="83"/>
    </row>
    <row r="228" spans="1:3" s="81" customFormat="1" ht="15.6">
      <c r="A228" s="82"/>
      <c r="C228" s="83"/>
    </row>
    <row r="229" spans="1:3" s="81" customFormat="1" ht="15.6">
      <c r="A229" s="82"/>
      <c r="C229" s="83"/>
    </row>
    <row r="230" spans="1:3" s="81" customFormat="1" ht="15.6">
      <c r="A230" s="82"/>
      <c r="C230" s="83"/>
    </row>
    <row r="231" spans="1:3" s="81" customFormat="1" ht="15.6">
      <c r="A231" s="82"/>
      <c r="C231" s="83"/>
    </row>
    <row r="232" spans="1:3" s="81" customFormat="1" ht="15.6">
      <c r="A232" s="82"/>
      <c r="C232" s="83"/>
    </row>
    <row r="233" spans="1:3" s="81" customFormat="1" ht="15.6">
      <c r="A233" s="82"/>
      <c r="C233" s="83"/>
    </row>
    <row r="234" spans="1:3" s="81" customFormat="1" ht="15.6">
      <c r="A234" s="82"/>
      <c r="C234" s="83"/>
    </row>
    <row r="235" spans="1:3" s="81" customFormat="1" ht="15.6">
      <c r="A235" s="82"/>
      <c r="C235" s="83"/>
    </row>
    <row r="236" spans="1:3" s="81" customFormat="1" ht="15.6">
      <c r="A236" s="82"/>
      <c r="C236" s="83"/>
    </row>
    <row r="237" spans="1:3" s="81" customFormat="1" ht="15.6">
      <c r="A237" s="82"/>
      <c r="C237" s="83"/>
    </row>
    <row r="238" spans="1:3" s="81" customFormat="1" ht="15.6">
      <c r="A238" s="82"/>
      <c r="C238" s="83"/>
    </row>
    <row r="239" spans="1:3" s="81" customFormat="1" ht="15.6">
      <c r="A239" s="82"/>
      <c r="C239" s="83"/>
    </row>
    <row r="240" spans="1:3" s="81" customFormat="1" ht="15.6">
      <c r="A240" s="82"/>
      <c r="C240" s="83"/>
    </row>
    <row r="241" spans="1:3" s="81" customFormat="1" ht="15.6">
      <c r="A241" s="82"/>
      <c r="C241" s="83"/>
    </row>
    <row r="242" spans="1:3" s="81" customFormat="1" ht="15.6">
      <c r="A242" s="82"/>
      <c r="C242" s="83"/>
    </row>
    <row r="243" spans="1:3" s="81" customFormat="1" ht="15.6">
      <c r="A243" s="82"/>
      <c r="C243" s="83"/>
    </row>
    <row r="244" spans="1:3" s="81" customFormat="1" ht="15.6">
      <c r="A244" s="82"/>
      <c r="C244" s="83"/>
    </row>
    <row r="245" spans="1:3" s="81" customFormat="1" ht="15.6">
      <c r="A245" s="82"/>
      <c r="C245" s="83"/>
    </row>
    <row r="246" spans="1:3" s="81" customFormat="1" ht="15.6">
      <c r="A246" s="82"/>
      <c r="C246" s="83"/>
    </row>
    <row r="247" spans="1:3" s="81" customFormat="1" ht="15.6">
      <c r="A247" s="82"/>
      <c r="C247" s="83"/>
    </row>
    <row r="248" spans="1:3" s="81" customFormat="1" ht="15.6">
      <c r="A248" s="82"/>
      <c r="C248" s="83"/>
    </row>
    <row r="249" spans="1:3" s="81" customFormat="1" ht="15.6">
      <c r="A249" s="82"/>
      <c r="C249" s="83"/>
    </row>
    <row r="250" spans="1:3" s="81" customFormat="1" ht="15.6">
      <c r="A250" s="82"/>
      <c r="C250" s="83"/>
    </row>
    <row r="251" spans="1:3" s="81" customFormat="1" ht="15.6">
      <c r="A251" s="82"/>
      <c r="C251" s="83"/>
    </row>
    <row r="252" spans="1:3" s="81" customFormat="1" ht="15.6">
      <c r="A252" s="82"/>
      <c r="C252" s="83"/>
    </row>
    <row r="253" spans="1:3" s="81" customFormat="1" ht="15.6">
      <c r="A253" s="82"/>
      <c r="C253" s="83"/>
    </row>
    <row r="254" spans="1:3" s="81" customFormat="1" ht="15.6">
      <c r="A254" s="82"/>
      <c r="C254" s="83"/>
    </row>
    <row r="255" spans="1:3" s="81" customFormat="1" ht="15.6">
      <c r="A255" s="82"/>
      <c r="C255" s="83"/>
    </row>
    <row r="256" spans="1:3" s="81" customFormat="1" ht="15.6">
      <c r="A256" s="82"/>
      <c r="C256" s="83"/>
    </row>
    <row r="257" spans="1:3" s="81" customFormat="1" ht="15.6">
      <c r="A257" s="82"/>
      <c r="C257" s="83"/>
    </row>
    <row r="258" spans="1:3" s="81" customFormat="1" ht="15.6">
      <c r="A258" s="82"/>
      <c r="C258" s="83"/>
    </row>
    <row r="259" spans="1:3" s="81" customFormat="1" ht="15.6">
      <c r="A259" s="82"/>
      <c r="C259" s="83"/>
    </row>
    <row r="260" spans="1:3" s="81" customFormat="1" ht="15.6">
      <c r="A260" s="82"/>
      <c r="C260" s="83"/>
    </row>
    <row r="261" spans="1:3" s="81" customFormat="1" ht="15.6">
      <c r="A261" s="82"/>
      <c r="C261" s="83"/>
    </row>
    <row r="262" spans="1:3" s="81" customFormat="1" ht="15.6">
      <c r="A262" s="82"/>
      <c r="C262" s="83"/>
    </row>
    <row r="263" spans="1:3" s="81" customFormat="1" ht="15.6">
      <c r="A263" s="82"/>
      <c r="C263" s="83"/>
    </row>
    <row r="264" spans="1:3" s="81" customFormat="1" ht="15.6">
      <c r="A264" s="82"/>
      <c r="C264" s="83"/>
    </row>
    <row r="265" spans="1:3" s="81" customFormat="1" ht="15.6">
      <c r="A265" s="82"/>
      <c r="C265" s="83"/>
    </row>
    <row r="266" spans="1:3" s="81" customFormat="1" ht="15.6">
      <c r="A266" s="82"/>
      <c r="C266" s="83"/>
    </row>
    <row r="267" spans="1:3" s="81" customFormat="1" ht="15.6">
      <c r="A267" s="82"/>
      <c r="C267" s="83"/>
    </row>
    <row r="268" spans="1:3" s="81" customFormat="1" ht="15.6">
      <c r="A268" s="82"/>
      <c r="C268" s="83"/>
    </row>
    <row r="269" spans="1:3" s="81" customFormat="1" ht="15.6">
      <c r="A269" s="82"/>
      <c r="C269" s="83"/>
    </row>
    <row r="270" spans="1:3" s="81" customFormat="1" ht="15.6">
      <c r="A270" s="82"/>
      <c r="C270" s="83"/>
    </row>
    <row r="271" spans="1:3" s="81" customFormat="1" ht="15.6">
      <c r="A271" s="82"/>
      <c r="C271" s="83"/>
    </row>
    <row r="272" spans="1:3" s="81" customFormat="1" ht="15.6">
      <c r="A272" s="82"/>
      <c r="C272" s="83"/>
    </row>
    <row r="273" spans="1:3" s="81" customFormat="1" ht="15.6">
      <c r="A273" s="82"/>
      <c r="C273" s="83"/>
    </row>
    <row r="274" spans="1:3" s="81" customFormat="1" ht="15.6">
      <c r="A274" s="82"/>
      <c r="C274" s="83"/>
    </row>
    <row r="275" spans="1:3" s="81" customFormat="1" ht="15.6">
      <c r="A275" s="82"/>
      <c r="C275" s="83"/>
    </row>
    <row r="276" spans="1:3" s="81" customFormat="1" ht="15.6">
      <c r="A276" s="82"/>
      <c r="C276" s="83"/>
    </row>
    <row r="277" spans="1:3" s="81" customFormat="1" ht="15.6">
      <c r="A277" s="82"/>
      <c r="C277" s="83"/>
    </row>
    <row r="278" spans="1:3" s="81" customFormat="1" ht="15.6">
      <c r="A278" s="82"/>
      <c r="C278" s="83"/>
    </row>
    <row r="279" spans="1:3" s="81" customFormat="1" ht="15.6">
      <c r="A279" s="82"/>
      <c r="C279" s="83"/>
    </row>
    <row r="280" spans="1:3" s="81" customFormat="1" ht="15.6">
      <c r="A280" s="82"/>
      <c r="C280" s="83"/>
    </row>
    <row r="281" spans="1:3" s="81" customFormat="1" ht="15.6">
      <c r="A281" s="82"/>
      <c r="C281" s="83"/>
    </row>
    <row r="282" spans="1:3" s="81" customFormat="1" ht="15.6">
      <c r="A282" s="82"/>
      <c r="C282" s="83"/>
    </row>
    <row r="283" spans="1:3" s="81" customFormat="1" ht="15.6">
      <c r="A283" s="82"/>
      <c r="C283" s="83"/>
    </row>
    <row r="284" spans="1:3" s="81" customFormat="1" ht="15.6">
      <c r="A284" s="82"/>
      <c r="C284" s="83"/>
    </row>
    <row r="285" spans="1:3" s="81" customFormat="1" ht="15.6">
      <c r="A285" s="82"/>
      <c r="C285" s="83"/>
    </row>
    <row r="286" spans="1:3" s="81" customFormat="1" ht="15.6">
      <c r="A286" s="82"/>
      <c r="C286" s="83"/>
    </row>
    <row r="287" spans="1:3" s="81" customFormat="1" ht="15.6">
      <c r="A287" s="82"/>
      <c r="C287" s="83"/>
    </row>
    <row r="288" spans="1:3" s="81" customFormat="1" ht="15.6">
      <c r="A288" s="82"/>
      <c r="C288" s="83"/>
    </row>
    <row r="289" spans="1:3" s="81" customFormat="1" ht="15.6">
      <c r="A289" s="82"/>
      <c r="C289" s="83"/>
    </row>
    <row r="290" spans="1:3" s="81" customFormat="1" ht="15.6">
      <c r="A290" s="82"/>
      <c r="C290" s="83"/>
    </row>
    <row r="291" spans="1:3" s="81" customFormat="1" ht="15.6">
      <c r="A291" s="82"/>
      <c r="C291" s="83"/>
    </row>
    <row r="292" spans="1:3" s="81" customFormat="1" ht="15.6">
      <c r="A292" s="82"/>
      <c r="C292" s="83"/>
    </row>
    <row r="293" spans="1:3" s="81" customFormat="1" ht="15.6">
      <c r="A293" s="82"/>
      <c r="C293" s="83"/>
    </row>
    <row r="294" spans="1:3" s="81" customFormat="1" ht="15.6">
      <c r="A294" s="82"/>
      <c r="C294" s="83"/>
    </row>
    <row r="295" spans="1:3" s="81" customFormat="1" ht="15.6">
      <c r="A295" s="82"/>
      <c r="C295" s="83"/>
    </row>
    <row r="296" spans="1:3" s="81" customFormat="1" ht="15.6">
      <c r="A296" s="82"/>
      <c r="C296" s="83"/>
    </row>
    <row r="297" spans="1:3" s="81" customFormat="1" ht="15.6">
      <c r="A297" s="82"/>
      <c r="C297" s="83"/>
    </row>
    <row r="298" spans="1:3" s="81" customFormat="1" ht="15.6">
      <c r="A298" s="82"/>
      <c r="C298" s="83"/>
    </row>
    <row r="299" spans="1:3" s="81" customFormat="1" ht="15.6">
      <c r="A299" s="82"/>
      <c r="C299" s="83"/>
    </row>
    <row r="300" spans="1:3" s="81" customFormat="1" ht="15.6">
      <c r="A300" s="82"/>
      <c r="C300" s="83"/>
    </row>
    <row r="301" spans="1:3" s="81" customFormat="1" ht="15.6">
      <c r="A301" s="82"/>
      <c r="C301" s="83"/>
    </row>
    <row r="302" spans="1:3" s="81" customFormat="1" ht="15.6">
      <c r="A302" s="82"/>
      <c r="C302" s="83"/>
    </row>
    <row r="303" spans="1:3" s="81" customFormat="1" ht="15.6">
      <c r="A303" s="82"/>
      <c r="C303" s="83"/>
    </row>
    <row r="304" spans="1:3" s="81" customFormat="1" ht="15.6">
      <c r="A304" s="82"/>
      <c r="C304" s="83"/>
    </row>
    <row r="305" spans="1:3" s="81" customFormat="1" ht="15.6">
      <c r="A305" s="82"/>
      <c r="C305" s="83"/>
    </row>
    <row r="306" spans="1:3" s="81" customFormat="1" ht="15.6">
      <c r="A306" s="82"/>
      <c r="C306" s="83"/>
    </row>
    <row r="307" spans="1:3" s="81" customFormat="1" ht="15.6">
      <c r="A307" s="82"/>
      <c r="C307" s="83"/>
    </row>
    <row r="308" spans="1:3" s="81" customFormat="1" ht="15.6">
      <c r="A308" s="82"/>
      <c r="C308" s="83"/>
    </row>
    <row r="309" spans="1:3" s="81" customFormat="1" ht="15.6">
      <c r="A309" s="82"/>
      <c r="C309" s="83"/>
    </row>
    <row r="310" spans="1:3" s="81" customFormat="1" ht="15.6">
      <c r="A310" s="82"/>
      <c r="C310" s="83"/>
    </row>
    <row r="311" spans="1:3" s="81" customFormat="1" ht="15.6">
      <c r="A311" s="82"/>
      <c r="C311" s="83"/>
    </row>
    <row r="312" spans="1:3" s="81" customFormat="1" ht="15.6">
      <c r="A312" s="82"/>
      <c r="C312" s="83"/>
    </row>
    <row r="313" spans="1:3" s="81" customFormat="1" ht="15.6">
      <c r="A313" s="82"/>
      <c r="C313" s="83"/>
    </row>
    <row r="314" spans="1:3" s="81" customFormat="1" ht="15.6">
      <c r="A314" s="82"/>
      <c r="C314" s="83"/>
    </row>
    <row r="315" spans="1:3" s="81" customFormat="1" ht="15.6">
      <c r="A315" s="82"/>
      <c r="C315" s="83"/>
    </row>
    <row r="316" spans="1:3" s="81" customFormat="1" ht="15.6">
      <c r="A316" s="82"/>
      <c r="C316" s="83"/>
    </row>
    <row r="317" spans="1:3" s="81" customFormat="1" ht="15.6">
      <c r="A317" s="82"/>
      <c r="C317" s="83"/>
    </row>
    <row r="318" spans="1:3" s="81" customFormat="1" ht="15.6">
      <c r="A318" s="82"/>
      <c r="C318" s="83"/>
    </row>
    <row r="319" spans="1:3" s="81" customFormat="1" ht="15.6">
      <c r="A319" s="82"/>
      <c r="C319" s="83"/>
    </row>
    <row r="320" spans="1:3" s="81" customFormat="1" ht="15.6">
      <c r="A320" s="82"/>
      <c r="C320" s="83"/>
    </row>
    <row r="321" spans="1:14" s="81" customFormat="1" ht="15.6">
      <c r="A321" s="82"/>
      <c r="C321" s="83"/>
    </row>
    <row r="322" spans="1:14" s="81" customFormat="1" ht="15.6">
      <c r="A322" s="82"/>
      <c r="C322" s="83"/>
    </row>
    <row r="323" spans="1:14" s="81" customFormat="1" ht="15.6">
      <c r="A323" s="82"/>
      <c r="C323" s="83"/>
    </row>
    <row r="324" spans="1:14" s="81" customFormat="1" ht="15.6">
      <c r="A324" s="82"/>
      <c r="C324" s="83"/>
    </row>
    <row r="325" spans="1:14" s="81" customFormat="1" ht="15.6">
      <c r="A325" s="82"/>
      <c r="C325" s="83"/>
    </row>
    <row r="326" spans="1:14" s="81" customFormat="1" ht="15.6">
      <c r="A326" s="82"/>
      <c r="C326" s="83"/>
    </row>
    <row r="327" spans="1:14" s="81" customFormat="1" ht="15.6">
      <c r="A327" s="82"/>
      <c r="C327" s="83"/>
    </row>
    <row r="328" spans="1:14" s="81" customFormat="1" ht="15.6">
      <c r="A328" s="82"/>
      <c r="C328" s="83"/>
    </row>
    <row r="329" spans="1:14" s="81" customFormat="1" ht="15.6">
      <c r="A329" s="82"/>
      <c r="C329" s="83"/>
    </row>
    <row r="330" spans="1:14" s="81" customFormat="1" ht="15.6">
      <c r="A330" s="82"/>
      <c r="C330" s="83"/>
    </row>
    <row r="331" spans="1:14" s="81" customFormat="1" ht="15.6">
      <c r="A331" s="82"/>
      <c r="C331" s="83"/>
      <c r="J331"/>
      <c r="K331"/>
      <c r="L331"/>
      <c r="M331"/>
      <c r="N331"/>
    </row>
    <row r="332" spans="1:14" s="81" customFormat="1" ht="15.6">
      <c r="A332" s="82"/>
      <c r="C332" s="83"/>
      <c r="J332"/>
      <c r="K332"/>
      <c r="L332"/>
      <c r="M332"/>
      <c r="N332"/>
    </row>
    <row r="333" spans="1:14" s="81" customFormat="1" ht="15.6">
      <c r="A333" s="82"/>
      <c r="C333" s="83"/>
      <c r="J333"/>
      <c r="K333"/>
      <c r="L333"/>
      <c r="M333"/>
      <c r="N333"/>
    </row>
    <row r="334" spans="1:14" s="81" customFormat="1" ht="15.6">
      <c r="A334" s="82"/>
      <c r="C334" s="83"/>
      <c r="J334"/>
      <c r="K334"/>
      <c r="L334"/>
      <c r="M334"/>
      <c r="N334"/>
    </row>
    <row r="335" spans="1:14" s="81" customFormat="1" ht="15.6">
      <c r="A335" s="82"/>
      <c r="C335" s="83"/>
      <c r="J335"/>
      <c r="K335"/>
      <c r="L335"/>
      <c r="M335"/>
      <c r="N335"/>
    </row>
    <row r="336" spans="1:14" s="81" customFormat="1" ht="15.6">
      <c r="A336" s="82"/>
      <c r="C336" s="83"/>
      <c r="J336"/>
      <c r="K336"/>
      <c r="L336"/>
      <c r="M336"/>
      <c r="N336"/>
    </row>
    <row r="337" spans="1:14" s="81" customFormat="1" ht="15.6">
      <c r="A337" s="82"/>
      <c r="C337" s="83"/>
      <c r="J337"/>
      <c r="K337"/>
      <c r="L337"/>
      <c r="M337"/>
      <c r="N337"/>
    </row>
    <row r="338" spans="1:14" s="81" customFormat="1" ht="15.6">
      <c r="A338" s="82"/>
      <c r="C338" s="83"/>
      <c r="J338"/>
      <c r="K338"/>
      <c r="L338"/>
      <c r="M338"/>
      <c r="N338"/>
    </row>
    <row r="339" spans="1:14" s="81" customFormat="1" ht="15.6">
      <c r="A339" s="82"/>
      <c r="C339" s="83"/>
      <c r="J339"/>
      <c r="K339"/>
      <c r="L339"/>
      <c r="M339"/>
      <c r="N339"/>
    </row>
    <row r="340" spans="1:14" s="81" customFormat="1" ht="15.6">
      <c r="A340" s="82"/>
      <c r="C340" s="83"/>
      <c r="J340"/>
      <c r="K340"/>
      <c r="L340"/>
      <c r="M340"/>
      <c r="N340"/>
    </row>
    <row r="341" spans="1:14" s="81" customFormat="1" ht="15.6">
      <c r="A341" s="82"/>
      <c r="C341" s="83"/>
      <c r="J341"/>
      <c r="K341"/>
      <c r="L341"/>
      <c r="M341"/>
      <c r="N341"/>
    </row>
    <row r="342" spans="1:14" s="81" customFormat="1" ht="15.6">
      <c r="A342" s="82"/>
      <c r="C342" s="83"/>
      <c r="J342"/>
      <c r="K342"/>
      <c r="L342"/>
      <c r="M342"/>
      <c r="N342"/>
    </row>
    <row r="343" spans="1:14" s="81" customFormat="1" ht="15.6">
      <c r="A343" s="82"/>
      <c r="C343" s="83"/>
      <c r="J343"/>
      <c r="K343"/>
      <c r="L343"/>
      <c r="M343"/>
      <c r="N343"/>
    </row>
    <row r="344" spans="1:14" s="81" customFormat="1" ht="15.6">
      <c r="A344" s="82"/>
      <c r="C344" s="83"/>
      <c r="J344"/>
      <c r="K344"/>
      <c r="L344"/>
      <c r="M344"/>
      <c r="N344"/>
    </row>
    <row r="345" spans="1:14" s="81" customFormat="1" ht="15.6">
      <c r="A345" s="82"/>
      <c r="C345" s="83"/>
      <c r="J345"/>
      <c r="K345"/>
      <c r="L345"/>
      <c r="M345"/>
      <c r="N345"/>
    </row>
    <row r="346" spans="1:14" s="81" customFormat="1" ht="15.6">
      <c r="A346" s="82"/>
      <c r="C346" s="83"/>
      <c r="J346"/>
      <c r="K346"/>
      <c r="L346"/>
      <c r="M346"/>
      <c r="N346"/>
    </row>
    <row r="347" spans="1:14" s="81" customFormat="1" ht="15.6">
      <c r="A347" s="82"/>
      <c r="C347" s="83"/>
      <c r="J347"/>
      <c r="K347"/>
      <c r="L347"/>
      <c r="M347"/>
      <c r="N347"/>
    </row>
    <row r="348" spans="1:14" s="81" customFormat="1" ht="15.6">
      <c r="A348" s="82"/>
      <c r="C348" s="83"/>
      <c r="J348"/>
      <c r="K348"/>
      <c r="L348"/>
      <c r="M348"/>
      <c r="N348"/>
    </row>
    <row r="349" spans="1:14" s="81" customFormat="1" ht="15.6">
      <c r="A349" s="82"/>
      <c r="C349" s="83"/>
      <c r="J349"/>
      <c r="K349"/>
      <c r="L349"/>
      <c r="M349"/>
      <c r="N349"/>
    </row>
    <row r="350" spans="1:14" s="81" customFormat="1" ht="15.6">
      <c r="A350" s="82"/>
      <c r="C350" s="83"/>
      <c r="J350"/>
      <c r="K350"/>
      <c r="L350"/>
      <c r="M350"/>
      <c r="N350"/>
    </row>
    <row r="351" spans="1:14" s="81" customFormat="1" ht="15.6">
      <c r="A351" s="82"/>
      <c r="C351" s="83"/>
      <c r="J351"/>
      <c r="K351"/>
      <c r="L351"/>
      <c r="M351"/>
      <c r="N351"/>
    </row>
    <row r="352" spans="1:14" s="81" customFormat="1" ht="15.6">
      <c r="A352" s="82"/>
      <c r="C352" s="83"/>
      <c r="J352"/>
      <c r="K352"/>
      <c r="L352"/>
      <c r="M352"/>
      <c r="N352"/>
    </row>
    <row r="353" spans="1:14" s="81" customFormat="1" ht="15.6">
      <c r="A353" s="82"/>
      <c r="C353" s="83"/>
      <c r="J353"/>
      <c r="K353"/>
      <c r="L353"/>
      <c r="M353"/>
      <c r="N353"/>
    </row>
    <row r="354" spans="1:14" s="81" customFormat="1" ht="15.6">
      <c r="A354" s="82"/>
      <c r="C354" s="83"/>
      <c r="J354"/>
      <c r="K354"/>
      <c r="L354"/>
      <c r="M354"/>
      <c r="N354"/>
    </row>
    <row r="355" spans="1:14" s="81" customFormat="1" ht="15.6">
      <c r="A355" s="82"/>
      <c r="C355" s="83"/>
      <c r="J355"/>
      <c r="K355"/>
      <c r="L355"/>
      <c r="M355"/>
      <c r="N355"/>
    </row>
    <row r="356" spans="1:14" s="81" customFormat="1" ht="15.6">
      <c r="A356" s="82"/>
      <c r="C356" s="83"/>
      <c r="J356"/>
      <c r="K356"/>
      <c r="L356"/>
      <c r="M356"/>
      <c r="N356"/>
    </row>
    <row r="357" spans="1:14" s="81" customFormat="1" ht="15.6">
      <c r="A357" s="82"/>
      <c r="C357" s="83"/>
      <c r="J357"/>
      <c r="K357"/>
      <c r="L357"/>
      <c r="M357"/>
      <c r="N357"/>
    </row>
    <row r="358" spans="1:14" s="81" customFormat="1" ht="15.6">
      <c r="A358" s="82"/>
      <c r="C358" s="83"/>
      <c r="J358"/>
      <c r="K358"/>
      <c r="L358"/>
      <c r="M358"/>
      <c r="N358"/>
    </row>
    <row r="359" spans="1:14" s="81" customFormat="1" ht="15.6">
      <c r="A359" s="82"/>
      <c r="C359" s="83"/>
      <c r="J359"/>
      <c r="K359"/>
      <c r="L359"/>
      <c r="M359"/>
      <c r="N359"/>
    </row>
    <row r="360" spans="1:14" s="81" customFormat="1" ht="15.6">
      <c r="A360" s="82"/>
      <c r="C360" s="83"/>
      <c r="J360"/>
      <c r="K360"/>
      <c r="L360"/>
      <c r="M360"/>
      <c r="N360"/>
    </row>
    <row r="361" spans="1:14" s="81" customFormat="1" ht="15.6">
      <c r="A361" s="82"/>
      <c r="C361" s="83"/>
      <c r="J361"/>
      <c r="K361"/>
      <c r="L361"/>
      <c r="M361"/>
      <c r="N361"/>
    </row>
    <row r="362" spans="1:14" s="81" customFormat="1" ht="15.6">
      <c r="A362" s="82"/>
      <c r="C362" s="83"/>
      <c r="J362"/>
      <c r="K362"/>
      <c r="L362"/>
      <c r="M362"/>
      <c r="N362"/>
    </row>
    <row r="363" spans="1:14" s="81" customFormat="1" ht="15.6">
      <c r="A363" s="82"/>
      <c r="C363" s="83"/>
      <c r="J363"/>
      <c r="K363"/>
      <c r="L363"/>
      <c r="M363"/>
      <c r="N363"/>
    </row>
    <row r="364" spans="1:14" s="81" customFormat="1" ht="15.6">
      <c r="A364" s="82"/>
      <c r="C364" s="83"/>
      <c r="J364"/>
      <c r="K364"/>
      <c r="L364"/>
      <c r="M364"/>
      <c r="N364"/>
    </row>
    <row r="365" spans="1:14" s="81" customFormat="1" ht="15.6">
      <c r="A365" s="82"/>
      <c r="C365" s="83"/>
      <c r="J365"/>
      <c r="K365"/>
      <c r="L365"/>
      <c r="M365"/>
      <c r="N365"/>
    </row>
    <row r="366" spans="1:14" s="81" customFormat="1" ht="15.6">
      <c r="A366" s="82"/>
      <c r="C366" s="83"/>
      <c r="J366"/>
      <c r="K366"/>
      <c r="L366"/>
      <c r="M366"/>
      <c r="N366"/>
    </row>
    <row r="367" spans="1:14" s="81" customFormat="1" ht="15.6">
      <c r="A367" s="82"/>
      <c r="C367" s="83"/>
      <c r="J367"/>
      <c r="K367"/>
      <c r="L367"/>
      <c r="M367"/>
      <c r="N367"/>
    </row>
    <row r="368" spans="1:14" s="81" customFormat="1" ht="15.6">
      <c r="A368" s="82"/>
      <c r="C368" s="83"/>
      <c r="J368"/>
      <c r="K368"/>
      <c r="L368"/>
      <c r="M368"/>
      <c r="N368"/>
    </row>
    <row r="369" spans="1:14" s="81" customFormat="1" ht="15.6">
      <c r="A369" s="82"/>
      <c r="C369" s="83"/>
      <c r="J369"/>
      <c r="K369"/>
      <c r="L369"/>
      <c r="M369"/>
      <c r="N369"/>
    </row>
    <row r="370" spans="1:14" s="81" customFormat="1" ht="15.6">
      <c r="A370" s="82"/>
      <c r="C370" s="83"/>
      <c r="J370"/>
      <c r="K370"/>
      <c r="L370"/>
      <c r="M370"/>
      <c r="N370"/>
    </row>
    <row r="371" spans="1:14" s="81" customFormat="1" ht="15.6">
      <c r="A371" s="82"/>
      <c r="C371" s="83"/>
      <c r="J371"/>
      <c r="K371"/>
      <c r="L371"/>
      <c r="M371"/>
      <c r="N371"/>
    </row>
    <row r="372" spans="1:14" s="81" customFormat="1" ht="15.6">
      <c r="A372" s="82"/>
      <c r="C372" s="83"/>
      <c r="J372"/>
      <c r="K372"/>
      <c r="L372"/>
      <c r="M372"/>
      <c r="N372"/>
    </row>
    <row r="373" spans="1:14" s="81" customFormat="1" ht="15.6">
      <c r="A373" s="82"/>
      <c r="C373" s="83"/>
      <c r="J373"/>
      <c r="K373"/>
      <c r="L373"/>
      <c r="M373"/>
      <c r="N373"/>
    </row>
    <row r="374" spans="1:14" s="81" customFormat="1" ht="15.6">
      <c r="A374" s="82"/>
      <c r="C374" s="83"/>
      <c r="J374"/>
      <c r="K374"/>
      <c r="L374"/>
      <c r="M374"/>
      <c r="N374"/>
    </row>
    <row r="375" spans="1:14" s="81" customFormat="1" ht="15.6">
      <c r="A375" s="82"/>
      <c r="C375" s="83"/>
      <c r="J375"/>
      <c r="K375"/>
      <c r="L375"/>
      <c r="M375"/>
      <c r="N375"/>
    </row>
  </sheetData>
  <mergeCells count="1"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C2:I14"/>
  <sheetViews>
    <sheetView workbookViewId="0">
      <selection activeCell="F33" sqref="F33"/>
    </sheetView>
  </sheetViews>
  <sheetFormatPr defaultRowHeight="14.4"/>
  <cols>
    <col min="4" max="4" width="8.5546875" bestFit="1" customWidth="1"/>
    <col min="5" max="5" width="14" bestFit="1" customWidth="1"/>
    <col min="6" max="6" width="9.88671875" bestFit="1" customWidth="1"/>
    <col min="7" max="7" width="9.6640625" bestFit="1" customWidth="1"/>
    <col min="8" max="8" width="9.88671875" bestFit="1" customWidth="1"/>
    <col min="9" max="9" width="9.6640625" bestFit="1" customWidth="1"/>
  </cols>
  <sheetData>
    <row r="2" spans="3:9">
      <c r="C2" s="171" t="s">
        <v>7</v>
      </c>
      <c r="D2" s="171"/>
      <c r="E2" s="171"/>
      <c r="G2" s="171" t="s">
        <v>8</v>
      </c>
      <c r="H2" s="171"/>
      <c r="I2" s="171"/>
    </row>
    <row r="3" spans="3:9">
      <c r="C3" s="6" t="s">
        <v>9</v>
      </c>
      <c r="D3" s="6" t="s">
        <v>10</v>
      </c>
      <c r="E3" s="6" t="s">
        <v>11</v>
      </c>
      <c r="G3" s="6" t="s">
        <v>9</v>
      </c>
      <c r="H3" s="6" t="s">
        <v>10</v>
      </c>
      <c r="I3" s="6" t="s">
        <v>11</v>
      </c>
    </row>
    <row r="4" spans="3:9">
      <c r="C4" t="s">
        <v>2</v>
      </c>
      <c r="D4" t="s">
        <v>12</v>
      </c>
      <c r="E4" t="s">
        <v>13</v>
      </c>
      <c r="G4" t="s">
        <v>2</v>
      </c>
      <c r="H4" t="s">
        <v>12</v>
      </c>
      <c r="I4" t="s">
        <v>13</v>
      </c>
    </row>
    <row r="5" spans="3:9">
      <c r="C5" t="s">
        <v>1</v>
      </c>
      <c r="D5" t="s">
        <v>14</v>
      </c>
      <c r="E5" t="s">
        <v>15</v>
      </c>
      <c r="G5" t="s">
        <v>1</v>
      </c>
      <c r="H5" t="s">
        <v>14</v>
      </c>
      <c r="I5" t="s">
        <v>15</v>
      </c>
    </row>
    <row r="6" spans="3:9">
      <c r="G6" t="s">
        <v>3</v>
      </c>
      <c r="H6" t="s">
        <v>16</v>
      </c>
      <c r="I6" t="s">
        <v>17</v>
      </c>
    </row>
    <row r="7" spans="3:9">
      <c r="G7" t="s">
        <v>18</v>
      </c>
      <c r="H7" t="s">
        <v>19</v>
      </c>
      <c r="I7" t="s">
        <v>20</v>
      </c>
    </row>
    <row r="8" spans="3:9">
      <c r="G8" t="s">
        <v>21</v>
      </c>
      <c r="H8" t="s">
        <v>22</v>
      </c>
      <c r="I8" t="s">
        <v>21</v>
      </c>
    </row>
    <row r="14" spans="3:9" ht="15">
      <c r="D14" s="18" t="s">
        <v>59</v>
      </c>
      <c r="E14" s="18" t="s">
        <v>60</v>
      </c>
      <c r="F14" s="18" t="s">
        <v>61</v>
      </c>
    </row>
  </sheetData>
  <mergeCells count="2">
    <mergeCell ref="C2:E2"/>
    <mergeCell ref="G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UKŁADY DROGOWE</vt:lpstr>
      <vt:lpstr>ZESTAWIENIE</vt:lpstr>
      <vt:lpstr>POMOC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Dei</dc:creator>
  <cp:lastModifiedBy>Teśner Sławomir</cp:lastModifiedBy>
  <dcterms:created xsi:type="dcterms:W3CDTF">2021-03-01T16:47:06Z</dcterms:created>
  <dcterms:modified xsi:type="dcterms:W3CDTF">2025-03-04T07:39:31Z</dcterms:modified>
</cp:coreProperties>
</file>