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<sst xmlns="http://schemas.openxmlformats.org/spreadsheetml/2006/main" count="58" uniqueCount="43">
  <si>
    <t xml:space="preserve">Formularz cenowy - część 4</t>
  </si>
  <si>
    <t xml:space="preserve">lp.</t>
  </si>
  <si>
    <t xml:space="preserve">asortyment</t>
  </si>
  <si>
    <t xml:space="preserve">ilość</t>
  </si>
  <si>
    <t xml:space="preserve">j.m.</t>
  </si>
  <si>
    <t xml:space="preserve">cena netto [zł]</t>
  </si>
  <si>
    <t xml:space="preserve">VAT [%]</t>
  </si>
  <si>
    <t xml:space="preserve">wartość netto [zł]</t>
  </si>
  <si>
    <t xml:space="preserve">wartość brutto [zł]</t>
  </si>
  <si>
    <t xml:space="preserve">1.</t>
  </si>
  <si>
    <t xml:space="preserve">Epson Discproducer PP-100 II komplet ( kolory -5) oryginał</t>
  </si>
  <si>
    <t xml:space="preserve">szt.</t>
  </si>
  <si>
    <t xml:space="preserve">2.</t>
  </si>
  <si>
    <t xml:space="preserve">Epson Discproducer PP-100 II komplet kolor czarny oryginał</t>
  </si>
  <si>
    <t xml:space="preserve">3.</t>
  </si>
  <si>
    <t xml:space="preserve">HP laser Jet M12a 79A czarny (zamiennik)</t>
  </si>
  <si>
    <t xml:space="preserve">4.</t>
  </si>
  <si>
    <t xml:space="preserve">HP laser Jet PRO 200 oryginalny (czarny)</t>
  </si>
  <si>
    <t xml:space="preserve">5.</t>
  </si>
  <si>
    <t xml:space="preserve">HP laser Jet PRO 200 kolor zamiennik (turkusowy,żółty,purpurowy)</t>
  </si>
  <si>
    <t xml:space="preserve">6.</t>
  </si>
  <si>
    <t xml:space="preserve">HP Laser jet PRO MFP M130 -17A czarny zamiennik</t>
  </si>
  <si>
    <t xml:space="preserve">7.</t>
  </si>
  <si>
    <t xml:space="preserve">Toner HP LJ P 1005 / 35A zamiennik</t>
  </si>
  <si>
    <t xml:space="preserve">8.</t>
  </si>
  <si>
    <t xml:space="preserve">Toner HP LJ P 1018 / 12A zamiennik</t>
  </si>
  <si>
    <t xml:space="preserve">9.</t>
  </si>
  <si>
    <t xml:space="preserve">Toner HP LJ P 1102/85A zamiennik</t>
  </si>
  <si>
    <t xml:space="preserve">10.</t>
  </si>
  <si>
    <t xml:space="preserve">Toner HP LJ P CF283A zamiennik</t>
  </si>
  <si>
    <t xml:space="preserve">11.</t>
  </si>
  <si>
    <t xml:space="preserve">Tusz do drukarki HP 650 oryginalny  (czarny)</t>
  </si>
  <si>
    <t xml:space="preserve">12.</t>
  </si>
  <si>
    <t xml:space="preserve">Tusz do drukarki HP 650 oryginalny  (kolor)</t>
  </si>
  <si>
    <t xml:space="preserve">13.</t>
  </si>
  <si>
    <t xml:space="preserve">HP Laser 107A - toner 106A(W1106A) black zamiennik</t>
  </si>
  <si>
    <t xml:space="preserve">14.</t>
  </si>
  <si>
    <t xml:space="preserve">Xerox Phaser 3020 1,5 k czarny zamiennik</t>
  </si>
  <si>
    <t xml:space="preserve">15.</t>
  </si>
  <si>
    <t xml:space="preserve">HP laser jet pro M404dn zamiennik</t>
  </si>
  <si>
    <t xml:space="preserve">16.</t>
  </si>
  <si>
    <t xml:space="preserve">OKI B432 zamiennik</t>
  </si>
  <si>
    <t xml:space="preserve">RAZEM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</si>
</sst>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_z_ł"/>
    <numFmt numFmtId="166" formatCode="0"/>
    <numFmt numFmtId="167" formatCode="0%"/>
    <numFmt numFmtId="168" formatCode="#,##0.00"/>
  </numFmts>
  <fonts count="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 CE"/>
      <family val="2"/>
      <charset val="238"/>
    </font>
    <font>
      <b val="true"/>
      <sz val="10"/>
      <name val="Arial CE"/>
      <family val="2"/>
      <charset val="238"/>
    </font>
    <font>
      <sz val="10"/>
      <color rgb="FF000000"/>
      <name val="Arial CE"/>
      <family val="2"/>
      <charset val="238"/>
    </font>
    <font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1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0" borderId="3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8" fontId="5" fillId="0" borderId="1" xfId="0" applyFont="true" applyBorder="true" applyAlignment="true" applyProtection="false">
      <alignment horizontal="general" vertical="center" textRotation="0" wrapText="false" indent="0" shrinkToFit="tru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_Arkusz1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9"/>
  <sheetViews>
    <sheetView showFormulas="false" showGridLines="true" showRowColHeaders="true" showZeros="true" rightToLeft="false" tabSelected="true" showOutlineSymbols="true" defaultGridColor="true" view="normal" topLeftCell="A5" colorId="64" zoomScale="100" zoomScaleNormal="100" zoomScalePageLayoutView="100" workbookViewId="0">
      <selection pane="topLeft" activeCell="F3" activeCellId="0" sqref="F3:F18"/>
    </sheetView>
  </sheetViews>
  <sheetFormatPr defaultColWidth="8.6875" defaultRowHeight="15" zeroHeight="false" outlineLevelRow="0" outlineLevelCol="0"/>
  <cols>
    <col collapsed="false" customWidth="true" hidden="false" outlineLevel="0" max="2" min="2" style="0" width="51.58"/>
  </cols>
  <sheetData>
    <row r="1" customFormat="false" ht="51" hidden="false" customHeight="false" outlineLevel="0" collapsed="false">
      <c r="A1" s="1"/>
      <c r="B1" s="2" t="s">
        <v>0</v>
      </c>
      <c r="C1" s="3"/>
      <c r="D1" s="4"/>
      <c r="E1" s="5"/>
      <c r="F1" s="4"/>
      <c r="G1" s="4"/>
      <c r="H1" s="6"/>
    </row>
    <row r="2" customFormat="false" ht="38.25" hidden="false" customHeight="false" outlineLevel="0" collapsed="false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8" t="s">
        <v>7</v>
      </c>
      <c r="H2" s="8" t="s">
        <v>8</v>
      </c>
    </row>
    <row r="3" customFormat="false" ht="39.75" hidden="false" customHeight="true" outlineLevel="0" collapsed="false">
      <c r="A3" s="9" t="s">
        <v>9</v>
      </c>
      <c r="B3" s="10" t="s">
        <v>10</v>
      </c>
      <c r="C3" s="11" t="n">
        <v>50</v>
      </c>
      <c r="D3" s="12" t="s">
        <v>11</v>
      </c>
      <c r="E3" s="0" t="n">
        <v>144.05</v>
      </c>
      <c r="F3" s="13" t="n">
        <v>0.23</v>
      </c>
      <c r="G3" s="14" t="n">
        <f aca="false">C3*E3</f>
        <v>7202.5</v>
      </c>
      <c r="H3" s="14" t="n">
        <f aca="false">ROUND(G3+G3*F3,2)</f>
        <v>8859.08</v>
      </c>
    </row>
    <row r="4" customFormat="false" ht="42.75" hidden="false" customHeight="true" outlineLevel="0" collapsed="false">
      <c r="A4" s="9" t="s">
        <v>12</v>
      </c>
      <c r="B4" s="10" t="s">
        <v>13</v>
      </c>
      <c r="C4" s="11" t="n">
        <v>7</v>
      </c>
      <c r="D4" s="12" t="s">
        <v>11</v>
      </c>
      <c r="E4" s="0" t="n">
        <v>144.05</v>
      </c>
      <c r="F4" s="13" t="n">
        <v>0.23</v>
      </c>
      <c r="G4" s="14" t="n">
        <f aca="false">C4*E4</f>
        <v>1008.35</v>
      </c>
      <c r="H4" s="14" t="n">
        <f aca="false">ROUND(G4+G4*F4,2)</f>
        <v>1240.27</v>
      </c>
    </row>
    <row r="5" customFormat="false" ht="29.25" hidden="false" customHeight="true" outlineLevel="0" collapsed="false">
      <c r="A5" s="9" t="s">
        <v>14</v>
      </c>
      <c r="B5" s="10" t="s">
        <v>15</v>
      </c>
      <c r="C5" s="11" t="n">
        <v>25</v>
      </c>
      <c r="D5" s="12" t="s">
        <v>11</v>
      </c>
      <c r="E5" s="0" t="n">
        <v>20.57</v>
      </c>
      <c r="F5" s="13" t="n">
        <v>0.23</v>
      </c>
      <c r="G5" s="14" t="n">
        <f aca="false">C5*E5</f>
        <v>514.25</v>
      </c>
      <c r="H5" s="14" t="n">
        <f aca="false">ROUND(G5+G5*F5,2)</f>
        <v>632.53</v>
      </c>
    </row>
    <row r="6" customFormat="false" ht="28.5" hidden="false" customHeight="true" outlineLevel="0" collapsed="false">
      <c r="A6" s="9" t="s">
        <v>16</v>
      </c>
      <c r="B6" s="10" t="s">
        <v>17</v>
      </c>
      <c r="C6" s="11" t="n">
        <v>2</v>
      </c>
      <c r="D6" s="12" t="s">
        <v>11</v>
      </c>
      <c r="E6" s="0" t="n">
        <v>39.05</v>
      </c>
      <c r="F6" s="13" t="n">
        <v>0.23</v>
      </c>
      <c r="G6" s="14" t="n">
        <f aca="false">C6*E6</f>
        <v>78.1</v>
      </c>
      <c r="H6" s="14" t="n">
        <f aca="false">ROUND(G6+G6*F6,2)</f>
        <v>96.06</v>
      </c>
    </row>
    <row r="7" customFormat="false" ht="38.25" hidden="false" customHeight="true" outlineLevel="0" collapsed="false">
      <c r="A7" s="9" t="s">
        <v>18</v>
      </c>
      <c r="B7" s="10" t="s">
        <v>19</v>
      </c>
      <c r="C7" s="11" t="n">
        <v>6</v>
      </c>
      <c r="D7" s="12" t="s">
        <v>11</v>
      </c>
      <c r="E7" s="0" t="n">
        <v>39.05</v>
      </c>
      <c r="F7" s="13" t="n">
        <v>0.23</v>
      </c>
      <c r="G7" s="14" t="n">
        <f aca="false">C7*E7</f>
        <v>234.3</v>
      </c>
      <c r="H7" s="14" t="n">
        <f aca="false">ROUND(G7+G7*F7,2)</f>
        <v>288.19</v>
      </c>
    </row>
    <row r="8" customFormat="false" ht="34.5" hidden="false" customHeight="true" outlineLevel="0" collapsed="false">
      <c r="A8" s="9" t="s">
        <v>20</v>
      </c>
      <c r="B8" s="10" t="s">
        <v>21</v>
      </c>
      <c r="C8" s="11" t="n">
        <v>5</v>
      </c>
      <c r="D8" s="12" t="s">
        <v>11</v>
      </c>
      <c r="E8" s="0" t="n">
        <v>29.92</v>
      </c>
      <c r="F8" s="13" t="n">
        <v>0.23</v>
      </c>
      <c r="G8" s="14" t="n">
        <f aca="false">C8*E8</f>
        <v>149.6</v>
      </c>
      <c r="H8" s="14" t="n">
        <f aca="false">ROUND(G8+G8*F8,2)</f>
        <v>184.01</v>
      </c>
    </row>
    <row r="9" customFormat="false" ht="13.8" hidden="false" customHeight="false" outlineLevel="0" collapsed="false">
      <c r="A9" s="9" t="s">
        <v>22</v>
      </c>
      <c r="B9" s="15" t="s">
        <v>23</v>
      </c>
      <c r="C9" s="11" t="n">
        <v>20</v>
      </c>
      <c r="D9" s="12" t="s">
        <v>11</v>
      </c>
      <c r="E9" s="0" t="n">
        <v>22.33</v>
      </c>
      <c r="F9" s="13" t="n">
        <v>0.23</v>
      </c>
      <c r="G9" s="14" t="n">
        <f aca="false">C9*E9</f>
        <v>446.6</v>
      </c>
      <c r="H9" s="14" t="n">
        <f aca="false">ROUND(G9+G9*F9,2)</f>
        <v>549.32</v>
      </c>
    </row>
    <row r="10" customFormat="false" ht="35.25" hidden="false" customHeight="true" outlineLevel="0" collapsed="false">
      <c r="A10" s="9" t="s">
        <v>24</v>
      </c>
      <c r="B10" s="10" t="s">
        <v>25</v>
      </c>
      <c r="C10" s="11" t="n">
        <v>15</v>
      </c>
      <c r="D10" s="12" t="s">
        <v>11</v>
      </c>
      <c r="E10" s="0" t="n">
        <v>19.36</v>
      </c>
      <c r="F10" s="13" t="n">
        <v>0.23</v>
      </c>
      <c r="G10" s="14" t="n">
        <f aca="false">C10*E10</f>
        <v>290.4</v>
      </c>
      <c r="H10" s="14" t="n">
        <f aca="false">ROUND(G10+G10*F10,2)</f>
        <v>357.19</v>
      </c>
    </row>
    <row r="11" customFormat="false" ht="33" hidden="false" customHeight="true" outlineLevel="0" collapsed="false">
      <c r="A11" s="9" t="s">
        <v>26</v>
      </c>
      <c r="B11" s="16" t="s">
        <v>27</v>
      </c>
      <c r="C11" s="11" t="n">
        <v>20</v>
      </c>
      <c r="D11" s="12" t="s">
        <v>11</v>
      </c>
      <c r="E11" s="0" t="n">
        <v>22.44</v>
      </c>
      <c r="F11" s="13" t="n">
        <v>0.23</v>
      </c>
      <c r="G11" s="14" t="n">
        <f aca="false">C11*E11</f>
        <v>448.8</v>
      </c>
      <c r="H11" s="14" t="n">
        <f aca="false">ROUND(G11+G11*F11,2)</f>
        <v>552.02</v>
      </c>
    </row>
    <row r="12" customFormat="false" ht="30" hidden="false" customHeight="true" outlineLevel="0" collapsed="false">
      <c r="A12" s="9" t="s">
        <v>28</v>
      </c>
      <c r="B12" s="16" t="s">
        <v>29</v>
      </c>
      <c r="C12" s="11" t="n">
        <v>30</v>
      </c>
      <c r="D12" s="12" t="s">
        <v>11</v>
      </c>
      <c r="E12" s="0" t="n">
        <v>21.34</v>
      </c>
      <c r="F12" s="13" t="n">
        <v>0.23</v>
      </c>
      <c r="G12" s="14" t="n">
        <f aca="false">C12*E12</f>
        <v>640.2</v>
      </c>
      <c r="H12" s="14" t="n">
        <f aca="false">ROUND(G12+G12*F12,2)</f>
        <v>787.45</v>
      </c>
    </row>
    <row r="13" customFormat="false" ht="30" hidden="false" customHeight="true" outlineLevel="0" collapsed="false">
      <c r="A13" s="9" t="s">
        <v>30</v>
      </c>
      <c r="B13" s="16" t="s">
        <v>31</v>
      </c>
      <c r="C13" s="11" t="n">
        <v>3</v>
      </c>
      <c r="D13" s="12" t="s">
        <v>11</v>
      </c>
      <c r="E13" s="0" t="n">
        <v>52.36</v>
      </c>
      <c r="F13" s="13" t="n">
        <v>0.23</v>
      </c>
      <c r="G13" s="14" t="n">
        <f aca="false">C13*E13</f>
        <v>157.08</v>
      </c>
      <c r="H13" s="14" t="n">
        <f aca="false">ROUND(G13+G13*F13,2)</f>
        <v>193.21</v>
      </c>
    </row>
    <row r="14" customFormat="false" ht="42" hidden="false" customHeight="true" outlineLevel="0" collapsed="false">
      <c r="A14" s="9" t="s">
        <v>32</v>
      </c>
      <c r="B14" s="16" t="s">
        <v>33</v>
      </c>
      <c r="C14" s="11" t="n">
        <v>2</v>
      </c>
      <c r="D14" s="12" t="s">
        <v>11</v>
      </c>
      <c r="E14" s="0" t="n">
        <v>46.04</v>
      </c>
      <c r="F14" s="13" t="n">
        <v>0.23</v>
      </c>
      <c r="G14" s="14" t="n">
        <f aca="false">C14*E14</f>
        <v>92.08</v>
      </c>
      <c r="H14" s="14" t="n">
        <f aca="false">ROUND(G14+G14*F14,2)</f>
        <v>113.26</v>
      </c>
    </row>
    <row r="15" customFormat="false" ht="36" hidden="false" customHeight="true" outlineLevel="0" collapsed="false">
      <c r="A15" s="9" t="s">
        <v>34</v>
      </c>
      <c r="B15" s="17" t="s">
        <v>35</v>
      </c>
      <c r="C15" s="11" t="n">
        <v>15</v>
      </c>
      <c r="D15" s="12" t="s">
        <v>11</v>
      </c>
      <c r="E15" s="0" t="n">
        <v>53.57</v>
      </c>
      <c r="F15" s="13" t="n">
        <v>0.23</v>
      </c>
      <c r="G15" s="14" t="n">
        <f aca="false">C15*E15</f>
        <v>803.55</v>
      </c>
      <c r="H15" s="14" t="n">
        <f aca="false">ROUND(G15+G15*F15,2)</f>
        <v>988.37</v>
      </c>
    </row>
    <row r="16" customFormat="false" ht="34.5" hidden="false" customHeight="true" outlineLevel="0" collapsed="false">
      <c r="A16" s="9" t="s">
        <v>36</v>
      </c>
      <c r="B16" s="17" t="s">
        <v>37</v>
      </c>
      <c r="C16" s="11" t="n">
        <v>25</v>
      </c>
      <c r="D16" s="12" t="s">
        <v>11</v>
      </c>
      <c r="E16" s="0" t="n">
        <v>29.26</v>
      </c>
      <c r="F16" s="13" t="n">
        <v>0.23</v>
      </c>
      <c r="G16" s="14" t="n">
        <f aca="false">C16*E16</f>
        <v>731.5</v>
      </c>
      <c r="H16" s="14" t="n">
        <f aca="false">ROUND(G16+G16*F16,2)</f>
        <v>899.75</v>
      </c>
    </row>
    <row r="17" customFormat="false" ht="34.5" hidden="false" customHeight="true" outlineLevel="0" collapsed="false">
      <c r="A17" s="9" t="s">
        <v>38</v>
      </c>
      <c r="B17" s="18" t="s">
        <v>39</v>
      </c>
      <c r="C17" s="19" t="n">
        <v>6</v>
      </c>
      <c r="D17" s="20" t="s">
        <v>11</v>
      </c>
      <c r="E17" s="0" t="n">
        <v>211.42</v>
      </c>
      <c r="F17" s="13" t="n">
        <v>0.23</v>
      </c>
      <c r="G17" s="14" t="n">
        <f aca="false">C17*E17</f>
        <v>1268.52</v>
      </c>
      <c r="H17" s="14" t="n">
        <f aca="false">ROUND(G17+G17*F17,2)</f>
        <v>1560.28</v>
      </c>
    </row>
    <row r="18" customFormat="false" ht="26.25" hidden="false" customHeight="true" outlineLevel="0" collapsed="false">
      <c r="A18" s="9" t="s">
        <v>40</v>
      </c>
      <c r="B18" s="18" t="s">
        <v>41</v>
      </c>
      <c r="C18" s="19" t="n">
        <v>2</v>
      </c>
      <c r="D18" s="20" t="s">
        <v>11</v>
      </c>
      <c r="E18" s="0" t="n">
        <v>36.52</v>
      </c>
      <c r="F18" s="13" t="n">
        <v>0.23</v>
      </c>
      <c r="G18" s="14" t="n">
        <f aca="false">C18*E18</f>
        <v>73.04</v>
      </c>
      <c r="H18" s="14" t="n">
        <f aca="false">ROUND(G18+G18*F18,2)</f>
        <v>89.84</v>
      </c>
    </row>
    <row r="19" customFormat="false" ht="15" hidden="false" customHeight="false" outlineLevel="0" collapsed="false">
      <c r="A19" s="21" t="s">
        <v>42</v>
      </c>
      <c r="B19" s="21"/>
      <c r="C19" s="21"/>
      <c r="D19" s="21"/>
      <c r="E19" s="21"/>
      <c r="F19" s="21"/>
      <c r="G19" s="22" t="n">
        <f aca="false">SUM(G3:G18)</f>
        <v>14138.87</v>
      </c>
      <c r="H19" s="23" t="n">
        <f aca="false">SUM(H3:H18)</f>
        <v>17390.83</v>
      </c>
    </row>
  </sheetData>
  <mergeCells count="1">
    <mergeCell ref="A19:F1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LibreOffice/7.1.4.2$Windows_X86_64 LibreOffice_project/a529a4fab45b75fefc5b6226684193eb000654f6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2023-05-22T07:07:53Z</dcterms:created>
  <dc:creator>Magdalena Janicka</dc:creator>
  <dc:description/>
  <dc:language>pl-PL</dc:language>
  <cp:lastModifiedBy/>
  <dcterms:modified xsi:type="dcterms:W3CDTF">2023-05-25T15:40:36Z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