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-120" yWindow="-120" windowWidth="20640" windowHeight="11160" tabRatio="500"/>
  </bookViews>
  <sheets>
    <sheet name="zał. nr 1" sheetId="9" r:id="rId1"/>
  </sheets>
  <definedNames>
    <definedName name="_Hlk63856472" localSheetId="0">'zał. nr 1'!$K$7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9" i="9" l="1"/>
  <c r="G249" i="9"/>
  <c r="I249" i="9" s="1"/>
  <c r="H248" i="9"/>
  <c r="G248" i="9"/>
  <c r="I248" i="9" s="1"/>
  <c r="I250" i="9" s="1"/>
  <c r="H240" i="9"/>
  <c r="G240" i="9"/>
  <c r="I240" i="9" s="1"/>
  <c r="H239" i="9"/>
  <c r="G239" i="9"/>
  <c r="I239" i="9" s="1"/>
  <c r="H238" i="9"/>
  <c r="G238" i="9"/>
  <c r="I238" i="9" s="1"/>
  <c r="H237" i="9"/>
  <c r="G237" i="9"/>
  <c r="I237" i="9" s="1"/>
  <c r="H236" i="9"/>
  <c r="G236" i="9"/>
  <c r="I236" i="9" s="1"/>
  <c r="H235" i="9"/>
  <c r="G235" i="9"/>
  <c r="I235" i="9" s="1"/>
  <c r="H234" i="9"/>
  <c r="G234" i="9"/>
  <c r="I234" i="9" s="1"/>
  <c r="H233" i="9"/>
  <c r="G233" i="9"/>
  <c r="I233" i="9" s="1"/>
  <c r="H232" i="9"/>
  <c r="G232" i="9"/>
  <c r="I232" i="9" s="1"/>
  <c r="H231" i="9"/>
  <c r="G231" i="9"/>
  <c r="I231" i="9" s="1"/>
  <c r="H230" i="9"/>
  <c r="G230" i="9"/>
  <c r="I230" i="9" s="1"/>
  <c r="H229" i="9"/>
  <c r="G229" i="9"/>
  <c r="I229" i="9" s="1"/>
  <c r="H228" i="9"/>
  <c r="G228" i="9"/>
  <c r="I228" i="9" s="1"/>
  <c r="H227" i="9"/>
  <c r="G227" i="9"/>
  <c r="I227" i="9" s="1"/>
  <c r="H226" i="9"/>
  <c r="G226" i="9"/>
  <c r="I226" i="9" s="1"/>
  <c r="H225" i="9"/>
  <c r="G225" i="9"/>
  <c r="I225" i="9" s="1"/>
  <c r="H224" i="9"/>
  <c r="G224" i="9"/>
  <c r="I224" i="9" s="1"/>
  <c r="H223" i="9"/>
  <c r="G223" i="9"/>
  <c r="I223" i="9" s="1"/>
  <c r="H222" i="9"/>
  <c r="G222" i="9"/>
  <c r="I222" i="9" s="1"/>
  <c r="H221" i="9"/>
  <c r="G221" i="9"/>
  <c r="I221" i="9" s="1"/>
  <c r="H220" i="9"/>
  <c r="G220" i="9"/>
  <c r="I220" i="9" s="1"/>
  <c r="H219" i="9"/>
  <c r="G219" i="9"/>
  <c r="I219" i="9" s="1"/>
  <c r="H218" i="9"/>
  <c r="G218" i="9"/>
  <c r="I218" i="9" s="1"/>
  <c r="H217" i="9"/>
  <c r="G217" i="9"/>
  <c r="I217" i="9" s="1"/>
  <c r="H216" i="9"/>
  <c r="G216" i="9"/>
  <c r="I216" i="9" s="1"/>
  <c r="I241" i="9" s="1"/>
  <c r="H208" i="9"/>
  <c r="G208" i="9"/>
  <c r="I208" i="9" s="1"/>
  <c r="H207" i="9"/>
  <c r="G207" i="9"/>
  <c r="I207" i="9" s="1"/>
  <c r="H206" i="9"/>
  <c r="G206" i="9"/>
  <c r="I206" i="9" s="1"/>
  <c r="H205" i="9"/>
  <c r="G205" i="9"/>
  <c r="I205" i="9" s="1"/>
  <c r="H204" i="9"/>
  <c r="G204" i="9"/>
  <c r="I204" i="9" s="1"/>
  <c r="H203" i="9"/>
  <c r="G203" i="9"/>
  <c r="I203" i="9" s="1"/>
  <c r="H202" i="9"/>
  <c r="G202" i="9"/>
  <c r="I202" i="9" s="1"/>
  <c r="H201" i="9"/>
  <c r="G201" i="9"/>
  <c r="I201" i="9" s="1"/>
  <c r="H199" i="9"/>
  <c r="G199" i="9"/>
  <c r="I199" i="9" s="1"/>
  <c r="H198" i="9"/>
  <c r="G198" i="9"/>
  <c r="I198" i="9" s="1"/>
  <c r="H197" i="9"/>
  <c r="G197" i="9"/>
  <c r="I197" i="9" s="1"/>
  <c r="H196" i="9"/>
  <c r="G196" i="9"/>
  <c r="I196" i="9" s="1"/>
  <c r="H195" i="9"/>
  <c r="G195" i="9"/>
  <c r="I195" i="9" s="1"/>
  <c r="H194" i="9"/>
  <c r="G194" i="9"/>
  <c r="I194" i="9" s="1"/>
  <c r="H193" i="9"/>
  <c r="G193" i="9"/>
  <c r="I193" i="9" s="1"/>
  <c r="H192" i="9"/>
  <c r="G192" i="9"/>
  <c r="I192" i="9" s="1"/>
  <c r="H191" i="9"/>
  <c r="G191" i="9"/>
  <c r="I191" i="9" s="1"/>
  <c r="I209" i="9" s="1"/>
  <c r="H181" i="9"/>
  <c r="G181" i="9"/>
  <c r="I181" i="9" s="1"/>
  <c r="H180" i="9"/>
  <c r="G180" i="9"/>
  <c r="I180" i="9" s="1"/>
  <c r="H179" i="9"/>
  <c r="G179" i="9"/>
  <c r="I179" i="9" s="1"/>
  <c r="H178" i="9"/>
  <c r="G178" i="9"/>
  <c r="I178" i="9" s="1"/>
  <c r="H176" i="9"/>
  <c r="G176" i="9"/>
  <c r="I176" i="9" s="1"/>
  <c r="H175" i="9"/>
  <c r="G175" i="9"/>
  <c r="I175" i="9" s="1"/>
  <c r="H174" i="9"/>
  <c r="G174" i="9"/>
  <c r="I174" i="9" s="1"/>
  <c r="H173" i="9"/>
  <c r="G173" i="9"/>
  <c r="I173" i="9" s="1"/>
  <c r="H172" i="9"/>
  <c r="G172" i="9"/>
  <c r="I172" i="9" s="1"/>
  <c r="H171" i="9"/>
  <c r="G171" i="9"/>
  <c r="I171" i="9" s="1"/>
  <c r="H170" i="9"/>
  <c r="G170" i="9"/>
  <c r="I170" i="9" s="1"/>
  <c r="H169" i="9"/>
  <c r="G169" i="9"/>
  <c r="I169" i="9" s="1"/>
  <c r="H168" i="9"/>
  <c r="G168" i="9"/>
  <c r="I168" i="9" s="1"/>
  <c r="H167" i="9"/>
  <c r="G167" i="9"/>
  <c r="I167" i="9" s="1"/>
  <c r="H166" i="9"/>
  <c r="G166" i="9"/>
  <c r="I166" i="9" s="1"/>
  <c r="H165" i="9"/>
  <c r="G165" i="9"/>
  <c r="I165" i="9" s="1"/>
  <c r="H163" i="9"/>
  <c r="G163" i="9"/>
  <c r="I163" i="9" s="1"/>
  <c r="H162" i="9"/>
  <c r="G162" i="9"/>
  <c r="I162" i="9" s="1"/>
  <c r="H161" i="9"/>
  <c r="G161" i="9"/>
  <c r="I161" i="9" s="1"/>
  <c r="H160" i="9"/>
  <c r="G160" i="9"/>
  <c r="I160" i="9" s="1"/>
  <c r="H159" i="9"/>
  <c r="G159" i="9"/>
  <c r="I159" i="9" s="1"/>
  <c r="H158" i="9"/>
  <c r="G158" i="9"/>
  <c r="I158" i="9" s="1"/>
  <c r="H157" i="9"/>
  <c r="G157" i="9"/>
  <c r="I157" i="9" s="1"/>
  <c r="H156" i="9"/>
  <c r="G156" i="9"/>
  <c r="I156" i="9" s="1"/>
  <c r="H155" i="9"/>
  <c r="G155" i="9"/>
  <c r="I155" i="9" s="1"/>
  <c r="H154" i="9"/>
  <c r="G154" i="9"/>
  <c r="I154" i="9" s="1"/>
  <c r="H153" i="9"/>
  <c r="G153" i="9"/>
  <c r="I153" i="9" s="1"/>
  <c r="H152" i="9"/>
  <c r="G152" i="9"/>
  <c r="I152" i="9" s="1"/>
  <c r="H151" i="9"/>
  <c r="H150" i="9"/>
  <c r="G150" i="9"/>
  <c r="I150" i="9" s="1"/>
  <c r="H149" i="9"/>
  <c r="G149" i="9"/>
  <c r="I149" i="9" s="1"/>
  <c r="H148" i="9"/>
  <c r="G148" i="9"/>
  <c r="I148" i="9" s="1"/>
  <c r="H147" i="9"/>
  <c r="G147" i="9"/>
  <c r="I147" i="9" s="1"/>
  <c r="H146" i="9"/>
  <c r="G146" i="9"/>
  <c r="I146" i="9" s="1"/>
  <c r="H145" i="9"/>
  <c r="G145" i="9"/>
  <c r="I145" i="9" s="1"/>
  <c r="H144" i="9"/>
  <c r="G144" i="9"/>
  <c r="I144" i="9" s="1"/>
  <c r="H143" i="9"/>
  <c r="G143" i="9"/>
  <c r="I143" i="9" s="1"/>
  <c r="H142" i="9"/>
  <c r="G142" i="9"/>
  <c r="I142" i="9" s="1"/>
  <c r="H141" i="9"/>
  <c r="G141" i="9"/>
  <c r="I141" i="9" s="1"/>
  <c r="H140" i="9"/>
  <c r="G140" i="9"/>
  <c r="I140" i="9" s="1"/>
  <c r="H139" i="9"/>
  <c r="G139" i="9"/>
  <c r="I139" i="9" s="1"/>
  <c r="H138" i="9"/>
  <c r="G138" i="9"/>
  <c r="I138" i="9" s="1"/>
  <c r="H137" i="9"/>
  <c r="G137" i="9"/>
  <c r="I137" i="9" s="1"/>
  <c r="H136" i="9"/>
  <c r="G136" i="9"/>
  <c r="I136" i="9" s="1"/>
  <c r="H135" i="9"/>
  <c r="G135" i="9"/>
  <c r="I135" i="9" s="1"/>
  <c r="H133" i="9"/>
  <c r="G133" i="9"/>
  <c r="I133" i="9" s="1"/>
  <c r="H132" i="9"/>
  <c r="G132" i="9"/>
  <c r="I132" i="9" s="1"/>
  <c r="H131" i="9"/>
  <c r="G131" i="9"/>
  <c r="I131" i="9" s="1"/>
  <c r="H130" i="9"/>
  <c r="G130" i="9"/>
  <c r="I130" i="9" s="1"/>
  <c r="H129" i="9"/>
  <c r="G129" i="9"/>
  <c r="I129" i="9" s="1"/>
  <c r="H128" i="9"/>
  <c r="G128" i="9"/>
  <c r="I128" i="9" s="1"/>
  <c r="H127" i="9"/>
  <c r="G127" i="9"/>
  <c r="I127" i="9" s="1"/>
  <c r="H126" i="9"/>
  <c r="G126" i="9"/>
  <c r="I126" i="9" s="1"/>
  <c r="H125" i="9"/>
  <c r="G125" i="9"/>
  <c r="I125" i="9" s="1"/>
  <c r="H124" i="9"/>
  <c r="G124" i="9"/>
  <c r="I124" i="9" s="1"/>
  <c r="H123" i="9"/>
  <c r="G123" i="9"/>
  <c r="I123" i="9" s="1"/>
  <c r="H122" i="9"/>
  <c r="G122" i="9"/>
  <c r="I122" i="9" s="1"/>
  <c r="H121" i="9"/>
  <c r="G121" i="9"/>
  <c r="I121" i="9" s="1"/>
  <c r="H120" i="9"/>
  <c r="G120" i="9"/>
  <c r="I120" i="9" s="1"/>
  <c r="H118" i="9"/>
  <c r="G118" i="9"/>
  <c r="I118" i="9" s="1"/>
  <c r="H117" i="9"/>
  <c r="G117" i="9"/>
  <c r="I117" i="9" s="1"/>
  <c r="H116" i="9"/>
  <c r="G116" i="9"/>
  <c r="I116" i="9" s="1"/>
  <c r="H115" i="9"/>
  <c r="G115" i="9"/>
  <c r="I115" i="9" s="1"/>
  <c r="H114" i="9"/>
  <c r="G114" i="9"/>
  <c r="I114" i="9" s="1"/>
  <c r="H113" i="9"/>
  <c r="G113" i="9"/>
  <c r="I113" i="9" s="1"/>
  <c r="H112" i="9"/>
  <c r="G112" i="9"/>
  <c r="I112" i="9" s="1"/>
  <c r="H111" i="9"/>
  <c r="G111" i="9"/>
  <c r="I111" i="9" s="1"/>
  <c r="H110" i="9"/>
  <c r="G110" i="9"/>
  <c r="I110" i="9" s="1"/>
  <c r="H109" i="9"/>
  <c r="G109" i="9"/>
  <c r="I109" i="9" s="1"/>
  <c r="H108" i="9"/>
  <c r="G108" i="9"/>
  <c r="I108" i="9" s="1"/>
  <c r="H107" i="9"/>
  <c r="G107" i="9"/>
  <c r="I107" i="9" s="1"/>
  <c r="H106" i="9"/>
  <c r="G106" i="9"/>
  <c r="I106" i="9" s="1"/>
  <c r="H105" i="9"/>
  <c r="G105" i="9"/>
  <c r="I105" i="9" s="1"/>
  <c r="H104" i="9"/>
  <c r="G104" i="9"/>
  <c r="I104" i="9" s="1"/>
  <c r="H103" i="9"/>
  <c r="G103" i="9"/>
  <c r="I103" i="9" s="1"/>
  <c r="H94" i="9"/>
  <c r="G94" i="9"/>
  <c r="I94" i="9" s="1"/>
  <c r="H93" i="9"/>
  <c r="G93" i="9"/>
  <c r="I93" i="9" s="1"/>
  <c r="H92" i="9"/>
  <c r="G92" i="9"/>
  <c r="I92" i="9" s="1"/>
  <c r="H91" i="9"/>
  <c r="G91" i="9"/>
  <c r="I91" i="9" s="1"/>
  <c r="H90" i="9"/>
  <c r="G90" i="9"/>
  <c r="I90" i="9" s="1"/>
  <c r="H89" i="9"/>
  <c r="G89" i="9"/>
  <c r="I89" i="9" s="1"/>
  <c r="H88" i="9"/>
  <c r="G88" i="9"/>
  <c r="I88" i="9" s="1"/>
  <c r="H87" i="9"/>
  <c r="G87" i="9"/>
  <c r="I87" i="9" s="1"/>
  <c r="H86" i="9"/>
  <c r="G86" i="9"/>
  <c r="I86" i="9" s="1"/>
  <c r="H85" i="9"/>
  <c r="G85" i="9"/>
  <c r="I85" i="9" s="1"/>
  <c r="H84" i="9"/>
  <c r="G84" i="9"/>
  <c r="I84" i="9" s="1"/>
  <c r="H83" i="9"/>
  <c r="G83" i="9"/>
  <c r="I83" i="9" s="1"/>
  <c r="H82" i="9"/>
  <c r="G82" i="9"/>
  <c r="I82" i="9" s="1"/>
  <c r="H81" i="9"/>
  <c r="G81" i="9"/>
  <c r="I81" i="9" s="1"/>
  <c r="H80" i="9"/>
  <c r="G80" i="9"/>
  <c r="I80" i="9" s="1"/>
  <c r="H79" i="9"/>
  <c r="G79" i="9"/>
  <c r="I79" i="9" s="1"/>
  <c r="H78" i="9"/>
  <c r="G78" i="9"/>
  <c r="I78" i="9" s="1"/>
  <c r="H77" i="9"/>
  <c r="G77" i="9"/>
  <c r="I77" i="9" s="1"/>
  <c r="H76" i="9"/>
  <c r="G76" i="9"/>
  <c r="I76" i="9" s="1"/>
  <c r="H75" i="9"/>
  <c r="G75" i="9"/>
  <c r="I75" i="9" s="1"/>
  <c r="H74" i="9"/>
  <c r="G74" i="9"/>
  <c r="I74" i="9" s="1"/>
  <c r="H73" i="9"/>
  <c r="G73" i="9"/>
  <c r="I73" i="9" s="1"/>
  <c r="H72" i="9"/>
  <c r="G72" i="9"/>
  <c r="I72" i="9" s="1"/>
  <c r="H71" i="9"/>
  <c r="G71" i="9"/>
  <c r="I71" i="9" s="1"/>
  <c r="H70" i="9"/>
  <c r="G70" i="9"/>
  <c r="I70" i="9" s="1"/>
  <c r="H69" i="9"/>
  <c r="G69" i="9"/>
  <c r="I69" i="9" s="1"/>
  <c r="H68" i="9"/>
  <c r="G68" i="9"/>
  <c r="I68" i="9" s="1"/>
  <c r="H67" i="9"/>
  <c r="G67" i="9"/>
  <c r="I67" i="9" s="1"/>
  <c r="H66" i="9"/>
  <c r="G66" i="9"/>
  <c r="I66" i="9" s="1"/>
  <c r="H65" i="9"/>
  <c r="G65" i="9"/>
  <c r="I65" i="9" s="1"/>
  <c r="H64" i="9"/>
  <c r="G64" i="9"/>
  <c r="I64" i="9" s="1"/>
  <c r="H63" i="9"/>
  <c r="G63" i="9"/>
  <c r="I63" i="9" s="1"/>
  <c r="H60" i="9"/>
  <c r="G60" i="9"/>
  <c r="I60" i="9" s="1"/>
  <c r="H59" i="9"/>
  <c r="G59" i="9"/>
  <c r="I59" i="9" s="1"/>
  <c r="H58" i="9"/>
  <c r="G58" i="9"/>
  <c r="I58" i="9" s="1"/>
  <c r="H57" i="9"/>
  <c r="G57" i="9"/>
  <c r="I57" i="9" s="1"/>
  <c r="H56" i="9"/>
  <c r="G56" i="9"/>
  <c r="I56" i="9" s="1"/>
  <c r="H55" i="9"/>
  <c r="G55" i="9"/>
  <c r="I55" i="9" s="1"/>
  <c r="H54" i="9"/>
  <c r="G54" i="9"/>
  <c r="I54" i="9" s="1"/>
  <c r="H53" i="9"/>
  <c r="G53" i="9"/>
  <c r="I53" i="9" s="1"/>
  <c r="H52" i="9"/>
  <c r="G52" i="9"/>
  <c r="I52" i="9" s="1"/>
  <c r="H51" i="9"/>
  <c r="G51" i="9"/>
  <c r="I51" i="9" s="1"/>
  <c r="H50" i="9"/>
  <c r="G50" i="9"/>
  <c r="I50" i="9" s="1"/>
  <c r="H49" i="9"/>
  <c r="G49" i="9"/>
  <c r="I49" i="9" s="1"/>
  <c r="H48" i="9"/>
  <c r="G48" i="9"/>
  <c r="I48" i="9" s="1"/>
  <c r="H47" i="9"/>
  <c r="G47" i="9"/>
  <c r="I47" i="9" s="1"/>
  <c r="H46" i="9"/>
  <c r="G46" i="9"/>
  <c r="I46" i="9" s="1"/>
  <c r="H45" i="9"/>
  <c r="G45" i="9"/>
  <c r="I45" i="9" s="1"/>
  <c r="H43" i="9"/>
  <c r="G43" i="9"/>
  <c r="I43" i="9" s="1"/>
  <c r="H42" i="9"/>
  <c r="G42" i="9"/>
  <c r="I42" i="9" s="1"/>
  <c r="H41" i="9"/>
  <c r="G41" i="9"/>
  <c r="I41" i="9" s="1"/>
  <c r="H40" i="9"/>
  <c r="G40" i="9"/>
  <c r="I40" i="9" s="1"/>
  <c r="H39" i="9"/>
  <c r="G39" i="9"/>
  <c r="I39" i="9" s="1"/>
  <c r="H38" i="9"/>
  <c r="G38" i="9"/>
  <c r="I38" i="9" s="1"/>
  <c r="H37" i="9"/>
  <c r="G37" i="9"/>
  <c r="I37" i="9" s="1"/>
  <c r="H35" i="9"/>
  <c r="G35" i="9"/>
  <c r="I35" i="9" s="1"/>
  <c r="I95" i="9" s="1"/>
  <c r="I27" i="9"/>
  <c r="H27" i="9"/>
  <c r="H26" i="9"/>
  <c r="G26" i="9"/>
  <c r="H18" i="9"/>
  <c r="G18" i="9"/>
  <c r="I18" i="9" s="1"/>
  <c r="H17" i="9"/>
  <c r="G17" i="9"/>
  <c r="I17" i="9" s="1"/>
  <c r="H16" i="9"/>
  <c r="G16" i="9"/>
  <c r="I16" i="9" s="1"/>
  <c r="H15" i="9"/>
  <c r="G15" i="9"/>
  <c r="I15" i="9" s="1"/>
  <c r="H14" i="9"/>
  <c r="G14" i="9"/>
  <c r="I14" i="9" s="1"/>
  <c r="H13" i="9"/>
  <c r="G13" i="9"/>
  <c r="I13" i="9" s="1"/>
  <c r="H12" i="9"/>
  <c r="G12" i="9"/>
  <c r="I12" i="9" s="1"/>
  <c r="H11" i="9"/>
  <c r="G11" i="9"/>
  <c r="I11" i="9" s="1"/>
  <c r="H10" i="9"/>
  <c r="G10" i="9"/>
  <c r="I10" i="9" s="1"/>
  <c r="H9" i="9"/>
  <c r="G9" i="9"/>
  <c r="I9" i="9" s="1"/>
  <c r="H8" i="9"/>
  <c r="G8" i="9"/>
  <c r="I8" i="9" s="1"/>
  <c r="H7" i="9"/>
  <c r="G7" i="9"/>
  <c r="I7" i="9" s="1"/>
  <c r="H6" i="9"/>
  <c r="H19" i="9" s="1"/>
  <c r="G6" i="9"/>
  <c r="I6" i="9" s="1"/>
  <c r="I19" i="9" s="1"/>
  <c r="H250" i="9" l="1"/>
  <c r="H241" i="9"/>
  <c r="H209" i="9"/>
  <c r="H182" i="9"/>
  <c r="I182" i="9"/>
  <c r="H95" i="9"/>
</calcChain>
</file>

<file path=xl/sharedStrings.xml><?xml version="1.0" encoding="utf-8"?>
<sst xmlns="http://schemas.openxmlformats.org/spreadsheetml/2006/main" count="665" uniqueCount="305">
  <si>
    <t>Lp.</t>
  </si>
  <si>
    <t>Asortyment</t>
  </si>
  <si>
    <t>Jednostka miary (j.m.)</t>
  </si>
  <si>
    <t>Cement kostny z gentamycyną 1x40g</t>
  </si>
  <si>
    <t>Cement kostny z gentamycyną 2x40g</t>
  </si>
  <si>
    <t>Cement kostny z gentamycyną i clindamycyną 1x40g</t>
  </si>
  <si>
    <t>Zestaw do mieszania próżniowego pojedynczy</t>
  </si>
  <si>
    <t>szt.</t>
  </si>
  <si>
    <t>Stalowy kosz wzmacniający dno panewki dedykowany do panewki antyluksacyjnej cementowej</t>
  </si>
  <si>
    <t>Test oznaczający poziom alfa defensyw do wykrywania około protezowego zakażenia stawów</t>
  </si>
  <si>
    <t>Głowa ceramiczna Biolox Delta 28,32,36 mm</t>
  </si>
  <si>
    <t>Ostrze do wycięcia panewki w zabiegach rewizyjnych oraz ostrze do wycięcia trzpienia w zabiegach rewizyjnych</t>
  </si>
  <si>
    <t>Trzpień bezcementowy, tytanowy, prosty, bezkołnierzowy, uniwersalny, wyposażony w mechanizm stabilitacji derotacyjnej, w minimum 10 rozmiarach. W 1/3 części bliższej napylony porowatą okładziną tytanową. Eurokonus 12/14. Trzpień w wersji standard i high ofset.  Wymagana dostępność: Trzpień tytanowy, anatomiczny z antywersją, pokryty na całej powierzchni hydroksyapatytem, w miń. 9 rozmiarach prawych i lewych.  Dostępność wersji waryzowanej ze zmieniającym się kątem CCD i długością szyjki. Eurokonus 12/14.</t>
  </si>
  <si>
    <t>Głowa bipolarna</t>
  </si>
  <si>
    <t>a</t>
  </si>
  <si>
    <t>b</t>
  </si>
  <si>
    <t>c</t>
  </si>
  <si>
    <t>d</t>
  </si>
  <si>
    <t>e</t>
  </si>
  <si>
    <t>f</t>
  </si>
  <si>
    <t>g</t>
  </si>
  <si>
    <t>Głowa metalowa o średnicy 22,2 i 28 mm</t>
  </si>
  <si>
    <t xml:space="preserve">Szaunkowa ilość </t>
  </si>
  <si>
    <t>Cena netto za         jednoskę   miary      (PLN)</t>
  </si>
  <si>
    <t>VAT             %</t>
  </si>
  <si>
    <t>Cena brutto za         jednoskę    w           (PLN)</t>
  </si>
  <si>
    <t>Wartość    brutto       (PLN)</t>
  </si>
  <si>
    <t>Nazwa    producenta</t>
  </si>
  <si>
    <t>Nr                   katalogowy</t>
  </si>
  <si>
    <t>Trzpień bezcementowy, przynasadowy, short stem, tytanowy , prosty, dostępny  w minimum 10 rozmiarach w wersji standard oraz High Offset, samocentrujący się w kanale, w części bliższej napylony okładziną  tytanową. Eurokonus 12/14.</t>
  </si>
  <si>
    <t xml:space="preserve">Trzpień do implantacji bezcementowej. Przekrój trzpienia prostokątny – klinowy, w 14 rozmiarach o długościach od 130-197mm. Wykonany ze stopu tytanowego z domieszką niobu wzmagającego biozgodność. Powierzchnia trzpienia o strukturze gąbczastej. Stożek 12/14.
</t>
  </si>
  <si>
    <t>Trzpień modularny o średnicy od 14-28 mm z możliwością blokowania dystalnego. Część krętażowa w sześciu rozmiarach od 55 do 105 mm w wersji cylindrycznej oraz w wersji z rozbudowaną  częścią przynasadową. Trzpień o długości od 120 do 260 mm w wersji prostej i anatomicznej. Łączenie na stożku Morsea za pomocą nakrętki. Eurokonus 12/14</t>
  </si>
  <si>
    <t xml:space="preserve">Trzpień prosty, cementowy, niewymagający centralizera, samocentrujący się w kanale. Dostępny w wersji standardowej w 9 rozmiarach oraz w wersji lateralizowanej w 9 rozmiarach. Powierzchnia trzpienia pokryta podłużnymi rowkami zapewniającymi odpowiednie zakotwiczenie. Kąt CCD stały 135 stopni. Eurokonus 12/14. Wymagana dostępność trzpienia anatomicznego.
</t>
  </si>
  <si>
    <t>Panewka bezcementowa typu press-fitt, powierzchnia panewki szorstka, porowata, pokryta regularnie występującymi uwypukleniami ułatwiającymi pierwotną stabilizację. Panewka w wersji z otworami na śrubę i w wersji bezotworowej</t>
  </si>
  <si>
    <t>Panewka bezcementowa, wkręcana z gwintem na całej powierzchni bocznej</t>
  </si>
  <si>
    <t>Panewka cementowa w wersji standadard i z 10 stopniową inklinacją pod głowę 28 i 32mm</t>
  </si>
  <si>
    <t>Głowa ceramiczna 28 i 32 mm</t>
  </si>
  <si>
    <t>Głowa metalowa o średnicy 36 mm</t>
  </si>
  <si>
    <t>Głowa metalowa o średnicy 32 mm</t>
  </si>
  <si>
    <t>Wkładka polietylenowa do panewki wkręcanej pod głowę 28,32 i 36 mm</t>
  </si>
  <si>
    <t>Sruby i zaślepki panewkowe</t>
  </si>
  <si>
    <t>Ostrza do użyczonego napędu</t>
  </si>
  <si>
    <t>Wkładka polietylenowa do panewki press fit w wersji neutralnej oraz w wersji z kapą antyluksacyjną</t>
  </si>
  <si>
    <t>Wartość    netto       (PLN)</t>
  </si>
  <si>
    <t>h</t>
  </si>
  <si>
    <t>i</t>
  </si>
  <si>
    <t>j</t>
  </si>
  <si>
    <t>( e x f ) + e</t>
  </si>
  <si>
    <t>( d x e )</t>
  </si>
  <si>
    <t>d x g</t>
  </si>
  <si>
    <t>RAZEM</t>
  </si>
  <si>
    <t>Endoproteza jednoprzedziałowa stawu kolanowego składająca się z elementu udowego, elementu piszczelowego anatomicznego oraz anatomicznej wkładki. Wkładka niezwiązana z elementem piszczelowym ( mobile bearing ). Zestaw ostrzy: oscylacyjne, posuwisto zwrotne oraz półkoliste.</t>
  </si>
  <si>
    <t xml:space="preserve">Endoproteza cementowana, kłykciowa, część udowa z chromokobaltu, anatomiczna w 8 rozmiarach, część piszczelowa tytanowa w 10 rozmiarach, wkładki z polietylenu o zwiększonej odporności na ścieranie, mocowane zatrzaskowo na całym obwodzie w wysokościach 9, 10, 12, 14, 17, 20, 23 mm. Powierzchnia protezy pokryta PMMA - substancją wspomagająca wiązanie cementu kostnego. Proteza umożliwiająca zgięcie kończyny do 155 st. Możliwość śródoperacyjnego wyboru implantu zachowującego więzadło krzyżowe lub tylnostabilizowanego. Instrumentarium w wersji do wyboru, cięcia elementu udowego z jednego przymiaru lub umożliwiające zastosowanie małoinwazyjnej techniki operacyjnej. </t>
  </si>
  <si>
    <t>lp.</t>
  </si>
  <si>
    <t>(exf)+e</t>
  </si>
  <si>
    <t>(dxe)</t>
  </si>
  <si>
    <t>dxg</t>
  </si>
  <si>
    <t>KOLANO</t>
  </si>
  <si>
    <t>Implant Biokompozytowy lub PEEK do stabilizacji stożka rotatorów METODA BEZWĘZŁOWA, implant wkręcany o średnicy 4,75 lub 5,5mm z tytanowym lub PEEKowskim początkiem do mocowania przeszczepu. Założony na jednorazowy wkrętak ze znacznikiem pozwalającymi na pełną kontrolę i ocenę prawidłowego założenia implantu. Implant umożliwia śródoperacyjną możliwość kontroli napięcia przeszczepu</t>
  </si>
  <si>
    <t>Igły do szycia  zerwanego więzadła wewnątrz stawu z ostrym czubkiem oraz z wcięciem pod czubkiem igły pozwalającym na bezpieczne przeszycie nici przez nawet grube tkanki bez uszkodzenia nici.</t>
  </si>
  <si>
    <t xml:space="preserve">Taśma wykonane z ultra mocnego materiału szewnego niewchłaniane o min. szerokości 2 mm. przeznaczone do augmentacji i szycia stożka rotatorów, niestabilności stawów barkowo-obojczykowych i stawów skokowych oraz wzmocnienia ACL Taśmy zakończone typową nicią chirurgiczna grubości min.#2  umożliwiającą wykorzystanie jej kotwicami bezwęzłowymi. Długość części wzmocnionej 7’’ dł całkowita 30’’. Dostępna w minimum 2 kolorach  sterylna </t>
  </si>
  <si>
    <t xml:space="preserve">Taśma wykonane z ultra mocnego materiału szewnego niewchłaniane o min. szerokości 2 mm. przeznaczone do augmentacji i szycia stożka rotatorów, niestabilności stawów barkowo-obojczykowych i stawów skokowych oraz wzmocnienia ACL Taśmy zakończone typową nicią chirurgiczna grubości min.#2  umożliwiającą wykorzystanie jej kotwicami bezwęzłowymi. Długość części wzmocnionej 36’’ dł całkowita54’’. sterylna </t>
  </si>
  <si>
    <t>Drut wiercący do przygotowania kanału piszczelowego o średnicy 3,5mm</t>
  </si>
  <si>
    <t>Implant niewchłanialny, nić o dwurodzajowej strukturze, polietylenowych włókien wewnętrznych i pleciony poliestrowych włókien zewnętrznych jednokolorowy zakończony pętla . Implant o długości min 70cm i grubości według USP 2 sterylne Nic dostępna w minimum 2 kolorach</t>
  </si>
  <si>
    <t>ACL</t>
  </si>
  <si>
    <t>Implant niewchłanialny wykonany z PEEK do mocowania piszczelowego składający się z kołka rozporowego z licznymi wypustkami mocujacymi  oraz śruby pakowanych razem- zestaw sterylny  Dostępny w rozmiarach śrwednica 7-10mm co 1mm</t>
  </si>
  <si>
    <t>Guzik do mocowania piszczelowego wypukły tytanowy w trzech rozmiarach średnicy zewnętrznej 11mm,14mm i 20mm oraz odpowiednio w średnicach wewnętrznych 4,7,9. gózik z nacięciem podłużnym umożliwiającym założenie pętli oraz dwoma otworami na przeprowadzenie nici . Zapakowany sterylnie pojedynczo.</t>
  </si>
  <si>
    <t>Drut prowadzący 2,4mm do piszczeli</t>
  </si>
  <si>
    <t>Igła do przeszycia łakotki i ACL w technice Internal Brace lub innych tkanek miekkich z ostrym czubkiem oraz z wcięciem pod czubkiem igły pozwalającym na bezpieczne przeszycie nici przez nawet grube tkanki bez uszkodzenia nici.</t>
  </si>
  <si>
    <t>BARK</t>
  </si>
  <si>
    <t>AC Joint (w skład zestawu wchodzi 2x płytka 2xtaśma i petla)</t>
  </si>
  <si>
    <t>Płytka tytanowa w krztałcie prostokąta z dwoma otworami otwartymi w celu łatwiejszego wprowadzenia nici</t>
  </si>
  <si>
    <t xml:space="preserve">Taśma do szycia stożka rotatorów szerokość 2mm dostępna w dwóch kolorach niebieskim i biało czarnym </t>
  </si>
  <si>
    <t>Taśma do szycia stożka rotatorów szerokość 2mm dostępna w dwóch kolorach niebieskim i biało czarnym</t>
  </si>
  <si>
    <t xml:space="preserve">Drut nitynolowy do przeciągnięcia taśm jednorazowy sterylny </t>
  </si>
  <si>
    <t>Implanty do artroskopii Barku</t>
  </si>
  <si>
    <t>Implant w wersji  Biokompozytowej  oraz  PEEK do stabilizacji niestabilności stawu barkowego, implant wbijany o średnicy 2,9mmx15,5mm ,  3,5mm x19,5mm oraz 4,5mm x 24mm  . Założony na jednorazowy podajnik ze znacznikiem pozwalającymi na pełną kontrolę i ocenę prawidłowego założenia implantu. Implant umożliwia śródoperacyjną kontrolę napięcia przeszczepu.</t>
  </si>
  <si>
    <t>Implant Biokompozytowy lub PEEK do stabilizacji stożka rotatorów METODA BEZWĘZŁOWA, implant wkręcany o  średnicy , 3,5mm 4,75 lub 5,5mm z tytanowym lub PEEKowskim początkiem do mocowania przeszczepu. Założony na jednorazowy wkrętak ze znacznikiem pozwalającymi na pełną kontrolę i ocenę prawidłowego założenia implantu. Implant umożliwia śródoperacyjną kontrolę napięcia przeszczepu</t>
  </si>
  <si>
    <t>Narzędzie do przeszycia tkanek miękkich o kacie wygięcia  45° prawy /lewy z pętla nitynolową wewnątrz umożliwiającą przeciągnięcie nici. Narzędzie jednorazowe sterylne.</t>
  </si>
  <si>
    <t xml:space="preserve">Implant niewchłaniany tytanowy, wkręt gwintowany na całej długości, o średnicy 5,5mm, 5mm i 4,5mmx. Wkręt z dwoma nićmi niewchłanianymi o grubości USP 2, w różnych kolorach, o dwurodzajowej strukturze, polietylenowych włókien wewnętrznych i plecionych poliestrowych włókien zewnętrznych. Zestaw wkręt z nićmi na podajniku. Podajnik z znacznikami oznaczającymi optymalną głębokość zakotwiczenia implantu. Separacja podajnika od wkrętu samoistna po zwolnieniu nici. Sterylny dostępne w wersji z igłami i bez </t>
  </si>
  <si>
    <t xml:space="preserve"> Kotwica miękka nitkowa o średnicy  1.6 mm z nicią niewchłanianą o grubości USP 2, o dwurodzajowej strukturze, polietylenowych włókien wewnętrznych i plecionych poliestrowych włókien zewnętrznych. Zestaw   z nićmi na podajniku. Podajnik z znacznikami oznaczającymi optymalną głębokość zakotwiczenia implantu. Separacja podajnika od implantu samoistna po zwolnieniu nici.</t>
  </si>
  <si>
    <t>Kotwica miękka nitkowa o średnicy  1.6 mm z 2 nićmi niewchłanianymi o grubości USP 2, o dwurodzajowej strukturze, polietylenowych włókien wewnętrznych i plecionych poliestrowych włókien zewnętrznych. Zestaw   z nićmi na podajniku. Podajnik z znacznikami oznaczającymi optymalną głębokość zakotwiczenia implantu. Separacja podajnika od implantu samoistna po zwolnieniu nici.</t>
  </si>
  <si>
    <t>Kotwica miękka nitkowa o średnicy  1.6 mm z niewchłanianą taśma o szerokości 1,3mm. Zestaw   z taśmą i na podajniku. Podajnik z znacznikami oznaczającymi optymalną głębokość zakotwiczenia implantu. Separacja podajnika od implantu samoistna po zwolnieniu nici.</t>
  </si>
  <si>
    <t xml:space="preserve">Wiertło do kotwicy miękkiej – sterylne </t>
  </si>
  <si>
    <t>Mikro SutureLasso z pętlą nitynolową, proste, małe zakrzywienie, duże zakrzywienie - typ do wyboru z katalogu</t>
  </si>
  <si>
    <t>Jenorazowy zestaw do operacji zespołu cieśni nadgarstka z użyciem wielorazowej optyki endoskopowej  2,9mm i dylatatorów 4,8mm, 6,8mm</t>
  </si>
  <si>
    <r>
      <t xml:space="preserve">Pętla do podciągania przeszczepu (bez guzika) </t>
    </r>
    <r>
      <rPr>
        <sz val="12"/>
        <color rgb="FF000000"/>
        <rFont val="Calibri"/>
        <family val="2"/>
        <charset val="238"/>
        <scheme val="minor"/>
      </rPr>
      <t>Pętlą z możliwością zmniejszania  długości za pomocą lejców – fiksacja przeszczepu w kanale. Możliwość podciągnięcia  przeszczepu w lini ciągniętego przeszczepu Implant w wersji sterylnej pakowany pojedyńczo.</t>
    </r>
  </si>
  <si>
    <t xml:space="preserve">Drut celowniczy do śrub interferencyjnych biowchłanialnych. Sterylny. </t>
  </si>
  <si>
    <t>Specjalistyczny szew wzmacniany włóknami poliamidowymi. Grubość USP2. Nić-pętla z prostą igłą</t>
  </si>
  <si>
    <t>Zestaw do augmentacji taśmy zabezpieczającej przy rekonstrukcji więzadła strzałkowo-skokowego przedniego zawierający: kotwica biokompozytowa 3.5mm z taśmą #2 FiberTape, kotwica biokompozytowa 4.75mm, prowadnik 1.35mm, wiertło kaniulowane 2.7 mm, gwintownik do kotwicy 3.5 mm,  wiertło 3.4mm, gwintownik do kotwicy 4.75mm</t>
  </si>
  <si>
    <t>Tytanowe śruby typu "snap-off", średnica 2 mm (długości od 10 do 14 mm), średnica 3,0 mm (długości od 13 do 19 mm), ze specjalnym adaptarem typu AO do trzymania i wkręcania śruby</t>
  </si>
  <si>
    <t>Klamra stalowa do osteotomii, szerokość 8 i 10 mm (głębokość wprowadzenia 10,5mm)</t>
  </si>
  <si>
    <t>Implant do rekonstrukcji więzozrostu piszczelowo-strzałkowego - dwie płytki tytanowe (strona przyśrodkowa 3,5mmx10mm, strona boczna 6,5mm) połączone samozaciskową pętlą polietylenową, nić typu FiberWire #5, zestaw sterylny zawiera wiertło kaniulowane 3,5mm, celownik, drut prowadzący</t>
  </si>
  <si>
    <t>Kotwica tytanowa 2,4mm x 7,5mm, nić typu #2-0 FiberWire, implanty na jednorazowym aplikatorze</t>
  </si>
  <si>
    <t>Kotwica tytanowa 3,5mm x 10mm, 3,5mm x 12,1mm, nić typu FiberWire, implanty na jednorazowym aplikatorze</t>
  </si>
  <si>
    <t>Kotwica tytanowa 2,2 mm x 4 mm, nić typu #4-0 lub #2-0 FiberWire, implant na jednorazowym aplikatorze</t>
  </si>
  <si>
    <t>Kotwica tytanowa 2,7 mm x 7 mm, nić typu #2-0 FiberWire, implant na jednorazowym aplikatorze</t>
  </si>
  <si>
    <t>Kotwica bezwęzłowa 2,5mm X 8mm, dostępna z materiału PEEK i PLLA</t>
  </si>
  <si>
    <t xml:space="preserve">Substytut kości - opakowanie 16cm3, zamknięty system mieszania składników w jednej strzykawce </t>
  </si>
  <si>
    <t>INTERNAL BRACE ACL- PODSZYCIE ZERWANEGO ACL</t>
  </si>
  <si>
    <t>Zestaw do MPFL składjacy się z : Przymiaru udowego przeziernego ze znacznikami rentgenowskimi - w celu znalezienia osi obrotu ; 2 x Implanty Biokompozytowe. Implant zbudowany w 30 % z dwufosforanu wapnia i w 70% z PLDLA, implant wkręcany srednicy 4,75 PEEKowskim poczatkiem  w kszt.ałcie oczka do przeprowadzenia  przeszczepu. Załozony na jednorazowy wkrętak ze znacznikiem pozwalającymi na pełną kontrolę i ocenę prawidłowego założenia implantu. Implant umożliwia śródoperacyjną możliwość kontroli napięcia przeszczepu. Śryba interferencyjna Biokompozytowa o średnicy 6mm</t>
  </si>
  <si>
    <t xml:space="preserve">System do rekonstrukcji więzadła przedniego oparty na fiksacji korówkowej za pomocą  podłużnej płytki.  Płytka z  2 otworami wykonana ze stopu tytanu o kszt.ałcie prostokąta z zaokrąglonymi bokami o dł. 12mm szerokość 3,5mm stale połączona z pętlą z nici niewchłanialnej dł. min 50mm pozwalającą na zawieszenie przeszczepu w kanale udowym bądź piszczelowym oraz z nici do przeciągnięcia implantu na zewnętrzną korówkę. Pętlą do podciągnięcia przeszczepu z możliwością zmniejszania  długości pętli za pomocą lejców – fiksacja przeszczepu w kanale. Możliwość podciągnięcia  przeszczepu w lini ciągniętego przeszczepu Implant w wersji sterylnej pakowany pojedyńczo. Implant dostarczany w jednym opakowaniu z drutem wiercącym –z miarką </t>
  </si>
  <si>
    <t>System do rekonstrukcji więzadła przedniego oparty na fiksacji korówkowej za pomocą  podłużnej płytki.  Płytka z  2 otworami wykonana ze stopu tytanu o kszt.ałcie prostokata z zaokrąglonymi bokami o dł 12mm szerokość 3,5mm stale połączona z pętlą z nici niewchłanialnej  dł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 przeszczepu w lini ciągniętego przeszczepu Implant w wersji sterylnej pakowany pojedyńczo.</t>
  </si>
  <si>
    <t xml:space="preserve">Zestaw jednorazowy do kotwic miękkich sterylny zawierający prowadnicę prostą/zakrzywiona  wraz z obturatorem  oraz wiertło szt.ywne/giętkie </t>
  </si>
  <si>
    <t>Implant tytanowy w kszt.ałcie stożka do stabilizacji stawu podskokowego, średnica 7-12mm, długość 12-16 mm</t>
  </si>
  <si>
    <t>System do rekonstrukcji więzadła przedniego ACL i tylnego PCL  oparty na  śrubach Biokompozytowych.  Implant zbudowany w 30 % z dwufosforanu wapnia i w 70% z PLDLA. Śruba o konikalnym kszt.ałcie ułatwiającym wprowadenie z miekkim gwintem na całej długości. Implanty w rozmiarach od 6-10mm dł 23mm, 8-12mm dł 28mm oraz 9-12mm dł 35mm. W celu łatwiejszego i precyzyjniejszego wprowadzania gniazdo śruby stożkowe sześcioramienne. Implant w wersji sterylnej, pakowany pojedyńczo.</t>
  </si>
  <si>
    <t>Guzik rewizyjny do części udowej - udowy tytanowy w rozmiarze 5x20 . ACL technika typu  ALL INSIDE</t>
  </si>
  <si>
    <t>Drut wiercący o średnicy 3,5mm z łamanym końcem, pozwalającym na wiercenie kanałów w systemie retro. Druty do wiercenia kanałów retro o śr. Od 6mm, do 13 mm co, 0,5mm. Drut sterylny.</t>
  </si>
  <si>
    <t>SZYCIE ŁĄKOTKI</t>
  </si>
  <si>
    <t>Implant niewchłaniany tytanowy, wkręt gwintowany na całej długości, o średnicy 2,8mm i długości 11,7mm. Rdzeń implantu zwiększający swoją średnicę wraz z odległością od czubka penetrującego. Mocowanie implantu bez potrzeby dodatkowego nawiercania. Implant z jedną nitką #2, sterylny.</t>
  </si>
  <si>
    <t>Tytanowe śruby Herberta, kaniulowane z podwójnym gwintem, cześć gwintowana stanowi 30% długości śruby, śruby dostępne w opakowaniach sterylnych i niesterylnych: - średnica 2,5mm (długość 8-34mm), - średnica 3,0mm (długość 10-36mm)</t>
  </si>
  <si>
    <t>Tytanowe śruby Herberta, kaniulowane, z podwójnym gwintem, śruby dostępne w opakowaniach sterylnych i niesterylnych - średnica 4,3mm (długość 14-50mm, skok co 2mm), - średnica 4,3mm (długość 55-80mm, skok co 5mm), - średnica 6,5mm (długość 30-120mm, skok co 5mm), dostępne śruby z gwintem o długości 18 i 28mm,</t>
  </si>
  <si>
    <t>Tytanowe śruby kompresyjne, kaniulowane, bez głowy, gwint na całej długości śruby: - średnica 2,5mm (długość 8-30mm),  - średnica 3,5mm (długość12-34mm),  - średnica 4,0mm (długość16-50mm)</t>
  </si>
  <si>
    <t>System do małoinwazyjnego szycia ścięgna piętowego. Zestaw sterylny zawierający: - nić chirurgiczna typu #2 FiberWire, długość 97cm - 6 szt.; - nić chirurgiczna typu #2 FiberWire z pętlą, długość 102cm - 2 szt.; - igła z pętlą, średnica 1,6 mm - 2 szt.; - zestaw do zastosowania z wielorazowym Instrumentarium użyczonym przez Wykonawcę</t>
  </si>
  <si>
    <t>kpl.</t>
  </si>
  <si>
    <t>Cement kostny 1x40g</t>
  </si>
  <si>
    <t>Trzpień piszczelowy, tytanowy, dł. 100, 150 mm</t>
  </si>
  <si>
    <t>Podkładka rewizyjna, połowicza piszczelowa, tytanowa</t>
  </si>
  <si>
    <t xml:space="preserve">Część anatomiczna- prawa, lewa w wersji z wycięciem tylnego więzadła krzyżowego i tylną stabilizacją lub półzwiązana, wykonana ze stopu CoCr lub ZrNb dla młodszych lub uczulonych na metal pacjentów, dostępna w co najmniej 8 rozmiarach dla każdej ze stron </t>
  </si>
  <si>
    <t>Cześć piszczelowa anatomiczna –prawa, lewa zapewniająca lepsze pokrycie płaszczyzny plateanu piszczelowego, tytanowa, gładko polerowana, bez otworów dla zmniejszenia zużycia i wydzielania do organizmu polietylenu, z mechanizmem zatrzaskowym dla wkładki polietylenowej, umożliwiająca przymocowanie podkładek śrubami dostępnymi w co najmniej 8 rozmiarach, dla każdej ze stron.</t>
  </si>
  <si>
    <t xml:space="preserve">Wkładka polietylenowa – uniwersalna, półzwiązana lub z tylną stabilizacją, dostępna w 8 grubościach dla każdego rozmiaru tacy piszczelowej. Sterylizowana w Eto. </t>
  </si>
  <si>
    <t>Trzpień udowy lub piszczelowy śródszpikowy, tytanowy o dł. do 120, 160 lub 220mm</t>
  </si>
  <si>
    <t>Łącznik zmieniający oś trzpienia lub kąt względem implantu, tytanowy</t>
  </si>
  <si>
    <t xml:space="preserve">Podkładki udowe tytanowe, dystalne, tylne i łączone „L” </t>
  </si>
  <si>
    <t>Podkładki piszczelowe tytanowe proste, klinowe i całościowe</t>
  </si>
  <si>
    <t>Cement kostny z antybiotykiem 40g</t>
  </si>
  <si>
    <t>Piny stalowe</t>
  </si>
  <si>
    <t>Endoproteza stawu kolanowego z zachowaniem lub z wycięciem PCL. Część udowa anatomiczna lewa/prawa z wbudowaną 3 stopniową zewnętrzną rotacją, dostępna w 8 rozmiarach dla każdej ze stron, wykonana ze stopu CoCr lub wykonana z metalu Zr, którego zewnętrzna warstwa jest przekszt.ałcona w ceramikę – przeznaczona dla pacjentów uczulonych na metal. Taca piszczelowa tytanowa, anatomiczna lewa/prawa, dostępna w 8 rozmiarach dla każdej ze stron, gładko polerowana ze specjalnym mechanizmem zatrzaskowym. Wkładka polietylenowa, uniwersalna o grubościach: 9, 11, 13, 15, 18 i 21mm, sterylizowana Eto. Możliwość rozbudowy protezy o elementy rewizyjne – trzpienie oraz podkładki piszczelowe. Ostrza do napędów do każdej endoprotezy.</t>
  </si>
  <si>
    <t>Kpl.</t>
  </si>
  <si>
    <t>Endoproteza jednoprzedziałowa stawu kolanowego.Część udowa asymetryczna wykonana ze stopu CoCr lub stopu ZrNb, posiadająca dwa pegi stabilizujące, dostępna w minimum siedmiu rozmiarach; taca piszczelowa asymetryczna, tytanowa, posiadająca płetwę oraz dwa pegi stabilizujące, dostępna w minimum sześciu rozmiarach; wkładka polietylenowa asymetryczna dostępna w minimum czterech grubościach (8, 9, 10, 11mm). Ostrza do napędów do każdej endoprotezy</t>
  </si>
  <si>
    <t xml:space="preserve">Śruby tytanowe, kaniulowane, samowiercące, kompresyjne, średnica 1.7 mm, pod druty Kirschnera 0.6 mm. Śruby z częściowym gwintem i z efektem kompresji, dł. 8-20 mm, skok co 1 i co 2 mm oraz z pełnym gwintem, bez efektu kompresji, dł. 6-16 mm, skok co 1 mm. Otwór heksagonalny w głowie śruby. </t>
  </si>
  <si>
    <t xml:space="preserve">Śruby tytanowe, kaniulowane, samowiercące, kompresyjne - zasada śruby ciągnącej, z głową, średnica 2.2 pod druty Kirschnera 0.8 mm oraz 3.0 mm, pod druty Kirschnera 1.1 mm. Śruby 2.2 mm z krótkim gwintem, dł. 10-40 mm, skok co 1 i co 2 mm oraz z długim gwintem, dł. 20-40 mm, skok co 1 i co 2 mm oraz śruby 3.0 mm, dł. 10-40 mm, skok co 1 i co 2 mm oraz z długim gwintem, dł. 20-40 mm, skok co 1 i co 2 mm. Otwór heksagonalny w głowie śruby. </t>
  </si>
  <si>
    <t xml:space="preserve">Podkładka pod śruby 2.2 i 3.0 mm. </t>
  </si>
  <si>
    <t xml:space="preserve">Śruby tytanowe, kaniulowane, samowiercące, kompresyjne, średnica 4.0 mm, pod druty Kirschnera 1.25 mm. Śruby z krótkim gwintem i z efektem kompresji, dł. 16-50 mm, skok co 2 i co 5 mm oraz z długim gwintem i z efektem kompresji, dł. 20-60 mm, skok co 2 i co 5 mm oraz z pełnym gwintem, bez efektu kompresji, dł. 16-60 mm, skok co 2 i co 5 mm. Otwór heksagonalny w głowie śruby. </t>
  </si>
  <si>
    <t xml:space="preserve">Śruby tytanowe, kaniulowane, samowiercące, kompresyjne - zasada śruby ciągnącej, z głową, średnica 4.0 mm, pod druty Kirschnera 1.25 mm. Śruby z krótkim gwintem, kompresyjne, dł. 16-60 mm, skok co 2 i co 5 mm oraz z długim gwintem, kompresyjne, dł. 20-60 mm, skok co 2 i co 5 mm oraz z pełnym gwintem, bez efektu kompresji, dł. 16-60 mm, skok co 2 i co 5 mm. Otwór heksagonalny w głowie śruby. </t>
  </si>
  <si>
    <t xml:space="preserve">Podkładka pod śruby 4.0 mm. </t>
  </si>
  <si>
    <t>Płyty tytanowe, dłoniowe, pod śruby 2,5 mm, profil 1,6 mm, krótkie 10 otworowe, blokowane.</t>
  </si>
  <si>
    <t>Płyty tytanowe, dłoniowe, pod śruby 2,5 mm, profil 1,6 mm, 11 otworowe, długie, blokowane.</t>
  </si>
  <si>
    <t xml:space="preserve">Razem </t>
  </si>
  <si>
    <t>indeks Simple</t>
  </si>
  <si>
    <t>I.</t>
  </si>
  <si>
    <t>System płyt i śrub 2,0/2,3 do ręki, nieblokowane i blokowane. Blokowane - pozwalające na wprowadzenie śruby w zakresie kąta +/- 15 stopni, blokowanie w systemie trójpunktowego bezgwintowego blokowania na docisk.</t>
  </si>
  <si>
    <t>2,0/2,3 Płytka blokowana, tytanowa, 2/4 otworowa, T, gr. 1mm.</t>
  </si>
  <si>
    <t>2,0/2,3 Płytka blokowana, tytanowa, 2/5 otworowa, Y, gr. 1mm.</t>
  </si>
  <si>
    <t>2,0/2,3 Płytka blokowana, tytanowa, segmentowa, trapez, 2/3 otworowa, gr. 1mm.</t>
  </si>
  <si>
    <t xml:space="preserve">2,0/2,3 Płytka blokowana, tytanowa, segmentowa, trapez, 2/4 otworowa, gr. 1mm. </t>
  </si>
  <si>
    <t>2,0/2,3 Płytka kompresyjna, tytanowa 6 otworowa, prosta gr 1,3 mm.</t>
  </si>
  <si>
    <t>2,0/2,3 Płytka kompresyjna, tytanowa 2/4 otworowa, T, gr. 1,3 mm.</t>
  </si>
  <si>
    <t>2,0/2,3 Płytka blokowana, tytanowa, 4 otworowa, prosta, gr. 1,3 mm.</t>
  </si>
  <si>
    <t>2,0/2,3 Płytka blokowana, tytanowa, 6 otworowa, prosta, gr. 1,3 mm.</t>
  </si>
  <si>
    <t>2,0/2,3 Płytka blokowana, tytanowa, 2/4 otworowa,T, gr. 1,3 mm.</t>
  </si>
  <si>
    <t>2,0/2,3 Płytka blokowana, tytanowa 2/8 otworowa,T, gr. 1,3 mm.</t>
  </si>
  <si>
    <t>2,0/2,3 Płytka blokowana, tytanowa, 2/3 otworowa, segmentowa, trapez, gr. 1,3 mm.</t>
  </si>
  <si>
    <t>Śruby tytanowe 2,0 mm, korowe, otwór heksagonalny w głowie śruby, dł. 4- 30 mm.</t>
  </si>
  <si>
    <t>Śruby tytanowe 2,3 mm, korowe, otwór heksagonalny w głowie śruby, dł. 5- 34 mm.</t>
  </si>
  <si>
    <t>Śruby tytanowe, 2.0 mm, blokowane, bezgwintowa głowa śruby, otwór heksagonalny w głowie śruby, dł. 6 do 30 mm.</t>
  </si>
  <si>
    <t>Płyty tytanowe, pod śruby 2,0 mm, gr. 1,4 mm, anatomicznie ukształtowane, do złamań głowy kości promieniowej, obejmujące i podpierajace 10 i 11 otworowe, blokowane.</t>
  </si>
  <si>
    <t xml:space="preserve">Płyty tytanowe, pod śruby 2,0 mm, 1,6 mm,  anatomicznie ukształtowane, do złamań wyrostka dziobiastego 10 otworowe, blokowane. </t>
  </si>
  <si>
    <t>II.</t>
  </si>
  <si>
    <t>System płyt i śrub 1,2/1,5 do ręki, nieblokowane i blokowane. Blokowane - pozwalające na wprowadzenie śruby w zakresie kąta +/- 15 stopni, blokowanie w systemie trójpunktowego bezgwintowego blokowania na docisk.</t>
  </si>
  <si>
    <t>17.</t>
  </si>
  <si>
    <t>1,2/1,5 Płytka stabilizacyjna, tytanowa, 6 otworowa, prosta gr. 0,6 mm.</t>
  </si>
  <si>
    <t>18.</t>
  </si>
  <si>
    <t>1,2/1,5 Płytka stabilizacyjna, tytanowa, 16 otworowa, prosta gr. 0,6 mm.</t>
  </si>
  <si>
    <t>19.</t>
  </si>
  <si>
    <t>1,2/1,5 Płytka stabilizacyjna, tytanowa 2/5 otworowa, T, gr. 0,6 mm.</t>
  </si>
  <si>
    <t>20.</t>
  </si>
  <si>
    <t>1,2/1,5 Płytka stabilizacyjna, tytanowa, 2/4 otworowa, Y,  gr. 0,6 mm.</t>
  </si>
  <si>
    <t>21.</t>
  </si>
  <si>
    <t>1,2/1,5 Płytka stabilizacyjna, tytanowa, 3/2 otworowa, L, lewa, gr. 0,6 mm.</t>
  </si>
  <si>
    <t>22.</t>
  </si>
  <si>
    <t>1,2/1,5 Płytka stabilizacyjna, tytanowa, 3/2 otworowa, L, prawa, gr. 0,6 mm.</t>
  </si>
  <si>
    <t>23.</t>
  </si>
  <si>
    <t>1,2/1,5 Płytka kompresyjna do złamań awulsyjnych, tytanowa, 1 otworowa + 2 haki, gr. 0,6 mm.</t>
  </si>
  <si>
    <t>24.</t>
  </si>
  <si>
    <t>1,2/1,5 Płytka blokowana, tytanowa, 4 otworowa, z 2 otw. na druty Kirsch prosta, gr. 0,8 mm.</t>
  </si>
  <si>
    <t>25.</t>
  </si>
  <si>
    <t>1,2/1,5 Płytka blokowana, tytanowa, 3/5 otworowa, z 3 otw. na druty Kirsch, T, gr. 0,8 mm.</t>
  </si>
  <si>
    <t>26.</t>
  </si>
  <si>
    <t>1,2/1,5 Płytka blokowana, tytanowa, rotacyjna z 2 otw. na druty Kirsch,  gr 0,8 mm.</t>
  </si>
  <si>
    <t>27.</t>
  </si>
  <si>
    <t>1,2/1,5 Płytka blokowana, tytanowa, segmentowa, trapez, 2/4 otworowa, gr. 0,8 mm.</t>
  </si>
  <si>
    <t>28.</t>
  </si>
  <si>
    <t>Śruby tytanowe 1,2 mm, korowe, otwór heksagonalny w głowie śruby, dł. 4- 20 mm.</t>
  </si>
  <si>
    <t>29.</t>
  </si>
  <si>
    <t>Śruby tytanowe 1,5 mm, korowe, otwór heksagonalny w głowie śruby, dł. 4- 24 mm.</t>
  </si>
  <si>
    <t>30.</t>
  </si>
  <si>
    <t xml:space="preserve">Śruby tytanowe 1,5 mm, blokowane, bezgwintowa głowa śruby,  otwór heksagonalny w głowie śruby, dł. 4-20 mm. </t>
  </si>
  <si>
    <t>III.</t>
  </si>
  <si>
    <t xml:space="preserve">Kompresyjne śruby kaniulowane </t>
  </si>
  <si>
    <t>31.</t>
  </si>
  <si>
    <t>32.</t>
  </si>
  <si>
    <t>Druty Kirschnera, średnica 0.6 mm, długość 100 mm, 1 szt w opakowaniu.</t>
  </si>
  <si>
    <t>33.</t>
  </si>
  <si>
    <t>Śruby tytanowe, kaniulowane typu Herberta, średnica 2.2 i 3.0 z gwintem krótkim i długim, różne długości zawierające się w przedziale od 10 mm do 40 mm do zaopatrzenia w obrębie kości łódeczkowatej, ręki i stopy.</t>
  </si>
  <si>
    <t>34.</t>
  </si>
  <si>
    <t>35.</t>
  </si>
  <si>
    <t>36.</t>
  </si>
  <si>
    <t>Druty Kirschnera, średnica 0.8 i 1.1 mm, długość 100 mm, 10 szt w opakowaniu.</t>
  </si>
  <si>
    <t>37.</t>
  </si>
  <si>
    <t>38.</t>
  </si>
  <si>
    <t>Druty Kirschnera, średnica 1.25 mm, długość 200 mm, 1 szt w opakowaniu.</t>
  </si>
  <si>
    <t>39.</t>
  </si>
  <si>
    <t>40.</t>
  </si>
  <si>
    <t>41.</t>
  </si>
  <si>
    <t>42.</t>
  </si>
  <si>
    <t xml:space="preserve">Śruby tytanowe, kaniulowane, samowiercące, kompresyjne, średnica 7.0 mm, pod druty Kirschnera 2.2 mm. Śruby z krótkim gwintem i z efektem kompresji, dł. 40-140 mm, skok co 5 i co 10 mm oraz z długim gwintem i z efektem kompresji, dł. 40-140 mm, skok co 5 i co 10 mm oraz z pełnym gwintem, bez efektu kompresji, dł. 40-140 mm, skok co 5 i co 10 mm. Otwór heksagonalny w głowie śruby. </t>
  </si>
  <si>
    <t>43.</t>
  </si>
  <si>
    <t>Druty Kirschnera, średnica 2.2 mm, długość 250 mm, 10 szt w opakowaniu.</t>
  </si>
  <si>
    <t>44.</t>
  </si>
  <si>
    <t xml:space="preserve">Śruby tytanowe, kaniulowane, samowiercące, kompresyjne - zasada śruby ciągnącej, z głową, średnica 7.0 mm, pod druty Kirschnera 2.2 mm. Śruby z krótkim gwintem, kompresyjne, dł. 30-140 mm, skok co 5 i co 10 mm oraz z długim gwintem, kompresyjne, dł. 35-140 mm, skok co 5 i co 10 mm oraz z pełnym gwintem, bez efektu kompresji, dł. 30-140 mm, skok co 5 i co 10 mm. Otwór heksagonalny w głowie śruby. </t>
  </si>
  <si>
    <t>45.</t>
  </si>
  <si>
    <t xml:space="preserve">Podkładka pod śruby 7.0 mm. </t>
  </si>
  <si>
    <t>46.</t>
  </si>
  <si>
    <t>IV.</t>
  </si>
  <si>
    <t>Płyty do dalszej nasady k. promieniowej 2,5 mm. Blokowane - pozwalające na wprowadzenie śruby w zakresie kąta +/- 15 stopni, blokowanie w systemie trójpunktowego bezgwintowego blokowania na docisk.</t>
  </si>
  <si>
    <t>47.</t>
  </si>
  <si>
    <t>Płyty do zespoleń dalszej nasady kości promieniowej, profil 2,0 mm; tytanowe, pod śruby 2,5 mm; 9 i 11 otworowe, prawe/lewe; z otworami pod druty Kirchnera, blokowane.</t>
  </si>
  <si>
    <t>48.</t>
  </si>
  <si>
    <t>Płyty do zespoleń dalszej nasady kości promieniowej, profil 1,6 mm; tytanowe, pod śruby 2,5 mm; korekcyjne;  12, 13, 14,15 otworowe; prawe/lewe; z otworami pod druty Kirchnera, blokowane.</t>
  </si>
  <si>
    <t>49.</t>
  </si>
  <si>
    <t xml:space="preserve">Śruby tytanowe 2,5 mm, blokowane, bezgwintowa głowa śruby,  otwór heksagonalny w głowie śruby, dł. 8-34 mm. </t>
  </si>
  <si>
    <t>50.</t>
  </si>
  <si>
    <t>Śruby tytanowe 2,5 mm, korowe, otwór heksagonalny w głowie śruby, dł. 8-34 mm.</t>
  </si>
  <si>
    <t>51.</t>
  </si>
  <si>
    <t>52.</t>
  </si>
  <si>
    <t>53.</t>
  </si>
  <si>
    <t>Płyty tytanowe, pod śruby 2,5 mm, profil 2,0 mm, anatomicznie ukształtowane, typu watershed line, 10 i 11 otworowe, dłoniowe, blokowane.</t>
  </si>
  <si>
    <t>54.</t>
  </si>
  <si>
    <t>Płyty tytanowe, pod śruby 2,5 mm, profil 2,0 mm, anatomicznie ukształtowane, typu watershed line, 12 i 13 otworowe, dłoniowe, blokowane.</t>
  </si>
  <si>
    <t>55.</t>
  </si>
  <si>
    <t>Płyty tytanowe, pod śruby 2.5 mm, profil 2.0 mm, anatomicznie ukształtowane, typu watershed line, krótkie i długie; szerokie, 13 i 15 otworowe, dłoniowe, blokowane.</t>
  </si>
  <si>
    <t>56.</t>
  </si>
  <si>
    <t>Płyty tytanowe, pod śruby 2,5 mm, profil 1,6 mm, anatomicznie ukształtowane, 12 otworowe, w kształcie litery H, grzbietowe, blokowane.</t>
  </si>
  <si>
    <t>57.</t>
  </si>
  <si>
    <t>Płyty tytanowe, pod śruby 2.5 mm, profil 1.6 mm, anatomicznie ukształtowane, 18 otworowe, grzbietowe, blokowane.</t>
  </si>
  <si>
    <t>58.</t>
  </si>
  <si>
    <t>Płyty tytanowe, pod śruby 2.5 mm, profil 1.6 mm, anatomicznie ukształtowane, 20 otworowe, grzbietowe, blokowane.</t>
  </si>
  <si>
    <t>V.</t>
  </si>
  <si>
    <t>Implanty pod śruby 2.8 mm, do kości obojczyka. Blokowane - pozwalające na wprowadzenie śruby w zakresie kąta +/- 15 stopni, blokowanie w systemie trójpunktowego bezgwintowego blokowania na docisk.</t>
  </si>
  <si>
    <t>59.</t>
  </si>
  <si>
    <t xml:space="preserve">Płyty tytanowe, do złamań w obrębie kości obojczyka, anatomicznie ukształtowane, górne, boczne, z otworem umożliwiającym wprowadzenie insertu (wkładki) i szwów lub zamiennie śruby korowej oraz 2 flapami umożliwiającymi wprowadzenie śrub od strony przedniej do tylnej, pod śruby 2.8 mm, zmienny profil 2.2-3.4 mm, 12 i 14 otworowe, w tym 5 śrub z wytyczonym kątem wprowadzenia śruby oraz 1 otworem do wykonywania kompresji przy użyciu śrub blokowanych, prawe i lewe, blokowane.  </t>
  </si>
  <si>
    <t>60.</t>
  </si>
  <si>
    <t xml:space="preserve">Płyty tytanowe, do złamań w obrębie kości obojczyka, anatomicznie ukształtowane, górne, boczne, pod śruby 2.8 mm, zmienny profil 2.2-3.4 mm, 11 otworowe, w tym 1 otwór do wykonywania kompresji przy użyciu śrub blokowanych, prawe i lewe, blokowane.  </t>
  </si>
  <si>
    <t>61.</t>
  </si>
  <si>
    <t xml:space="preserve">Płyty tytanowe, do złamań w obrębie kości obojczyka, anatomicznie ukształtowane, górne, przyśrodkowe, pod śruby 2.8 mm, profil 3.4 mm, 6 i 8 otworowe, w tym 2 otwory do wykonywania kompresji przy użyciu śrub blokowanych, prawe i lewe, blokowane.  </t>
  </si>
  <si>
    <t>62.</t>
  </si>
  <si>
    <t xml:space="preserve">Płyty tytanowe, do złamań w obrębie kości obojczyka, anatomicznie ukształtowane, górne, przyśrodkowe, pod śruby 2.8 mm, profil 3.4 mm, 10 i 12 otworowe, w tym 2 otwory do wykonywania kompresji przy użyciu śrub blokowanych, prawe i lewe, blokowane.  </t>
  </si>
  <si>
    <t>63.</t>
  </si>
  <si>
    <t xml:space="preserve">Płyty tytanowe, do złamań w obrębie kości obojczyka, anatomicznie ukształtowane, przednie, przyśrodkowe i boczne, pod śruby 2.8 mm, profil 3.4 mm, 6 otworowe, w tym 2 otwory do wykonywania kompresji przy użyciu śrub blokowanych, blokowane.  </t>
  </si>
  <si>
    <t>64.</t>
  </si>
  <si>
    <t xml:space="preserve">Płyty tytanowe, do złamań w obrębie kości obojczyka, anatomicznie ukształtowane, przednie, przyśrodkowe, pod śruby 2.8 mm, profil 3.4 mm, 8 i 10 otworowe, w tym 2 otwory do wykonywania kompresji przy użyciu śrub blokowanych, blokowane.  </t>
  </si>
  <si>
    <t>65.</t>
  </si>
  <si>
    <t>Insert/Wkład do mocowania szwów</t>
  </si>
  <si>
    <t>66.</t>
  </si>
  <si>
    <t>Insert/Wkład do mocowania śrub korowych</t>
  </si>
  <si>
    <t>67.</t>
  </si>
  <si>
    <t>Śruba tytanowa, korowa, średnica 2.8 mm, długość 8-45 mm. Otwór heksagonalny w głowie śruby.</t>
  </si>
  <si>
    <t>68.</t>
  </si>
  <si>
    <t>Śruba tytanowa, blokowana, średnica 2.8 mm, długość 8-45 mm. Bezgwintowa głowa śruby. Otwór heksagonalny w głowie śruby.</t>
  </si>
  <si>
    <t>69.</t>
  </si>
  <si>
    <t>Druty Kirschnera, średnica 1.6 mm, długość 150 mm, 10 szt w opakowaniu.</t>
  </si>
  <si>
    <t>70.</t>
  </si>
  <si>
    <t>Druty Kirschnera, nagwintowane, z oliwką, średnica 1.6 mm, długość gwintu 10 mm, 1 szt w opakowaniu.</t>
  </si>
  <si>
    <t>VI.</t>
  </si>
  <si>
    <t>Implanty do zaopatrywania złamań w obrębie kości pięty, pod śruby 3.5 mm. Blokowane - pozwalające na wprowadzenie śruby w zakresie kąta +/- 15 stopni, blokowanie w systemie trójpunktowego bezgwintowego blokowania na docisk.</t>
  </si>
  <si>
    <t>71.</t>
  </si>
  <si>
    <t>Płyty tytanowe, pod śruby 3.5 mm, profil 2.0 mm, anatomicznie ukształtowane, 12 i 13 otworowe, blokowane.</t>
  </si>
  <si>
    <t>72.</t>
  </si>
  <si>
    <t>Śruby tytanowe, korowe, średnica 3.5 mm dł. 16-60 mm. Otwór heksagonalny w głowie śruby.</t>
  </si>
  <si>
    <t>73.</t>
  </si>
  <si>
    <t>Śruby tytanowe, blokowane, średnica 3.5 mm dł. 16-60 mm. Bezgwintowa głowa śruby. Otwór heksagonalny w głowie śruby.</t>
  </si>
  <si>
    <t>74.</t>
  </si>
  <si>
    <t>Druty Kirschnera, średnica 2.0 mm, długość 150 mm, 10 szt w opakowaniu.</t>
  </si>
  <si>
    <t xml:space="preserve">Stabilizator zewnetrzny złożony z klamr multifunkcyjnych, łączników prostych, odgiętych 30° oraz odgiętych 90°, klamr samozatrzaskowych pojedyńczych oraz prętów łączących. Klamry multifukcyjne, klamry samozatrzaskowe pojedyncze oraz łączniki odgięte wykonane z tytanu i stali austenitycznej - pozwalające na wykonanie badnia MRI.Pręty wykanane z włókna węglowego pokrytego warstwą izolacyjną nieprzewodzącą impulsów elektrycznych  pozwalającą na wykonanie badania MRI. </t>
  </si>
  <si>
    <t>Rama standardowa na podudzie/udo i staw skokowy</t>
  </si>
  <si>
    <t>Klamra multifunkcyjna na 5 grotów (ø4 mm, ø5 mm lub ø6 mm)</t>
  </si>
  <si>
    <t>Klamra typu delta łącząca pręt-pręt (pręt ø5, ø8, ø11 mm z prętem ø5, ø8, ø11 mm)</t>
  </si>
  <si>
    <t>Klamra typu delta łącząca pręt-grot (pręt ø5, ø8, ø11 mm z grotem ø4, ø5, ø6mm)</t>
  </si>
  <si>
    <t>Łącznik prosty, odgięty 30° lub 90° (ø11 mm)</t>
  </si>
  <si>
    <t>Pręt węglowy prosty pokryty warstwą izolacyjną umożliwiającą wykonanie badania MRI (ø11 mm, dł. 100-650 mm)</t>
  </si>
  <si>
    <t>Pręt węglowy prosty pokryty warstwą izolacyjną umożliwiającą wykonanie badania MRI (ø8 mm, dł. 65-500 mm)</t>
  </si>
  <si>
    <t xml:space="preserve">klucz "T" do wkręcania grotowkrętów w rozmiarze 5,6mm oraz ściskania klamr stabilizatora </t>
  </si>
  <si>
    <t>klucz płaski rozmiar 7 do ściskania klamr stabilizatora</t>
  </si>
  <si>
    <t>Grotowkręty kostne ( ø4-6 mm, dł. 90-250 mm)</t>
  </si>
  <si>
    <t>Rama na dalszą nasadę kości promieniowej</t>
  </si>
  <si>
    <t>Klamra multifunkcyjna na 4 groty (ø3 lub ø4)</t>
  </si>
  <si>
    <t>Klamra pręt-pręt (ø5 mm/ø5 mm)</t>
  </si>
  <si>
    <t>Łącznik prosty, odgięty 30° (ø5 mm)</t>
  </si>
  <si>
    <t>Pręt węglowy prosty pokryty warstwą izolacyjną umożliwiającą wykonanie badania MRI (ø5 mm, dł. 65-300 mm)</t>
  </si>
  <si>
    <t>Grotowkręty kostne ( ø3 mm, dł. 60-110 mm)</t>
  </si>
  <si>
    <t xml:space="preserve">klucz do wkręcania grotowkrętów w rozmiarze 3,4mm </t>
  </si>
  <si>
    <t>klucz płaski rozmiar 5 do ściskania klamr stabilizatora</t>
  </si>
  <si>
    <t>Grotowkręty kostne ( ø4 mm, dł. 90-180 mm)</t>
  </si>
  <si>
    <t>ZADANIE 1: ENDOPROTEZA STAWU KOLANOWEGO</t>
  </si>
  <si>
    <t xml:space="preserve">ZADANIE 2: ENDOPROTEZA JEDNOPRZEDZIAŁOWA STAWU KOLANOWEGO </t>
  </si>
  <si>
    <t>ZADANIE 3: WSZCZEPY ORTOPEDYCZNE - KOLANO, BARK</t>
  </si>
  <si>
    <t>ZADANIE 4: WSZCZEPY ORTOPEDYCZNE</t>
  </si>
  <si>
    <t>ZADANIE 5: WSZCZEPY ORTOPEDYCZNE</t>
  </si>
  <si>
    <t>ZADANIE 7: IMPLANTY ORTOPEDYCZNE STAWU KOLANOWEGO</t>
  </si>
  <si>
    <t>ZADANIE 6: IMPLANTY ORTOPEDYCZNE STAWU BIODROWEGO Z AKCESORIAMI</t>
  </si>
  <si>
    <t>EK-ZZ/ZP.261.25.D.2021</t>
  </si>
  <si>
    <t>EK-ZZ/ZP.261.25.D.2022</t>
  </si>
  <si>
    <r>
      <rPr>
        <b/>
        <sz val="12"/>
        <color theme="1"/>
        <rFont val="Calibri"/>
        <family val="2"/>
        <charset val="238"/>
        <scheme val="minor"/>
      </rPr>
      <t>System szycia łąkotek  all – inside.</t>
    </r>
    <r>
      <rPr>
        <sz val="12"/>
        <color theme="1"/>
        <rFont val="Calibri"/>
        <family val="2"/>
        <charset val="238"/>
        <scheme val="minor"/>
      </rPr>
      <t xml:space="preserve"> System zbudowany z dwóch implantów wykonanych z PEEK połączonych ze sobą nierozpuszczalna nicią 2-0. Implanty założone na dwie igły do przebicia łąkotki. Igły z implantami znajdują się  w jednym ergonomiczne narzędziu umożliwiające założenie implantów bez wyciągania  z kolana.</t>
    </r>
  </si>
  <si>
    <r>
      <rPr>
        <b/>
        <sz val="12"/>
        <color theme="1"/>
        <rFont val="Calibri"/>
        <family val="2"/>
        <charset val="238"/>
        <scheme val="minor"/>
      </rPr>
      <t>System szycia łąkotek   inside –outside.</t>
    </r>
    <r>
      <rPr>
        <sz val="12"/>
        <color theme="1"/>
        <rFont val="Calibri"/>
        <family val="2"/>
        <charset val="238"/>
        <scheme val="minor"/>
      </rPr>
      <t xml:space="preserve"> System zaopatrzony w  prowadnice oraz igłę nitynolową z oczkiem – jednorazowy STERYLNY zestaw umożliwia założenie kilku szwów łąkotki u jednego pacjenta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</si>
</sst>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_-;\-* #,##0.00_-;_-* &quot;-&quot;??_-;_-@_-"/>
    <numFmt numFmtId="165" formatCode="_-* #,##0_-;\-* #,##0_-;_-* &quot;-&quot;??_-;_-@_-"/>
  </numFmts>
  <fonts count="20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</cellStyleXfs>
  <cellXfs count="204">
    <xf numFmtId="0" fontId="0" fillId="0" borderId="0" xfId="0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164" fontId="0" fillId="0" borderId="0" xfId="33" applyFont="1"/>
    <xf numFmtId="164" fontId="0" fillId="0" borderId="4" xfId="33" applyFont="1" applyBorder="1" applyAlignment="1">
      <alignment horizontal="center" vertical="center"/>
    </xf>
    <xf numFmtId="164" fontId="0" fillId="0" borderId="1" xfId="33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/>
    <xf numFmtId="0" fontId="1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164" fontId="0" fillId="0" borderId="1" xfId="33" applyFont="1" applyBorder="1" applyAlignment="1">
      <alignment horizontal="center" vertical="center" wrapText="1"/>
    </xf>
    <xf numFmtId="164" fontId="0" fillId="0" borderId="1" xfId="33" applyFont="1" applyBorder="1" applyAlignment="1">
      <alignment vertical="center" wrapText="1"/>
    </xf>
    <xf numFmtId="164" fontId="0" fillId="0" borderId="1" xfId="33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11" fillId="0" borderId="1" xfId="33" applyFont="1" applyBorder="1" applyAlignment="1">
      <alignment horizontal="right" vertical="center"/>
    </xf>
    <xf numFmtId="164" fontId="11" fillId="0" borderId="1" xfId="33" applyFont="1" applyBorder="1" applyAlignment="1">
      <alignment horizontal="right" vertical="center" wrapText="1"/>
    </xf>
    <xf numFmtId="165" fontId="11" fillId="0" borderId="1" xfId="33" applyNumberFormat="1" applyFont="1" applyBorder="1" applyAlignment="1">
      <alignment horizontal="right" vertical="center"/>
    </xf>
    <xf numFmtId="165" fontId="0" fillId="0" borderId="1" xfId="33" applyNumberFormat="1" applyFont="1" applyBorder="1" applyAlignment="1">
      <alignment horizontal="right" vertical="center"/>
    </xf>
    <xf numFmtId="165" fontId="11" fillId="0" borderId="1" xfId="33" applyNumberFormat="1" applyFont="1" applyBorder="1" applyAlignment="1">
      <alignment horizontal="right" vertical="center" wrapText="1"/>
    </xf>
    <xf numFmtId="164" fontId="0" fillId="0" borderId="3" xfId="33" applyFont="1" applyBorder="1" applyAlignment="1">
      <alignment horizontal="center" vertical="center"/>
    </xf>
    <xf numFmtId="164" fontId="2" fillId="0" borderId="1" xfId="33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64" fontId="0" fillId="0" borderId="3" xfId="33" applyFont="1" applyBorder="1" applyAlignment="1">
      <alignment vertical="center" wrapText="1"/>
    </xf>
    <xf numFmtId="43" fontId="10" fillId="0" borderId="1" xfId="0" applyNumberFormat="1" applyFont="1" applyBorder="1" applyAlignment="1">
      <alignment vertical="center" wrapText="1"/>
    </xf>
    <xf numFmtId="0" fontId="14" fillId="0" borderId="0" xfId="0" applyFont="1"/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164" fontId="11" fillId="0" borderId="1" xfId="33" applyFont="1" applyFill="1" applyBorder="1" applyAlignment="1">
      <alignment vertical="center" wrapText="1"/>
    </xf>
    <xf numFmtId="0" fontId="2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/>
    <xf numFmtId="0" fontId="0" fillId="0" borderId="14" xfId="0" applyFont="1" applyFill="1" applyBorder="1"/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/>
    <xf numFmtId="0" fontId="0" fillId="0" borderId="16" xfId="0" applyFont="1" applyFill="1" applyBorder="1"/>
    <xf numFmtId="0" fontId="0" fillId="0" borderId="7" xfId="0" applyFont="1" applyFill="1" applyBorder="1"/>
    <xf numFmtId="0" fontId="0" fillId="0" borderId="9" xfId="0" applyFont="1" applyFill="1" applyBorder="1" applyAlignment="1">
      <alignment horizontal="left" vertical="top"/>
    </xf>
    <xf numFmtId="0" fontId="0" fillId="0" borderId="15" xfId="0" applyFont="1" applyFill="1" applyBorder="1"/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0" fillId="0" borderId="3" xfId="0" applyFont="1" applyFill="1" applyBorder="1"/>
    <xf numFmtId="0" fontId="0" fillId="0" borderId="0" xfId="0" applyFont="1" applyFill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165" fontId="11" fillId="0" borderId="9" xfId="33" applyNumberFormat="1" applyFont="1" applyFill="1" applyBorder="1" applyAlignment="1">
      <alignment horizontal="center" vertical="center"/>
    </xf>
    <xf numFmtId="164" fontId="11" fillId="0" borderId="9" xfId="33" applyFont="1" applyFill="1" applyBorder="1" applyAlignment="1">
      <alignment horizontal="center" vertical="center"/>
    </xf>
    <xf numFmtId="164" fontId="11" fillId="0" borderId="9" xfId="33" applyFont="1" applyFill="1" applyBorder="1" applyAlignment="1">
      <alignment horizontal="center" vertical="center" wrapText="1"/>
    </xf>
    <xf numFmtId="164" fontId="11" fillId="0" borderId="1" xfId="33" applyFont="1" applyFill="1" applyBorder="1" applyAlignment="1">
      <alignment horizontal="center" vertical="center"/>
    </xf>
    <xf numFmtId="164" fontId="11" fillId="0" borderId="1" xfId="33" applyFont="1" applyFill="1" applyBorder="1" applyAlignment="1">
      <alignment horizontal="center" vertical="center" wrapText="1"/>
    </xf>
    <xf numFmtId="165" fontId="11" fillId="0" borderId="1" xfId="33" applyNumberFormat="1" applyFont="1" applyFill="1" applyBorder="1" applyAlignment="1">
      <alignment horizontal="center" vertical="center"/>
    </xf>
    <xf numFmtId="165" fontId="0" fillId="0" borderId="1" xfId="33" applyNumberFormat="1" applyFont="1" applyFill="1" applyBorder="1" applyAlignment="1">
      <alignment horizontal="center" vertical="center"/>
    </xf>
    <xf numFmtId="165" fontId="11" fillId="0" borderId="3" xfId="33" applyNumberFormat="1" applyFont="1" applyFill="1" applyBorder="1" applyAlignment="1">
      <alignment horizontal="center" vertical="center"/>
    </xf>
    <xf numFmtId="164" fontId="11" fillId="0" borderId="3" xfId="33" applyFont="1" applyFill="1" applyBorder="1" applyAlignment="1">
      <alignment horizontal="center" vertical="center"/>
    </xf>
    <xf numFmtId="164" fontId="11" fillId="0" borderId="3" xfId="33" applyFont="1" applyFill="1" applyBorder="1" applyAlignment="1">
      <alignment horizontal="center" vertical="center" wrapText="1"/>
    </xf>
    <xf numFmtId="165" fontId="11" fillId="0" borderId="13" xfId="33" applyNumberFormat="1" applyFont="1" applyFill="1" applyBorder="1" applyAlignment="1">
      <alignment horizontal="center" vertical="center"/>
    </xf>
    <xf numFmtId="164" fontId="11" fillId="0" borderId="13" xfId="33" applyFont="1" applyFill="1" applyBorder="1" applyAlignment="1">
      <alignment horizontal="center" vertical="center"/>
    </xf>
    <xf numFmtId="164" fontId="11" fillId="0" borderId="13" xfId="33" applyFont="1" applyFill="1" applyBorder="1" applyAlignment="1">
      <alignment horizontal="center" vertical="center" wrapText="1"/>
    </xf>
    <xf numFmtId="165" fontId="11" fillId="0" borderId="1" xfId="33" applyNumberFormat="1" applyFont="1" applyFill="1" applyBorder="1" applyAlignment="1">
      <alignment horizontal="center" vertical="center" wrapText="1"/>
    </xf>
    <xf numFmtId="165" fontId="11" fillId="0" borderId="3" xfId="33" applyNumberFormat="1" applyFont="1" applyFill="1" applyBorder="1" applyAlignment="1">
      <alignment horizontal="center" vertical="center" wrapText="1"/>
    </xf>
    <xf numFmtId="165" fontId="11" fillId="0" borderId="13" xfId="33" applyNumberFormat="1" applyFont="1" applyFill="1" applyBorder="1" applyAlignment="1">
      <alignment horizontal="center" vertical="center" wrapText="1"/>
    </xf>
    <xf numFmtId="165" fontId="11" fillId="0" borderId="9" xfId="33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164" fontId="11" fillId="0" borderId="8" xfId="33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14" fillId="0" borderId="0" xfId="0" applyFont="1" applyFill="1"/>
    <xf numFmtId="0" fontId="9" fillId="0" borderId="1" xfId="0" applyFont="1" applyFill="1" applyBorder="1"/>
    <xf numFmtId="1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/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3" fontId="0" fillId="0" borderId="3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justify" vertical="center"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/>
    <xf numFmtId="2" fontId="0" fillId="2" borderId="1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wrapText="1"/>
    </xf>
    <xf numFmtId="9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/>
    <xf numFmtId="0" fontId="2" fillId="0" borderId="0" xfId="0" applyFont="1" applyAlignment="1"/>
    <xf numFmtId="0" fontId="11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wrapText="1"/>
    </xf>
    <xf numFmtId="0" fontId="0" fillId="0" borderId="0" xfId="0" applyFont="1" applyAlignment="1"/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/>
    <xf numFmtId="0" fontId="12" fillId="0" borderId="1" xfId="0" applyFont="1" applyBorder="1" applyAlignment="1"/>
    <xf numFmtId="0" fontId="11" fillId="0" borderId="1" xfId="0" applyFont="1" applyBorder="1" applyAlignment="1">
      <alignment horizontal="justify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 wrapText="1"/>
    </xf>
    <xf numFmtId="0" fontId="2" fillId="0" borderId="0" xfId="0" applyFont="1" applyFill="1" applyAlignment="1"/>
    <xf numFmtId="0" fontId="0" fillId="0" borderId="0" xfId="0" applyFont="1" applyFill="1" applyAlignment="1"/>
    <xf numFmtId="0" fontId="10" fillId="0" borderId="13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/>
    <xf numFmtId="0" fontId="19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justify" wrapText="1"/>
    </xf>
    <xf numFmtId="0" fontId="2" fillId="0" borderId="1" xfId="0" applyFont="1" applyBorder="1" applyAlignment="1"/>
    <xf numFmtId="0" fontId="12" fillId="0" borderId="10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</cellXfs>
  <cellStyles count="35">
    <cellStyle name="Dziesiętny" xfId="33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Normalny" xfId="0" builtinId="0"/>
    <cellStyle name="Normalny 4" xfId="34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50"/>
  <sheetViews>
    <sheetView tabSelected="1" topLeftCell="A225" zoomScale="50" zoomScaleNormal="50" workbookViewId="0">
      <selection activeCell="B243" sqref="B243"/>
    </sheetView>
  </sheetViews>
  <sheetFormatPr defaultRowHeight="15.75" x14ac:dyDescent="0.25"/>
  <cols>
    <col min="1" max="1" width="9" style="29"/>
    <col min="2" max="2" width="43.625" style="142" customWidth="1"/>
    <col min="3" max="3" width="9" style="16"/>
    <col min="4" max="4" width="9" style="29"/>
    <col min="5" max="5" width="10.5" style="16" bestFit="1" customWidth="1"/>
    <col min="6" max="6" width="9" style="16"/>
    <col min="7" max="7" width="10.375" style="16" bestFit="1" customWidth="1"/>
    <col min="8" max="9" width="12.5" style="16" bestFit="1" customWidth="1"/>
    <col min="10" max="16384" width="9" style="16"/>
  </cols>
  <sheetData>
    <row r="1" spans="1:12" x14ac:dyDescent="0.25">
      <c r="B1" s="167" t="s">
        <v>294</v>
      </c>
      <c r="C1" s="50"/>
      <c r="D1" s="50"/>
      <c r="E1" s="50"/>
      <c r="F1" s="50"/>
      <c r="G1" s="50"/>
      <c r="H1" s="143" t="s">
        <v>301</v>
      </c>
      <c r="I1" s="50"/>
    </row>
    <row r="3" spans="1:12" ht="78.75" x14ac:dyDescent="0.25">
      <c r="A3" s="17" t="s">
        <v>0</v>
      </c>
      <c r="B3" s="144" t="s">
        <v>1</v>
      </c>
      <c r="C3" s="15" t="s">
        <v>2</v>
      </c>
      <c r="D3" s="18" t="s">
        <v>22</v>
      </c>
      <c r="E3" s="18" t="s">
        <v>23</v>
      </c>
      <c r="F3" s="18" t="s">
        <v>24</v>
      </c>
      <c r="G3" s="18" t="s">
        <v>25</v>
      </c>
      <c r="H3" s="34" t="s">
        <v>43</v>
      </c>
      <c r="I3" s="18" t="s">
        <v>26</v>
      </c>
      <c r="J3" s="18" t="s">
        <v>27</v>
      </c>
      <c r="K3" s="18" t="s">
        <v>28</v>
      </c>
      <c r="L3" s="18" t="s">
        <v>139</v>
      </c>
    </row>
    <row r="4" spans="1:12" x14ac:dyDescent="0.25">
      <c r="A4" s="17" t="s">
        <v>14</v>
      </c>
      <c r="B4" s="144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36" t="s">
        <v>44</v>
      </c>
      <c r="I4" s="17" t="s">
        <v>45</v>
      </c>
      <c r="J4" s="17" t="s">
        <v>46</v>
      </c>
      <c r="K4" s="17">
        <v>10</v>
      </c>
      <c r="L4" s="17">
        <v>11</v>
      </c>
    </row>
    <row r="5" spans="1:12" x14ac:dyDescent="0.25">
      <c r="A5" s="38"/>
      <c r="B5" s="145"/>
      <c r="C5" s="38"/>
      <c r="D5" s="37"/>
      <c r="E5" s="38"/>
      <c r="F5" s="37"/>
      <c r="G5" s="1" t="s">
        <v>47</v>
      </c>
      <c r="H5" s="2" t="s">
        <v>48</v>
      </c>
      <c r="I5" s="1" t="s">
        <v>49</v>
      </c>
      <c r="J5" s="38"/>
      <c r="K5" s="146"/>
      <c r="L5" s="146"/>
    </row>
    <row r="6" spans="1:12" ht="267.75" x14ac:dyDescent="0.25">
      <c r="A6" s="147">
        <v>1</v>
      </c>
      <c r="B6" s="142" t="s">
        <v>127</v>
      </c>
      <c r="C6" s="148" t="s">
        <v>114</v>
      </c>
      <c r="D6" s="147">
        <v>50</v>
      </c>
      <c r="E6" s="48">
        <v>0</v>
      </c>
      <c r="F6" s="147">
        <v>8</v>
      </c>
      <c r="G6" s="149">
        <f>(E6*0.08)+E6</f>
        <v>0</v>
      </c>
      <c r="H6" s="149">
        <f>D6*E6</f>
        <v>0</v>
      </c>
      <c r="I6" s="149">
        <f>D6*G6</f>
        <v>0</v>
      </c>
      <c r="J6" s="148"/>
      <c r="K6" s="47"/>
      <c r="L6" s="47"/>
    </row>
    <row r="7" spans="1:12" x14ac:dyDescent="0.25">
      <c r="A7" s="18">
        <v>2</v>
      </c>
      <c r="B7" s="168" t="s">
        <v>115</v>
      </c>
      <c r="C7" s="18" t="s">
        <v>7</v>
      </c>
      <c r="D7" s="18">
        <v>1</v>
      </c>
      <c r="E7" s="25">
        <v>0</v>
      </c>
      <c r="F7" s="18">
        <v>8</v>
      </c>
      <c r="G7" s="149">
        <f t="shared" ref="G7:G18" si="0">(E7*0.08)+E7</f>
        <v>0</v>
      </c>
      <c r="H7" s="149">
        <f t="shared" ref="H7:H18" si="1">D7*E7</f>
        <v>0</v>
      </c>
      <c r="I7" s="149">
        <f t="shared" ref="I7:I18" si="2">D7*G7</f>
        <v>0</v>
      </c>
      <c r="J7" s="18"/>
      <c r="K7" s="23"/>
      <c r="L7" s="23"/>
    </row>
    <row r="8" spans="1:12" x14ac:dyDescent="0.25">
      <c r="A8" s="18">
        <v>3</v>
      </c>
      <c r="B8" s="168" t="s">
        <v>116</v>
      </c>
      <c r="C8" s="18" t="s">
        <v>7</v>
      </c>
      <c r="D8" s="18">
        <v>1</v>
      </c>
      <c r="E8" s="25">
        <v>0</v>
      </c>
      <c r="F8" s="18">
        <v>8</v>
      </c>
      <c r="G8" s="149">
        <f t="shared" si="0"/>
        <v>0</v>
      </c>
      <c r="H8" s="149">
        <f t="shared" si="1"/>
        <v>0</v>
      </c>
      <c r="I8" s="149">
        <f t="shared" si="2"/>
        <v>0</v>
      </c>
      <c r="J8" s="18"/>
      <c r="K8" s="18"/>
      <c r="L8" s="18"/>
    </row>
    <row r="9" spans="1:12" ht="31.5" x14ac:dyDescent="0.25">
      <c r="A9" s="18">
        <v>4</v>
      </c>
      <c r="B9" s="168" t="s">
        <v>117</v>
      </c>
      <c r="C9" s="18" t="s">
        <v>7</v>
      </c>
      <c r="D9" s="18">
        <v>1</v>
      </c>
      <c r="E9" s="25">
        <v>0</v>
      </c>
      <c r="F9" s="18">
        <v>8</v>
      </c>
      <c r="G9" s="149">
        <f t="shared" si="0"/>
        <v>0</v>
      </c>
      <c r="H9" s="149">
        <f t="shared" si="1"/>
        <v>0</v>
      </c>
      <c r="I9" s="149">
        <f t="shared" si="2"/>
        <v>0</v>
      </c>
      <c r="J9" s="18"/>
      <c r="K9" s="18"/>
      <c r="L9" s="18"/>
    </row>
    <row r="10" spans="1:12" ht="94.5" x14ac:dyDescent="0.25">
      <c r="A10" s="18">
        <v>5</v>
      </c>
      <c r="B10" s="168" t="s">
        <v>118</v>
      </c>
      <c r="C10" s="18" t="s">
        <v>7</v>
      </c>
      <c r="D10" s="18">
        <v>1</v>
      </c>
      <c r="E10" s="25">
        <v>0</v>
      </c>
      <c r="F10" s="18">
        <v>8</v>
      </c>
      <c r="G10" s="149">
        <f t="shared" si="0"/>
        <v>0</v>
      </c>
      <c r="H10" s="149">
        <f t="shared" si="1"/>
        <v>0</v>
      </c>
      <c r="I10" s="149">
        <f t="shared" si="2"/>
        <v>0</v>
      </c>
      <c r="J10" s="18"/>
      <c r="K10" s="18"/>
      <c r="L10" s="18"/>
    </row>
    <row r="11" spans="1:12" ht="141.75" x14ac:dyDescent="0.25">
      <c r="A11" s="18">
        <v>6</v>
      </c>
      <c r="B11" s="168" t="s">
        <v>119</v>
      </c>
      <c r="C11" s="18" t="s">
        <v>7</v>
      </c>
      <c r="D11" s="18">
        <v>5</v>
      </c>
      <c r="E11" s="25">
        <v>0</v>
      </c>
      <c r="F11" s="18">
        <v>8</v>
      </c>
      <c r="G11" s="149">
        <f t="shared" si="0"/>
        <v>0</v>
      </c>
      <c r="H11" s="149">
        <f t="shared" si="1"/>
        <v>0</v>
      </c>
      <c r="I11" s="149">
        <f t="shared" si="2"/>
        <v>0</v>
      </c>
      <c r="J11" s="18"/>
      <c r="K11" s="18"/>
      <c r="L11" s="18"/>
    </row>
    <row r="12" spans="1:12" ht="63" x14ac:dyDescent="0.25">
      <c r="A12" s="18">
        <v>7</v>
      </c>
      <c r="B12" s="168" t="s">
        <v>120</v>
      </c>
      <c r="C12" s="18" t="s">
        <v>7</v>
      </c>
      <c r="D12" s="18">
        <v>1</v>
      </c>
      <c r="E12" s="25">
        <v>0</v>
      </c>
      <c r="F12" s="18">
        <v>8</v>
      </c>
      <c r="G12" s="149">
        <f t="shared" si="0"/>
        <v>0</v>
      </c>
      <c r="H12" s="149">
        <f t="shared" si="1"/>
        <v>0</v>
      </c>
      <c r="I12" s="149">
        <f t="shared" si="2"/>
        <v>0</v>
      </c>
      <c r="J12" s="18"/>
      <c r="K12" s="18"/>
      <c r="L12" s="18"/>
    </row>
    <row r="13" spans="1:12" ht="31.5" x14ac:dyDescent="0.25">
      <c r="A13" s="18">
        <v>8</v>
      </c>
      <c r="B13" s="168" t="s">
        <v>121</v>
      </c>
      <c r="C13" s="18" t="s">
        <v>7</v>
      </c>
      <c r="D13" s="18">
        <v>1</v>
      </c>
      <c r="E13" s="25">
        <v>0</v>
      </c>
      <c r="F13" s="18">
        <v>8</v>
      </c>
      <c r="G13" s="149">
        <f t="shared" si="0"/>
        <v>0</v>
      </c>
      <c r="H13" s="149">
        <f t="shared" si="1"/>
        <v>0</v>
      </c>
      <c r="I13" s="149">
        <f t="shared" si="2"/>
        <v>0</v>
      </c>
      <c r="J13" s="18"/>
      <c r="K13" s="18"/>
      <c r="L13" s="18"/>
    </row>
    <row r="14" spans="1:12" ht="31.5" x14ac:dyDescent="0.25">
      <c r="A14" s="18">
        <v>9</v>
      </c>
      <c r="B14" s="168" t="s">
        <v>122</v>
      </c>
      <c r="C14" s="18" t="s">
        <v>7</v>
      </c>
      <c r="D14" s="18">
        <v>1</v>
      </c>
      <c r="E14" s="25">
        <v>0</v>
      </c>
      <c r="F14" s="18">
        <v>8</v>
      </c>
      <c r="G14" s="149">
        <f t="shared" si="0"/>
        <v>0</v>
      </c>
      <c r="H14" s="149">
        <f t="shared" si="1"/>
        <v>0</v>
      </c>
      <c r="I14" s="149">
        <f t="shared" si="2"/>
        <v>0</v>
      </c>
      <c r="J14" s="18"/>
      <c r="K14" s="18"/>
      <c r="L14" s="18"/>
    </row>
    <row r="15" spans="1:12" ht="31.5" x14ac:dyDescent="0.25">
      <c r="A15" s="18">
        <v>10</v>
      </c>
      <c r="B15" s="168" t="s">
        <v>123</v>
      </c>
      <c r="C15" s="18" t="s">
        <v>7</v>
      </c>
      <c r="D15" s="18">
        <v>1</v>
      </c>
      <c r="E15" s="25">
        <v>0</v>
      </c>
      <c r="F15" s="18">
        <v>8</v>
      </c>
      <c r="G15" s="149">
        <f t="shared" si="0"/>
        <v>0</v>
      </c>
      <c r="H15" s="149">
        <f t="shared" si="1"/>
        <v>0</v>
      </c>
      <c r="I15" s="149">
        <f t="shared" si="2"/>
        <v>0</v>
      </c>
      <c r="J15" s="18"/>
      <c r="K15" s="18"/>
      <c r="L15" s="18"/>
    </row>
    <row r="16" spans="1:12" ht="31.5" x14ac:dyDescent="0.25">
      <c r="A16" s="18">
        <v>11</v>
      </c>
      <c r="B16" s="169" t="s">
        <v>124</v>
      </c>
      <c r="C16" s="15" t="s">
        <v>7</v>
      </c>
      <c r="D16" s="18">
        <v>1</v>
      </c>
      <c r="E16" s="26">
        <v>0</v>
      </c>
      <c r="F16" s="18">
        <v>8</v>
      </c>
      <c r="G16" s="149">
        <f t="shared" si="0"/>
        <v>0</v>
      </c>
      <c r="H16" s="149">
        <f t="shared" si="1"/>
        <v>0</v>
      </c>
      <c r="I16" s="149">
        <f t="shared" si="2"/>
        <v>0</v>
      </c>
      <c r="J16" s="15"/>
      <c r="K16" s="18"/>
      <c r="L16" s="18"/>
    </row>
    <row r="17" spans="1:12" x14ac:dyDescent="0.25">
      <c r="A17" s="18">
        <v>12</v>
      </c>
      <c r="B17" s="168" t="s">
        <v>125</v>
      </c>
      <c r="C17" s="18" t="s">
        <v>7</v>
      </c>
      <c r="D17" s="18">
        <v>70</v>
      </c>
      <c r="E17" s="25">
        <v>0</v>
      </c>
      <c r="F17" s="18">
        <v>8</v>
      </c>
      <c r="G17" s="149">
        <f t="shared" si="0"/>
        <v>0</v>
      </c>
      <c r="H17" s="149">
        <f t="shared" si="1"/>
        <v>0</v>
      </c>
      <c r="I17" s="149">
        <f t="shared" si="2"/>
        <v>0</v>
      </c>
      <c r="J17" s="18"/>
      <c r="K17" s="18"/>
      <c r="L17" s="18"/>
    </row>
    <row r="18" spans="1:12" x14ac:dyDescent="0.25">
      <c r="A18" s="18">
        <v>13</v>
      </c>
      <c r="B18" s="168" t="s">
        <v>126</v>
      </c>
      <c r="C18" s="18" t="s">
        <v>7</v>
      </c>
      <c r="D18" s="18">
        <v>20</v>
      </c>
      <c r="E18" s="25">
        <v>0</v>
      </c>
      <c r="F18" s="18">
        <v>8</v>
      </c>
      <c r="G18" s="149">
        <f t="shared" si="0"/>
        <v>0</v>
      </c>
      <c r="H18" s="149">
        <f t="shared" si="1"/>
        <v>0</v>
      </c>
      <c r="I18" s="149">
        <f t="shared" si="2"/>
        <v>0</v>
      </c>
      <c r="J18" s="18"/>
      <c r="K18" s="18"/>
      <c r="L18" s="18"/>
    </row>
    <row r="19" spans="1:12" x14ac:dyDescent="0.25">
      <c r="A19" s="18"/>
      <c r="B19" s="170" t="s">
        <v>50</v>
      </c>
      <c r="C19" s="15"/>
      <c r="D19" s="18"/>
      <c r="E19" s="15"/>
      <c r="F19" s="15"/>
      <c r="G19" s="15"/>
      <c r="H19" s="49">
        <f>SUM(H6:H18)</f>
        <v>0</v>
      </c>
      <c r="I19" s="49">
        <f>SUM(I6:I18)</f>
        <v>0</v>
      </c>
      <c r="J19" s="15"/>
      <c r="K19" s="15"/>
      <c r="L19" s="15"/>
    </row>
    <row r="21" spans="1:12" x14ac:dyDescent="0.25">
      <c r="A21" s="16"/>
      <c r="B21" s="167" t="s">
        <v>295</v>
      </c>
      <c r="C21" s="50"/>
      <c r="D21" s="50"/>
      <c r="E21" s="50"/>
      <c r="F21" s="50"/>
      <c r="G21" s="50"/>
      <c r="H21" s="143" t="s">
        <v>301</v>
      </c>
      <c r="I21" s="50"/>
    </row>
    <row r="22" spans="1:12" x14ac:dyDescent="0.25">
      <c r="A22" s="16"/>
      <c r="B22" s="171"/>
      <c r="D22" s="16"/>
    </row>
    <row r="23" spans="1:12" ht="78.75" x14ac:dyDescent="0.25">
      <c r="A23" s="19" t="s">
        <v>53</v>
      </c>
      <c r="B23" s="145" t="s">
        <v>1</v>
      </c>
      <c r="C23" s="18" t="s">
        <v>2</v>
      </c>
      <c r="D23" s="19" t="s">
        <v>22</v>
      </c>
      <c r="E23" s="18" t="s">
        <v>23</v>
      </c>
      <c r="F23" s="18" t="s">
        <v>24</v>
      </c>
      <c r="G23" s="18" t="s">
        <v>25</v>
      </c>
      <c r="H23" s="34" t="s">
        <v>43</v>
      </c>
      <c r="I23" s="18" t="s">
        <v>26</v>
      </c>
      <c r="J23" s="18" t="s">
        <v>27</v>
      </c>
      <c r="K23" s="18" t="s">
        <v>28</v>
      </c>
      <c r="L23" s="18" t="s">
        <v>139</v>
      </c>
    </row>
    <row r="24" spans="1:12" x14ac:dyDescent="0.25">
      <c r="A24" s="18" t="s">
        <v>14</v>
      </c>
      <c r="B24" s="145" t="s">
        <v>15</v>
      </c>
      <c r="C24" s="18" t="s">
        <v>16</v>
      </c>
      <c r="D24" s="18" t="s">
        <v>17</v>
      </c>
      <c r="E24" s="18" t="s">
        <v>18</v>
      </c>
      <c r="F24" s="18" t="s">
        <v>19</v>
      </c>
      <c r="G24" s="18" t="s">
        <v>20</v>
      </c>
      <c r="H24" s="18" t="s">
        <v>44</v>
      </c>
      <c r="I24" s="18" t="s">
        <v>45</v>
      </c>
      <c r="J24" s="18"/>
      <c r="K24" s="18"/>
      <c r="L24" s="18"/>
    </row>
    <row r="25" spans="1:12" x14ac:dyDescent="0.25">
      <c r="A25" s="53"/>
      <c r="B25" s="172"/>
      <c r="C25" s="51"/>
      <c r="D25" s="51"/>
      <c r="E25" s="52"/>
      <c r="F25" s="18"/>
      <c r="G25" s="18" t="s">
        <v>54</v>
      </c>
      <c r="H25" s="18" t="s">
        <v>55</v>
      </c>
      <c r="I25" s="18" t="s">
        <v>56</v>
      </c>
      <c r="J25" s="53"/>
      <c r="K25" s="17"/>
      <c r="L25" s="17"/>
    </row>
    <row r="26" spans="1:12" ht="173.25" x14ac:dyDescent="0.25">
      <c r="A26" s="150">
        <v>1</v>
      </c>
      <c r="B26" s="142" t="s">
        <v>129</v>
      </c>
      <c r="C26" s="150" t="s">
        <v>128</v>
      </c>
      <c r="D26" s="150">
        <v>1</v>
      </c>
      <c r="E26" s="151">
        <v>0</v>
      </c>
      <c r="F26" s="150">
        <v>8</v>
      </c>
      <c r="G26" s="151">
        <f>(E26*0.08)+E26</f>
        <v>0</v>
      </c>
      <c r="H26" s="151">
        <f>D26*E26</f>
        <v>0</v>
      </c>
      <c r="I26" s="151">
        <v>4104</v>
      </c>
      <c r="J26" s="152"/>
      <c r="K26" s="150"/>
      <c r="L26" s="150"/>
    </row>
    <row r="27" spans="1:12" x14ac:dyDescent="0.25">
      <c r="A27" s="18"/>
      <c r="B27" s="170" t="s">
        <v>50</v>
      </c>
      <c r="C27" s="18"/>
      <c r="D27" s="18"/>
      <c r="E27" s="18"/>
      <c r="F27" s="15"/>
      <c r="G27" s="18"/>
      <c r="H27" s="153">
        <f>SUM(H26)</f>
        <v>0</v>
      </c>
      <c r="I27" s="154">
        <f>SUM(I26)</f>
        <v>4104</v>
      </c>
      <c r="J27" s="23"/>
      <c r="K27" s="23"/>
      <c r="L27" s="23"/>
    </row>
    <row r="29" spans="1:12" x14ac:dyDescent="0.25">
      <c r="A29" s="16"/>
      <c r="B29" s="167" t="s">
        <v>296</v>
      </c>
      <c r="D29" s="16"/>
      <c r="H29" s="143" t="s">
        <v>301</v>
      </c>
    </row>
    <row r="30" spans="1:12" x14ac:dyDescent="0.25">
      <c r="B30" s="171"/>
      <c r="C30" s="29"/>
    </row>
    <row r="31" spans="1:12" ht="78.75" x14ac:dyDescent="0.25">
      <c r="A31" s="17" t="s">
        <v>0</v>
      </c>
      <c r="B31" s="35" t="s">
        <v>1</v>
      </c>
      <c r="C31" s="18" t="s">
        <v>2</v>
      </c>
      <c r="D31" s="18" t="s">
        <v>22</v>
      </c>
      <c r="E31" s="18" t="s">
        <v>23</v>
      </c>
      <c r="F31" s="18" t="s">
        <v>24</v>
      </c>
      <c r="G31" s="18" t="s">
        <v>25</v>
      </c>
      <c r="H31" s="34" t="s">
        <v>43</v>
      </c>
      <c r="I31" s="18" t="s">
        <v>26</v>
      </c>
      <c r="J31" s="18" t="s">
        <v>27</v>
      </c>
      <c r="K31" s="18" t="s">
        <v>28</v>
      </c>
      <c r="L31" s="18" t="s">
        <v>139</v>
      </c>
    </row>
    <row r="32" spans="1:12" x14ac:dyDescent="0.25">
      <c r="A32" s="17" t="s">
        <v>14</v>
      </c>
      <c r="B32" s="35" t="s">
        <v>15</v>
      </c>
      <c r="C32" s="17" t="s">
        <v>16</v>
      </c>
      <c r="D32" s="17" t="s">
        <v>17</v>
      </c>
      <c r="E32" s="17" t="s">
        <v>18</v>
      </c>
      <c r="F32" s="17" t="s">
        <v>19</v>
      </c>
      <c r="G32" s="17" t="s">
        <v>20</v>
      </c>
      <c r="H32" s="36" t="s">
        <v>44</v>
      </c>
      <c r="I32" s="17" t="s">
        <v>45</v>
      </c>
      <c r="J32" s="17" t="s">
        <v>46</v>
      </c>
      <c r="K32" s="17">
        <v>10</v>
      </c>
      <c r="L32" s="17">
        <v>11</v>
      </c>
    </row>
    <row r="33" spans="1:12" x14ac:dyDescent="0.25">
      <c r="A33" s="17"/>
      <c r="B33" s="37"/>
      <c r="C33" s="38"/>
      <c r="D33" s="37"/>
      <c r="E33" s="38"/>
      <c r="F33" s="37"/>
      <c r="G33" s="1" t="s">
        <v>47</v>
      </c>
      <c r="H33" s="2" t="s">
        <v>48</v>
      </c>
      <c r="I33" s="3" t="s">
        <v>49</v>
      </c>
      <c r="J33" s="39"/>
      <c r="K33" s="17"/>
      <c r="L33" s="17"/>
    </row>
    <row r="34" spans="1:12" x14ac:dyDescent="0.25">
      <c r="A34" s="5"/>
      <c r="B34" s="173" t="s">
        <v>57</v>
      </c>
      <c r="C34" s="18"/>
      <c r="D34" s="18"/>
      <c r="E34" s="31"/>
      <c r="F34" s="31"/>
      <c r="G34" s="31"/>
      <c r="H34" s="30"/>
      <c r="I34" s="30"/>
      <c r="J34" s="32"/>
      <c r="K34" s="20"/>
      <c r="L34" s="20"/>
    </row>
    <row r="35" spans="1:12" ht="230.25" customHeight="1" x14ac:dyDescent="0.25">
      <c r="A35" s="5">
        <v>1</v>
      </c>
      <c r="B35" s="22" t="s">
        <v>100</v>
      </c>
      <c r="C35" s="18" t="s">
        <v>7</v>
      </c>
      <c r="D35" s="18">
        <v>1</v>
      </c>
      <c r="E35" s="40">
        <v>0</v>
      </c>
      <c r="F35" s="42">
        <v>8</v>
      </c>
      <c r="G35" s="40">
        <f>(E35*0.08)+E35</f>
        <v>0</v>
      </c>
      <c r="H35" s="41">
        <f>D35*E35</f>
        <v>0</v>
      </c>
      <c r="I35" s="41">
        <f>D35*G35</f>
        <v>0</v>
      </c>
      <c r="J35" s="32"/>
      <c r="K35" s="20"/>
      <c r="L35" s="20"/>
    </row>
    <row r="36" spans="1:12" x14ac:dyDescent="0.25">
      <c r="A36" s="5"/>
      <c r="B36" s="173" t="s">
        <v>99</v>
      </c>
      <c r="C36" s="18"/>
      <c r="D36" s="18"/>
      <c r="E36" s="40"/>
      <c r="F36" s="40"/>
      <c r="G36" s="40"/>
      <c r="H36" s="41"/>
      <c r="I36" s="41"/>
      <c r="J36" s="32"/>
      <c r="K36" s="20"/>
      <c r="L36" s="20"/>
    </row>
    <row r="37" spans="1:12" ht="252" x14ac:dyDescent="0.25">
      <c r="A37" s="5">
        <v>2</v>
      </c>
      <c r="B37" s="169" t="s">
        <v>101</v>
      </c>
      <c r="C37" s="18" t="s">
        <v>7</v>
      </c>
      <c r="D37" s="18">
        <v>1</v>
      </c>
      <c r="E37" s="40">
        <v>0</v>
      </c>
      <c r="F37" s="42">
        <v>8</v>
      </c>
      <c r="G37" s="40">
        <f t="shared" ref="G37:G94" si="3">(E37*0.08)+E37</f>
        <v>0</v>
      </c>
      <c r="H37" s="41">
        <f t="shared" ref="H37:H94" si="4">D37*E37</f>
        <v>0</v>
      </c>
      <c r="I37" s="41">
        <f t="shared" ref="I37:I94" si="5">D37*G37</f>
        <v>0</v>
      </c>
      <c r="J37" s="32"/>
      <c r="K37" s="20"/>
      <c r="L37" s="20"/>
    </row>
    <row r="38" spans="1:12" ht="159.75" customHeight="1" x14ac:dyDescent="0.25">
      <c r="A38" s="5">
        <v>3</v>
      </c>
      <c r="B38" s="22" t="s">
        <v>58</v>
      </c>
      <c r="C38" s="18" t="s">
        <v>7</v>
      </c>
      <c r="D38" s="18">
        <v>1</v>
      </c>
      <c r="E38" s="40">
        <v>0</v>
      </c>
      <c r="F38" s="42">
        <v>8</v>
      </c>
      <c r="G38" s="40">
        <f t="shared" si="3"/>
        <v>0</v>
      </c>
      <c r="H38" s="41">
        <f t="shared" si="4"/>
        <v>0</v>
      </c>
      <c r="I38" s="41">
        <f t="shared" si="5"/>
        <v>0</v>
      </c>
      <c r="J38" s="32"/>
      <c r="K38" s="20"/>
      <c r="L38" s="20"/>
    </row>
    <row r="39" spans="1:12" ht="63" x14ac:dyDescent="0.25">
      <c r="A39" s="5">
        <v>4</v>
      </c>
      <c r="B39" s="169" t="s">
        <v>59</v>
      </c>
      <c r="C39" s="18" t="s">
        <v>7</v>
      </c>
      <c r="D39" s="18">
        <v>1</v>
      </c>
      <c r="E39" s="40">
        <v>0</v>
      </c>
      <c r="F39" s="42">
        <v>8</v>
      </c>
      <c r="G39" s="40">
        <f t="shared" si="3"/>
        <v>0</v>
      </c>
      <c r="H39" s="41">
        <f t="shared" si="4"/>
        <v>0</v>
      </c>
      <c r="I39" s="41">
        <f t="shared" si="5"/>
        <v>0</v>
      </c>
      <c r="J39" s="32"/>
      <c r="K39" s="20"/>
      <c r="L39" s="20"/>
    </row>
    <row r="40" spans="1:12" ht="157.5" x14ac:dyDescent="0.25">
      <c r="A40" s="5">
        <v>5</v>
      </c>
      <c r="B40" s="22" t="s">
        <v>60</v>
      </c>
      <c r="C40" s="18" t="s">
        <v>7</v>
      </c>
      <c r="D40" s="18">
        <v>1</v>
      </c>
      <c r="E40" s="40">
        <v>0</v>
      </c>
      <c r="F40" s="42">
        <v>8</v>
      </c>
      <c r="G40" s="40">
        <f t="shared" si="3"/>
        <v>0</v>
      </c>
      <c r="H40" s="41">
        <f t="shared" si="4"/>
        <v>0</v>
      </c>
      <c r="I40" s="41">
        <f t="shared" si="5"/>
        <v>0</v>
      </c>
      <c r="J40" s="32"/>
      <c r="K40" s="20"/>
      <c r="L40" s="20"/>
    </row>
    <row r="41" spans="1:12" ht="169.5" customHeight="1" x14ac:dyDescent="0.25">
      <c r="A41" s="5">
        <v>6</v>
      </c>
      <c r="B41" s="174" t="s">
        <v>61</v>
      </c>
      <c r="C41" s="18" t="s">
        <v>7</v>
      </c>
      <c r="D41" s="18">
        <v>1</v>
      </c>
      <c r="E41" s="40">
        <v>0</v>
      </c>
      <c r="F41" s="42">
        <v>8</v>
      </c>
      <c r="G41" s="40">
        <f t="shared" si="3"/>
        <v>0</v>
      </c>
      <c r="H41" s="41">
        <f t="shared" si="4"/>
        <v>0</v>
      </c>
      <c r="I41" s="41">
        <f t="shared" si="5"/>
        <v>0</v>
      </c>
      <c r="J41" s="32"/>
      <c r="K41" s="20"/>
      <c r="L41" s="20"/>
    </row>
    <row r="42" spans="1:12" ht="31.5" x14ac:dyDescent="0.25">
      <c r="A42" s="5">
        <v>7</v>
      </c>
      <c r="B42" s="175" t="s">
        <v>62</v>
      </c>
      <c r="C42" s="18" t="s">
        <v>7</v>
      </c>
      <c r="D42" s="18">
        <v>1</v>
      </c>
      <c r="E42" s="27">
        <v>0</v>
      </c>
      <c r="F42" s="43">
        <v>8</v>
      </c>
      <c r="G42" s="40">
        <f t="shared" si="3"/>
        <v>0</v>
      </c>
      <c r="H42" s="41">
        <f t="shared" si="4"/>
        <v>0</v>
      </c>
      <c r="I42" s="41">
        <f t="shared" si="5"/>
        <v>0</v>
      </c>
      <c r="J42" s="18"/>
      <c r="K42" s="33"/>
      <c r="L42" s="33"/>
    </row>
    <row r="43" spans="1:12" x14ac:dyDescent="0.25">
      <c r="A43" s="5">
        <v>8</v>
      </c>
      <c r="B43" s="176" t="s">
        <v>63</v>
      </c>
      <c r="C43" s="18" t="s">
        <v>7</v>
      </c>
      <c r="D43" s="18">
        <v>1</v>
      </c>
      <c r="E43" s="40">
        <v>0</v>
      </c>
      <c r="F43" s="42">
        <v>8</v>
      </c>
      <c r="G43" s="40">
        <f t="shared" si="3"/>
        <v>0</v>
      </c>
      <c r="H43" s="41">
        <f t="shared" si="4"/>
        <v>0</v>
      </c>
      <c r="I43" s="41">
        <f t="shared" si="5"/>
        <v>0</v>
      </c>
      <c r="J43" s="30"/>
      <c r="K43" s="33"/>
      <c r="L43" s="33"/>
    </row>
    <row r="44" spans="1:12" x14ac:dyDescent="0.25">
      <c r="A44" s="5"/>
      <c r="B44" s="177" t="s">
        <v>64</v>
      </c>
      <c r="C44" s="18"/>
      <c r="D44" s="18"/>
      <c r="E44" s="40"/>
      <c r="F44" s="42"/>
      <c r="G44" s="40"/>
      <c r="H44" s="41"/>
      <c r="I44" s="41"/>
      <c r="J44" s="30"/>
      <c r="K44" s="33"/>
      <c r="L44" s="33"/>
    </row>
    <row r="45" spans="1:12" ht="241.5" customHeight="1" x14ac:dyDescent="0.25">
      <c r="A45" s="5">
        <v>9</v>
      </c>
      <c r="B45" s="169" t="s">
        <v>102</v>
      </c>
      <c r="C45" s="18" t="s">
        <v>7</v>
      </c>
      <c r="D45" s="18">
        <v>1</v>
      </c>
      <c r="E45" s="40">
        <v>0</v>
      </c>
      <c r="F45" s="42">
        <v>8</v>
      </c>
      <c r="G45" s="40">
        <f t="shared" si="3"/>
        <v>0</v>
      </c>
      <c r="H45" s="41">
        <f t="shared" si="4"/>
        <v>0</v>
      </c>
      <c r="I45" s="41">
        <f t="shared" si="5"/>
        <v>0</v>
      </c>
      <c r="J45" s="30"/>
      <c r="K45" s="33"/>
      <c r="L45" s="33"/>
    </row>
    <row r="46" spans="1:12" ht="173.25" x14ac:dyDescent="0.25">
      <c r="A46" s="5">
        <v>10</v>
      </c>
      <c r="B46" s="169" t="s">
        <v>105</v>
      </c>
      <c r="C46" s="18" t="s">
        <v>7</v>
      </c>
      <c r="D46" s="18">
        <v>1</v>
      </c>
      <c r="E46" s="40">
        <v>0</v>
      </c>
      <c r="F46" s="42">
        <v>8</v>
      </c>
      <c r="G46" s="40">
        <f t="shared" si="3"/>
        <v>0</v>
      </c>
      <c r="H46" s="41">
        <f t="shared" si="4"/>
        <v>0</v>
      </c>
      <c r="I46" s="41">
        <f t="shared" si="5"/>
        <v>0</v>
      </c>
      <c r="J46" s="30"/>
      <c r="K46" s="33"/>
      <c r="L46" s="33"/>
    </row>
    <row r="47" spans="1:12" ht="78.75" x14ac:dyDescent="0.25">
      <c r="A47" s="5">
        <v>11</v>
      </c>
      <c r="B47" s="22" t="s">
        <v>65</v>
      </c>
      <c r="C47" s="18" t="s">
        <v>7</v>
      </c>
      <c r="D47" s="18">
        <v>1</v>
      </c>
      <c r="E47" s="40">
        <v>0</v>
      </c>
      <c r="F47" s="42">
        <v>8</v>
      </c>
      <c r="G47" s="40">
        <f t="shared" si="3"/>
        <v>0</v>
      </c>
      <c r="H47" s="41">
        <f t="shared" si="4"/>
        <v>0</v>
      </c>
      <c r="I47" s="41">
        <f t="shared" si="5"/>
        <v>0</v>
      </c>
      <c r="J47" s="30"/>
      <c r="K47" s="33"/>
      <c r="L47" s="33"/>
    </row>
    <row r="48" spans="1:12" ht="94.5" x14ac:dyDescent="0.25">
      <c r="A48" s="5">
        <v>12</v>
      </c>
      <c r="B48" s="174" t="s">
        <v>86</v>
      </c>
      <c r="C48" s="18" t="s">
        <v>7</v>
      </c>
      <c r="D48" s="18">
        <v>1</v>
      </c>
      <c r="E48" s="40">
        <v>0</v>
      </c>
      <c r="F48" s="42">
        <v>8</v>
      </c>
      <c r="G48" s="40">
        <f t="shared" si="3"/>
        <v>0</v>
      </c>
      <c r="H48" s="41">
        <f t="shared" si="4"/>
        <v>0</v>
      </c>
      <c r="I48" s="41">
        <f t="shared" si="5"/>
        <v>0</v>
      </c>
      <c r="J48" s="30"/>
      <c r="K48" s="33"/>
      <c r="L48" s="33"/>
    </row>
    <row r="49" spans="1:12" ht="110.25" x14ac:dyDescent="0.25">
      <c r="A49" s="5">
        <v>13</v>
      </c>
      <c r="B49" s="169" t="s">
        <v>66</v>
      </c>
      <c r="C49" s="18" t="s">
        <v>7</v>
      </c>
      <c r="D49" s="18">
        <v>1</v>
      </c>
      <c r="E49" s="40">
        <v>0</v>
      </c>
      <c r="F49" s="42">
        <v>8</v>
      </c>
      <c r="G49" s="40">
        <f t="shared" si="3"/>
        <v>0</v>
      </c>
      <c r="H49" s="41">
        <f t="shared" si="4"/>
        <v>0</v>
      </c>
      <c r="I49" s="41">
        <f t="shared" si="5"/>
        <v>0</v>
      </c>
      <c r="J49" s="30"/>
      <c r="K49" s="33"/>
      <c r="L49" s="33"/>
    </row>
    <row r="50" spans="1:12" ht="31.5" x14ac:dyDescent="0.25">
      <c r="A50" s="5">
        <v>14</v>
      </c>
      <c r="B50" s="178" t="s">
        <v>87</v>
      </c>
      <c r="C50" s="18" t="s">
        <v>7</v>
      </c>
      <c r="D50" s="18">
        <v>1</v>
      </c>
      <c r="E50" s="40">
        <v>0</v>
      </c>
      <c r="F50" s="42">
        <v>8</v>
      </c>
      <c r="G50" s="40">
        <f t="shared" si="3"/>
        <v>0</v>
      </c>
      <c r="H50" s="41">
        <f t="shared" si="4"/>
        <v>0</v>
      </c>
      <c r="I50" s="41">
        <f t="shared" si="5"/>
        <v>0</v>
      </c>
      <c r="J50" s="30"/>
      <c r="K50" s="33"/>
      <c r="L50" s="33"/>
    </row>
    <row r="51" spans="1:12" x14ac:dyDescent="0.25">
      <c r="A51" s="5">
        <v>15</v>
      </c>
      <c r="B51" s="178" t="s">
        <v>67</v>
      </c>
      <c r="C51" s="18" t="s">
        <v>7</v>
      </c>
      <c r="D51" s="18">
        <v>1</v>
      </c>
      <c r="E51" s="40">
        <v>0</v>
      </c>
      <c r="F51" s="42">
        <v>8</v>
      </c>
      <c r="G51" s="40">
        <f t="shared" si="3"/>
        <v>0</v>
      </c>
      <c r="H51" s="41">
        <f t="shared" si="4"/>
        <v>0</v>
      </c>
      <c r="I51" s="41">
        <f t="shared" si="5"/>
        <v>0</v>
      </c>
      <c r="J51" s="30"/>
      <c r="K51" s="33"/>
      <c r="L51" s="33"/>
    </row>
    <row r="52" spans="1:12" ht="47.25" x14ac:dyDescent="0.25">
      <c r="A52" s="5">
        <v>16</v>
      </c>
      <c r="B52" s="175" t="s">
        <v>88</v>
      </c>
      <c r="C52" s="18" t="s">
        <v>7</v>
      </c>
      <c r="D52" s="18">
        <v>1</v>
      </c>
      <c r="E52" s="40">
        <v>0</v>
      </c>
      <c r="F52" s="42">
        <v>8</v>
      </c>
      <c r="G52" s="40">
        <f t="shared" si="3"/>
        <v>0</v>
      </c>
      <c r="H52" s="41">
        <f t="shared" si="4"/>
        <v>0</v>
      </c>
      <c r="I52" s="41">
        <f t="shared" si="5"/>
        <v>0</v>
      </c>
      <c r="J52" s="30"/>
      <c r="K52" s="33"/>
      <c r="L52" s="33"/>
    </row>
    <row r="53" spans="1:12" ht="31.5" x14ac:dyDescent="0.25">
      <c r="A53" s="5">
        <v>17</v>
      </c>
      <c r="B53" s="175" t="s">
        <v>106</v>
      </c>
      <c r="C53" s="18" t="s">
        <v>7</v>
      </c>
      <c r="D53" s="18">
        <v>1</v>
      </c>
      <c r="E53" s="27">
        <v>0</v>
      </c>
      <c r="F53" s="43">
        <v>8</v>
      </c>
      <c r="G53" s="40">
        <f t="shared" si="3"/>
        <v>0</v>
      </c>
      <c r="H53" s="41">
        <f t="shared" si="4"/>
        <v>0</v>
      </c>
      <c r="I53" s="41">
        <f t="shared" si="5"/>
        <v>0</v>
      </c>
      <c r="J53" s="15"/>
      <c r="K53" s="33"/>
      <c r="L53" s="33"/>
    </row>
    <row r="54" spans="1:12" ht="237" customHeight="1" x14ac:dyDescent="0.25">
      <c r="A54" s="5">
        <v>18</v>
      </c>
      <c r="B54" s="169" t="s">
        <v>102</v>
      </c>
      <c r="C54" s="18" t="s">
        <v>7</v>
      </c>
      <c r="D54" s="18">
        <v>1</v>
      </c>
      <c r="E54" s="40">
        <v>0</v>
      </c>
      <c r="F54" s="42">
        <v>8</v>
      </c>
      <c r="G54" s="40">
        <f t="shared" si="3"/>
        <v>0</v>
      </c>
      <c r="H54" s="41">
        <f t="shared" si="4"/>
        <v>0</v>
      </c>
      <c r="I54" s="41">
        <f t="shared" si="5"/>
        <v>0</v>
      </c>
      <c r="J54" s="30"/>
      <c r="K54" s="33"/>
      <c r="L54" s="33"/>
    </row>
    <row r="55" spans="1:12" ht="63" x14ac:dyDescent="0.25">
      <c r="A55" s="5">
        <v>19</v>
      </c>
      <c r="B55" s="169" t="s">
        <v>107</v>
      </c>
      <c r="C55" s="18" t="s">
        <v>7</v>
      </c>
      <c r="D55" s="18">
        <v>1</v>
      </c>
      <c r="E55" s="40">
        <v>0</v>
      </c>
      <c r="F55" s="42">
        <v>8</v>
      </c>
      <c r="G55" s="40">
        <f t="shared" si="3"/>
        <v>0</v>
      </c>
      <c r="H55" s="41">
        <f t="shared" si="4"/>
        <v>0</v>
      </c>
      <c r="I55" s="41">
        <f t="shared" si="5"/>
        <v>0</v>
      </c>
      <c r="J55" s="30"/>
      <c r="K55" s="33"/>
      <c r="L55" s="33"/>
    </row>
    <row r="56" spans="1:12" ht="47.25" x14ac:dyDescent="0.25">
      <c r="A56" s="5">
        <v>20</v>
      </c>
      <c r="B56" s="175" t="s">
        <v>88</v>
      </c>
      <c r="C56" s="18" t="s">
        <v>7</v>
      </c>
      <c r="D56" s="18">
        <v>1</v>
      </c>
      <c r="E56" s="40">
        <v>0</v>
      </c>
      <c r="F56" s="42">
        <v>8</v>
      </c>
      <c r="G56" s="40">
        <f t="shared" si="3"/>
        <v>0</v>
      </c>
      <c r="H56" s="41">
        <f t="shared" si="4"/>
        <v>0</v>
      </c>
      <c r="I56" s="41">
        <f t="shared" si="5"/>
        <v>0</v>
      </c>
      <c r="J56" s="24"/>
      <c r="K56" s="33"/>
      <c r="L56" s="33"/>
    </row>
    <row r="57" spans="1:12" x14ac:dyDescent="0.25">
      <c r="A57" s="5"/>
      <c r="B57" s="177" t="s">
        <v>108</v>
      </c>
      <c r="C57" s="18"/>
      <c r="D57" s="18"/>
      <c r="E57" s="40"/>
      <c r="F57" s="42"/>
      <c r="G57" s="40">
        <f t="shared" si="3"/>
        <v>0</v>
      </c>
      <c r="H57" s="41">
        <f t="shared" si="4"/>
        <v>0</v>
      </c>
      <c r="I57" s="41">
        <f t="shared" si="5"/>
        <v>0</v>
      </c>
      <c r="J57" s="30"/>
      <c r="K57" s="33"/>
      <c r="L57" s="33"/>
    </row>
    <row r="58" spans="1:12" ht="110.25" x14ac:dyDescent="0.25">
      <c r="A58" s="5">
        <v>21</v>
      </c>
      <c r="B58" s="175" t="s">
        <v>303</v>
      </c>
      <c r="C58" s="18" t="s">
        <v>7</v>
      </c>
      <c r="D58" s="18">
        <v>1</v>
      </c>
      <c r="E58" s="40">
        <v>0</v>
      </c>
      <c r="F58" s="42">
        <v>8</v>
      </c>
      <c r="G58" s="40">
        <f t="shared" si="3"/>
        <v>0</v>
      </c>
      <c r="H58" s="41">
        <f t="shared" si="4"/>
        <v>0</v>
      </c>
      <c r="I58" s="41">
        <f t="shared" si="5"/>
        <v>0</v>
      </c>
      <c r="J58" s="24"/>
      <c r="K58" s="33"/>
      <c r="L58" s="33"/>
    </row>
    <row r="59" spans="1:12" ht="78.75" x14ac:dyDescent="0.25">
      <c r="A59" s="5">
        <v>22</v>
      </c>
      <c r="B59" s="175" t="s">
        <v>304</v>
      </c>
      <c r="C59" s="18" t="s">
        <v>7</v>
      </c>
      <c r="D59" s="18">
        <v>1</v>
      </c>
      <c r="E59" s="27">
        <v>0</v>
      </c>
      <c r="F59" s="43">
        <v>8</v>
      </c>
      <c r="G59" s="40">
        <f t="shared" si="3"/>
        <v>0</v>
      </c>
      <c r="H59" s="41">
        <f t="shared" si="4"/>
        <v>0</v>
      </c>
      <c r="I59" s="41">
        <f t="shared" si="5"/>
        <v>0</v>
      </c>
      <c r="J59" s="15"/>
      <c r="K59" s="33"/>
      <c r="L59" s="33"/>
    </row>
    <row r="60" spans="1:12" ht="78.75" x14ac:dyDescent="0.25">
      <c r="A60" s="5">
        <v>23</v>
      </c>
      <c r="B60" s="175" t="s">
        <v>68</v>
      </c>
      <c r="C60" s="18" t="s">
        <v>7</v>
      </c>
      <c r="D60" s="18">
        <v>1</v>
      </c>
      <c r="E60" s="27">
        <v>0</v>
      </c>
      <c r="F60" s="43">
        <v>8</v>
      </c>
      <c r="G60" s="40">
        <f t="shared" si="3"/>
        <v>0</v>
      </c>
      <c r="H60" s="41">
        <f t="shared" si="4"/>
        <v>0</v>
      </c>
      <c r="I60" s="41">
        <f t="shared" si="5"/>
        <v>0</v>
      </c>
      <c r="J60" s="18"/>
      <c r="K60" s="33"/>
      <c r="L60" s="33"/>
    </row>
    <row r="61" spans="1:12" x14ac:dyDescent="0.25">
      <c r="A61" s="5"/>
      <c r="B61" s="177" t="s">
        <v>69</v>
      </c>
      <c r="C61" s="18"/>
      <c r="D61" s="30"/>
      <c r="E61" s="40"/>
      <c r="F61" s="42"/>
      <c r="G61" s="40"/>
      <c r="H61" s="41"/>
      <c r="I61" s="41"/>
      <c r="J61" s="24"/>
      <c r="K61" s="33"/>
      <c r="L61" s="33"/>
    </row>
    <row r="62" spans="1:12" ht="31.5" x14ac:dyDescent="0.25">
      <c r="A62" s="5"/>
      <c r="B62" s="179" t="s">
        <v>70</v>
      </c>
      <c r="C62" s="18"/>
      <c r="D62" s="30"/>
      <c r="E62" s="40">
        <v>0</v>
      </c>
      <c r="F62" s="42"/>
      <c r="G62" s="40"/>
      <c r="H62" s="41"/>
      <c r="I62" s="41"/>
      <c r="J62" s="24"/>
      <c r="K62" s="33"/>
      <c r="L62" s="33"/>
    </row>
    <row r="63" spans="1:12" ht="47.25" x14ac:dyDescent="0.25">
      <c r="A63" s="5">
        <v>24</v>
      </c>
      <c r="B63" s="169" t="s">
        <v>71</v>
      </c>
      <c r="C63" s="18" t="s">
        <v>7</v>
      </c>
      <c r="D63" s="30">
        <v>1</v>
      </c>
      <c r="E63" s="40">
        <v>0</v>
      </c>
      <c r="F63" s="42">
        <v>8</v>
      </c>
      <c r="G63" s="40">
        <f t="shared" si="3"/>
        <v>0</v>
      </c>
      <c r="H63" s="41">
        <f t="shared" si="4"/>
        <v>0</v>
      </c>
      <c r="I63" s="41">
        <f t="shared" si="5"/>
        <v>0</v>
      </c>
      <c r="J63" s="24"/>
      <c r="K63" s="33"/>
      <c r="L63" s="33"/>
    </row>
    <row r="64" spans="1:12" ht="47.25" x14ac:dyDescent="0.25">
      <c r="A64" s="5">
        <v>25</v>
      </c>
      <c r="B64" s="169" t="s">
        <v>72</v>
      </c>
      <c r="C64" s="18" t="s">
        <v>7</v>
      </c>
      <c r="D64" s="30">
        <v>1</v>
      </c>
      <c r="E64" s="40">
        <v>0</v>
      </c>
      <c r="F64" s="42">
        <v>8</v>
      </c>
      <c r="G64" s="40">
        <f t="shared" si="3"/>
        <v>0</v>
      </c>
      <c r="H64" s="41">
        <f t="shared" si="4"/>
        <v>0</v>
      </c>
      <c r="I64" s="41">
        <f t="shared" si="5"/>
        <v>0</v>
      </c>
      <c r="J64" s="24"/>
      <c r="K64" s="33"/>
      <c r="L64" s="33"/>
    </row>
    <row r="65" spans="1:12" ht="47.25" x14ac:dyDescent="0.25">
      <c r="A65" s="5">
        <v>26</v>
      </c>
      <c r="B65" s="169" t="s">
        <v>73</v>
      </c>
      <c r="C65" s="18" t="s">
        <v>7</v>
      </c>
      <c r="D65" s="30">
        <v>1</v>
      </c>
      <c r="E65" s="40">
        <v>0</v>
      </c>
      <c r="F65" s="42">
        <v>8</v>
      </c>
      <c r="G65" s="40">
        <f t="shared" si="3"/>
        <v>0</v>
      </c>
      <c r="H65" s="41">
        <f t="shared" si="4"/>
        <v>0</v>
      </c>
      <c r="I65" s="41">
        <f t="shared" si="5"/>
        <v>0</v>
      </c>
      <c r="J65" s="30"/>
      <c r="K65" s="33"/>
      <c r="L65" s="33"/>
    </row>
    <row r="66" spans="1:12" ht="31.5" x14ac:dyDescent="0.25">
      <c r="A66" s="5">
        <v>27</v>
      </c>
      <c r="B66" s="169" t="s">
        <v>74</v>
      </c>
      <c r="C66" s="18" t="s">
        <v>7</v>
      </c>
      <c r="D66" s="30">
        <v>1</v>
      </c>
      <c r="E66" s="40">
        <v>0</v>
      </c>
      <c r="F66" s="42">
        <v>8</v>
      </c>
      <c r="G66" s="40">
        <f t="shared" si="3"/>
        <v>0</v>
      </c>
      <c r="H66" s="41">
        <f t="shared" si="4"/>
        <v>0</v>
      </c>
      <c r="I66" s="41">
        <f t="shared" si="5"/>
        <v>0</v>
      </c>
      <c r="J66" s="30"/>
      <c r="K66" s="33"/>
      <c r="L66" s="33"/>
    </row>
    <row r="67" spans="1:12" x14ac:dyDescent="0.25">
      <c r="A67" s="5"/>
      <c r="B67" s="180" t="s">
        <v>75</v>
      </c>
      <c r="C67" s="18"/>
      <c r="D67" s="18"/>
      <c r="E67" s="40"/>
      <c r="F67" s="42"/>
      <c r="G67" s="40">
        <f t="shared" si="3"/>
        <v>0</v>
      </c>
      <c r="H67" s="41">
        <f t="shared" si="4"/>
        <v>0</v>
      </c>
      <c r="I67" s="41">
        <f t="shared" si="5"/>
        <v>0</v>
      </c>
      <c r="J67" s="30"/>
      <c r="K67" s="33"/>
      <c r="L67" s="33"/>
    </row>
    <row r="68" spans="1:12" ht="141.75" x14ac:dyDescent="0.25">
      <c r="A68" s="5">
        <v>28</v>
      </c>
      <c r="B68" s="169" t="s">
        <v>76</v>
      </c>
      <c r="C68" s="18" t="s">
        <v>7</v>
      </c>
      <c r="D68" s="18">
        <v>1</v>
      </c>
      <c r="E68" s="40">
        <v>0</v>
      </c>
      <c r="F68" s="42">
        <v>8</v>
      </c>
      <c r="G68" s="40">
        <f t="shared" si="3"/>
        <v>0</v>
      </c>
      <c r="H68" s="41">
        <f t="shared" si="4"/>
        <v>0</v>
      </c>
      <c r="I68" s="41">
        <f t="shared" si="5"/>
        <v>0</v>
      </c>
      <c r="J68" s="30"/>
      <c r="K68" s="33"/>
      <c r="L68" s="33"/>
    </row>
    <row r="69" spans="1:12" ht="141.75" x14ac:dyDescent="0.25">
      <c r="A69" s="5">
        <v>29</v>
      </c>
      <c r="B69" s="22" t="s">
        <v>77</v>
      </c>
      <c r="C69" s="18" t="s">
        <v>7</v>
      </c>
      <c r="D69" s="18">
        <v>1</v>
      </c>
      <c r="E69" s="40">
        <v>0</v>
      </c>
      <c r="F69" s="42">
        <v>8</v>
      </c>
      <c r="G69" s="40">
        <f t="shared" si="3"/>
        <v>0</v>
      </c>
      <c r="H69" s="41">
        <f t="shared" si="4"/>
        <v>0</v>
      </c>
      <c r="I69" s="41">
        <f t="shared" si="5"/>
        <v>0</v>
      </c>
      <c r="J69" s="30"/>
      <c r="K69" s="33"/>
      <c r="L69" s="33"/>
    </row>
    <row r="70" spans="1:12" ht="63" x14ac:dyDescent="0.25">
      <c r="A70" s="5">
        <v>30</v>
      </c>
      <c r="B70" s="169" t="s">
        <v>78</v>
      </c>
      <c r="C70" s="18" t="s">
        <v>7</v>
      </c>
      <c r="D70" s="18">
        <v>1</v>
      </c>
      <c r="E70" s="40">
        <v>0</v>
      </c>
      <c r="F70" s="42">
        <v>8</v>
      </c>
      <c r="G70" s="40">
        <f t="shared" si="3"/>
        <v>0</v>
      </c>
      <c r="H70" s="41">
        <f t="shared" si="4"/>
        <v>0</v>
      </c>
      <c r="I70" s="41">
        <f t="shared" si="5"/>
        <v>0</v>
      </c>
      <c r="J70" s="30"/>
      <c r="K70" s="33"/>
      <c r="L70" s="33"/>
    </row>
    <row r="71" spans="1:12" ht="110.25" x14ac:dyDescent="0.25">
      <c r="A71" s="5">
        <v>31</v>
      </c>
      <c r="B71" s="169" t="s">
        <v>109</v>
      </c>
      <c r="C71" s="18" t="s">
        <v>7</v>
      </c>
      <c r="D71" s="18">
        <v>1</v>
      </c>
      <c r="E71" s="40">
        <v>0</v>
      </c>
      <c r="F71" s="42">
        <v>8</v>
      </c>
      <c r="G71" s="40">
        <f t="shared" si="3"/>
        <v>0</v>
      </c>
      <c r="H71" s="41">
        <f t="shared" si="4"/>
        <v>0</v>
      </c>
      <c r="I71" s="41">
        <f t="shared" si="5"/>
        <v>0</v>
      </c>
      <c r="J71" s="24"/>
      <c r="K71" s="33"/>
      <c r="L71" s="33"/>
    </row>
    <row r="72" spans="1:12" ht="201" customHeight="1" x14ac:dyDescent="0.25">
      <c r="A72" s="5">
        <v>32</v>
      </c>
      <c r="B72" s="169" t="s">
        <v>79</v>
      </c>
      <c r="C72" s="18" t="s">
        <v>7</v>
      </c>
      <c r="D72" s="18">
        <v>1</v>
      </c>
      <c r="E72" s="40">
        <v>0</v>
      </c>
      <c r="F72" s="42">
        <v>8</v>
      </c>
      <c r="G72" s="40">
        <f t="shared" si="3"/>
        <v>0</v>
      </c>
      <c r="H72" s="41">
        <f t="shared" si="4"/>
        <v>0</v>
      </c>
      <c r="I72" s="41">
        <f t="shared" si="5"/>
        <v>0</v>
      </c>
      <c r="J72" s="30"/>
      <c r="K72" s="33"/>
      <c r="L72" s="33"/>
    </row>
    <row r="73" spans="1:12" x14ac:dyDescent="0.25">
      <c r="A73" s="5">
        <v>33</v>
      </c>
      <c r="B73" s="181" t="s">
        <v>80</v>
      </c>
      <c r="C73" s="18" t="s">
        <v>7</v>
      </c>
      <c r="D73" s="18">
        <v>1</v>
      </c>
      <c r="E73" s="40">
        <v>0</v>
      </c>
      <c r="F73" s="42">
        <v>8</v>
      </c>
      <c r="G73" s="40">
        <f t="shared" si="3"/>
        <v>0</v>
      </c>
      <c r="H73" s="41">
        <f t="shared" si="4"/>
        <v>0</v>
      </c>
      <c r="I73" s="41">
        <f t="shared" si="5"/>
        <v>0</v>
      </c>
      <c r="J73" s="30"/>
      <c r="K73" s="33"/>
      <c r="L73" s="33"/>
    </row>
    <row r="74" spans="1:12" x14ac:dyDescent="0.25">
      <c r="A74" s="5">
        <v>34</v>
      </c>
      <c r="B74" s="181" t="s">
        <v>81</v>
      </c>
      <c r="C74" s="18" t="s">
        <v>7</v>
      </c>
      <c r="D74" s="18">
        <v>1</v>
      </c>
      <c r="E74" s="40">
        <v>0</v>
      </c>
      <c r="F74" s="42">
        <v>8</v>
      </c>
      <c r="G74" s="40">
        <f t="shared" si="3"/>
        <v>0</v>
      </c>
      <c r="H74" s="41">
        <f t="shared" si="4"/>
        <v>0</v>
      </c>
      <c r="I74" s="41">
        <f t="shared" si="5"/>
        <v>0</v>
      </c>
      <c r="J74" s="30"/>
      <c r="K74" s="33"/>
      <c r="L74" s="33"/>
    </row>
    <row r="75" spans="1:12" x14ac:dyDescent="0.25">
      <c r="A75" s="5">
        <v>35</v>
      </c>
      <c r="B75" s="181" t="s">
        <v>82</v>
      </c>
      <c r="C75" s="18" t="s">
        <v>7</v>
      </c>
      <c r="D75" s="18">
        <v>1</v>
      </c>
      <c r="E75" s="40">
        <v>0</v>
      </c>
      <c r="F75" s="42">
        <v>8</v>
      </c>
      <c r="G75" s="40">
        <f t="shared" si="3"/>
        <v>0</v>
      </c>
      <c r="H75" s="41">
        <f t="shared" si="4"/>
        <v>0</v>
      </c>
      <c r="I75" s="41">
        <f t="shared" si="5"/>
        <v>0</v>
      </c>
      <c r="J75" s="30"/>
      <c r="K75" s="33"/>
      <c r="L75" s="33"/>
    </row>
    <row r="76" spans="1:12" ht="47.25" x14ac:dyDescent="0.25">
      <c r="A76" s="5">
        <v>36</v>
      </c>
      <c r="B76" s="169" t="s">
        <v>103</v>
      </c>
      <c r="C76" s="18" t="s">
        <v>7</v>
      </c>
      <c r="D76" s="18">
        <v>1</v>
      </c>
      <c r="E76" s="40">
        <v>0</v>
      </c>
      <c r="F76" s="42">
        <v>8</v>
      </c>
      <c r="G76" s="40">
        <f t="shared" si="3"/>
        <v>0</v>
      </c>
      <c r="H76" s="41">
        <f t="shared" si="4"/>
        <v>0</v>
      </c>
      <c r="I76" s="41">
        <f t="shared" si="5"/>
        <v>0</v>
      </c>
      <c r="J76" s="30"/>
      <c r="K76" s="33"/>
      <c r="L76" s="33"/>
    </row>
    <row r="77" spans="1:12" x14ac:dyDescent="0.25">
      <c r="A77" s="5">
        <v>37</v>
      </c>
      <c r="B77" s="169" t="s">
        <v>83</v>
      </c>
      <c r="C77" s="18" t="s">
        <v>7</v>
      </c>
      <c r="D77" s="18">
        <v>1</v>
      </c>
      <c r="E77" s="40">
        <v>0</v>
      </c>
      <c r="F77" s="42">
        <v>8</v>
      </c>
      <c r="G77" s="40">
        <f t="shared" si="3"/>
        <v>0</v>
      </c>
      <c r="H77" s="41">
        <f t="shared" si="4"/>
        <v>0</v>
      </c>
      <c r="I77" s="41">
        <f t="shared" si="5"/>
        <v>0</v>
      </c>
      <c r="J77" s="30"/>
      <c r="K77" s="20"/>
      <c r="L77" s="20"/>
    </row>
    <row r="78" spans="1:12" ht="126" x14ac:dyDescent="0.25">
      <c r="A78" s="30">
        <v>38</v>
      </c>
      <c r="B78" s="169" t="s">
        <v>89</v>
      </c>
      <c r="C78" s="18" t="s">
        <v>7</v>
      </c>
      <c r="D78" s="30">
        <v>5</v>
      </c>
      <c r="E78" s="41">
        <v>0</v>
      </c>
      <c r="F78" s="44">
        <v>8</v>
      </c>
      <c r="G78" s="40">
        <f t="shared" si="3"/>
        <v>0</v>
      </c>
      <c r="H78" s="41">
        <f t="shared" si="4"/>
        <v>0</v>
      </c>
      <c r="I78" s="41">
        <f t="shared" si="5"/>
        <v>0</v>
      </c>
      <c r="J78" s="30"/>
      <c r="K78" s="20"/>
      <c r="L78" s="20"/>
    </row>
    <row r="79" spans="1:12" ht="47.25" x14ac:dyDescent="0.25">
      <c r="A79" s="30">
        <v>39</v>
      </c>
      <c r="B79" s="169" t="s">
        <v>104</v>
      </c>
      <c r="C79" s="18" t="s">
        <v>7</v>
      </c>
      <c r="D79" s="30">
        <v>10</v>
      </c>
      <c r="E79" s="41">
        <v>0</v>
      </c>
      <c r="F79" s="44">
        <v>8</v>
      </c>
      <c r="G79" s="40">
        <f t="shared" si="3"/>
        <v>0</v>
      </c>
      <c r="H79" s="41">
        <f t="shared" si="4"/>
        <v>0</v>
      </c>
      <c r="I79" s="41">
        <f t="shared" si="5"/>
        <v>0</v>
      </c>
      <c r="J79" s="30"/>
      <c r="K79" s="20"/>
      <c r="L79" s="20"/>
    </row>
    <row r="80" spans="1:12" ht="94.5" x14ac:dyDescent="0.25">
      <c r="A80" s="30">
        <v>40</v>
      </c>
      <c r="B80" s="169" t="s">
        <v>110</v>
      </c>
      <c r="C80" s="18" t="s">
        <v>7</v>
      </c>
      <c r="D80" s="30">
        <v>80</v>
      </c>
      <c r="E80" s="41">
        <v>0</v>
      </c>
      <c r="F80" s="44">
        <v>8</v>
      </c>
      <c r="G80" s="40">
        <f t="shared" si="3"/>
        <v>0</v>
      </c>
      <c r="H80" s="41">
        <f t="shared" si="4"/>
        <v>0</v>
      </c>
      <c r="I80" s="41">
        <f t="shared" si="5"/>
        <v>0</v>
      </c>
      <c r="J80" s="30"/>
      <c r="K80" s="20"/>
      <c r="L80" s="20"/>
    </row>
    <row r="81" spans="1:12" ht="126" x14ac:dyDescent="0.25">
      <c r="A81" s="30">
        <v>41</v>
      </c>
      <c r="B81" s="169" t="s">
        <v>111</v>
      </c>
      <c r="C81" s="18" t="s">
        <v>7</v>
      </c>
      <c r="D81" s="30">
        <v>40</v>
      </c>
      <c r="E81" s="41">
        <v>0</v>
      </c>
      <c r="F81" s="44">
        <v>8</v>
      </c>
      <c r="G81" s="40">
        <f t="shared" si="3"/>
        <v>0</v>
      </c>
      <c r="H81" s="41">
        <f t="shared" si="4"/>
        <v>0</v>
      </c>
      <c r="I81" s="41">
        <f t="shared" si="5"/>
        <v>0</v>
      </c>
      <c r="J81" s="30"/>
      <c r="K81" s="20"/>
      <c r="L81" s="20"/>
    </row>
    <row r="82" spans="1:12" ht="78.75" x14ac:dyDescent="0.25">
      <c r="A82" s="30">
        <v>42</v>
      </c>
      <c r="B82" s="169" t="s">
        <v>112</v>
      </c>
      <c r="C82" s="18" t="s">
        <v>7</v>
      </c>
      <c r="D82" s="30">
        <v>10</v>
      </c>
      <c r="E82" s="41">
        <v>0</v>
      </c>
      <c r="F82" s="44">
        <v>8</v>
      </c>
      <c r="G82" s="40">
        <f t="shared" si="3"/>
        <v>0</v>
      </c>
      <c r="H82" s="41">
        <f t="shared" si="4"/>
        <v>0</v>
      </c>
      <c r="I82" s="41">
        <f t="shared" si="5"/>
        <v>0</v>
      </c>
      <c r="J82" s="30"/>
      <c r="K82" s="20"/>
      <c r="L82" s="20"/>
    </row>
    <row r="83" spans="1:12" ht="63" x14ac:dyDescent="0.25">
      <c r="A83" s="30">
        <v>43</v>
      </c>
      <c r="B83" s="169" t="s">
        <v>90</v>
      </c>
      <c r="C83" s="18" t="s">
        <v>7</v>
      </c>
      <c r="D83" s="30">
        <v>5</v>
      </c>
      <c r="E83" s="41">
        <v>0</v>
      </c>
      <c r="F83" s="44">
        <v>8</v>
      </c>
      <c r="G83" s="40">
        <f t="shared" si="3"/>
        <v>0</v>
      </c>
      <c r="H83" s="41">
        <f t="shared" si="4"/>
        <v>0</v>
      </c>
      <c r="I83" s="41">
        <f t="shared" si="5"/>
        <v>0</v>
      </c>
      <c r="J83" s="30"/>
      <c r="K83" s="20"/>
      <c r="L83" s="20"/>
    </row>
    <row r="84" spans="1:12" ht="31.5" x14ac:dyDescent="0.25">
      <c r="A84" s="30">
        <v>44</v>
      </c>
      <c r="B84" s="169" t="s">
        <v>91</v>
      </c>
      <c r="C84" s="18" t="s">
        <v>7</v>
      </c>
      <c r="D84" s="30">
        <v>5</v>
      </c>
      <c r="E84" s="41">
        <v>0</v>
      </c>
      <c r="F84" s="44">
        <v>8</v>
      </c>
      <c r="G84" s="40">
        <f t="shared" si="3"/>
        <v>0</v>
      </c>
      <c r="H84" s="41">
        <f t="shared" si="4"/>
        <v>0</v>
      </c>
      <c r="I84" s="41">
        <f t="shared" si="5"/>
        <v>0</v>
      </c>
      <c r="J84" s="30"/>
      <c r="K84" s="20"/>
      <c r="L84" s="20"/>
    </row>
    <row r="85" spans="1:12" ht="94.5" x14ac:dyDescent="0.25">
      <c r="A85" s="30">
        <v>45</v>
      </c>
      <c r="B85" s="169" t="s">
        <v>92</v>
      </c>
      <c r="C85" s="18" t="s">
        <v>7</v>
      </c>
      <c r="D85" s="30">
        <v>10</v>
      </c>
      <c r="E85" s="41">
        <v>0</v>
      </c>
      <c r="F85" s="44">
        <v>8</v>
      </c>
      <c r="G85" s="40">
        <f t="shared" si="3"/>
        <v>0</v>
      </c>
      <c r="H85" s="41">
        <f t="shared" si="4"/>
        <v>0</v>
      </c>
      <c r="I85" s="41">
        <f t="shared" si="5"/>
        <v>0</v>
      </c>
      <c r="J85" s="30"/>
      <c r="K85" s="20"/>
      <c r="L85" s="20"/>
    </row>
    <row r="86" spans="1:12" ht="126" x14ac:dyDescent="0.25">
      <c r="A86" s="30">
        <v>46</v>
      </c>
      <c r="B86" s="169" t="s">
        <v>113</v>
      </c>
      <c r="C86" s="18" t="s">
        <v>7</v>
      </c>
      <c r="D86" s="30">
        <v>2</v>
      </c>
      <c r="E86" s="41">
        <v>0</v>
      </c>
      <c r="F86" s="44">
        <v>8</v>
      </c>
      <c r="G86" s="40">
        <f t="shared" si="3"/>
        <v>0</v>
      </c>
      <c r="H86" s="41">
        <f t="shared" si="4"/>
        <v>0</v>
      </c>
      <c r="I86" s="41">
        <f t="shared" si="5"/>
        <v>0</v>
      </c>
      <c r="J86" s="24"/>
      <c r="K86" s="20"/>
      <c r="L86" s="20"/>
    </row>
    <row r="87" spans="1:12" ht="31.5" x14ac:dyDescent="0.25">
      <c r="A87" s="30">
        <v>47</v>
      </c>
      <c r="B87" s="169" t="s">
        <v>93</v>
      </c>
      <c r="C87" s="18" t="s">
        <v>7</v>
      </c>
      <c r="D87" s="30">
        <v>2</v>
      </c>
      <c r="E87" s="41">
        <v>0</v>
      </c>
      <c r="F87" s="44">
        <v>8</v>
      </c>
      <c r="G87" s="40">
        <f t="shared" si="3"/>
        <v>0</v>
      </c>
      <c r="H87" s="41">
        <f t="shared" si="4"/>
        <v>0</v>
      </c>
      <c r="I87" s="41">
        <f t="shared" si="5"/>
        <v>0</v>
      </c>
      <c r="J87" s="30"/>
      <c r="K87" s="20"/>
      <c r="L87" s="20"/>
    </row>
    <row r="88" spans="1:12" ht="47.25" x14ac:dyDescent="0.25">
      <c r="A88" s="30">
        <v>48</v>
      </c>
      <c r="B88" s="169" t="s">
        <v>94</v>
      </c>
      <c r="C88" s="18" t="s">
        <v>7</v>
      </c>
      <c r="D88" s="30">
        <v>2</v>
      </c>
      <c r="E88" s="41">
        <v>0</v>
      </c>
      <c r="F88" s="44">
        <v>8</v>
      </c>
      <c r="G88" s="40">
        <f t="shared" si="3"/>
        <v>0</v>
      </c>
      <c r="H88" s="41">
        <f t="shared" si="4"/>
        <v>0</v>
      </c>
      <c r="I88" s="41">
        <f t="shared" si="5"/>
        <v>0</v>
      </c>
      <c r="J88" s="30"/>
      <c r="K88" s="20"/>
      <c r="L88" s="20"/>
    </row>
    <row r="89" spans="1:12" ht="47.25" x14ac:dyDescent="0.25">
      <c r="A89" s="30">
        <v>49</v>
      </c>
      <c r="B89" s="169" t="s">
        <v>95</v>
      </c>
      <c r="C89" s="18" t="s">
        <v>7</v>
      </c>
      <c r="D89" s="30">
        <v>2</v>
      </c>
      <c r="E89" s="41">
        <v>0</v>
      </c>
      <c r="F89" s="44">
        <v>8</v>
      </c>
      <c r="G89" s="40">
        <f t="shared" si="3"/>
        <v>0</v>
      </c>
      <c r="H89" s="41">
        <f t="shared" si="4"/>
        <v>0</v>
      </c>
      <c r="I89" s="41">
        <f t="shared" si="5"/>
        <v>0</v>
      </c>
      <c r="J89" s="30"/>
      <c r="K89" s="20"/>
      <c r="L89" s="20"/>
    </row>
    <row r="90" spans="1:12" ht="31.5" x14ac:dyDescent="0.25">
      <c r="A90" s="30">
        <v>50</v>
      </c>
      <c r="B90" s="169" t="s">
        <v>96</v>
      </c>
      <c r="C90" s="18" t="s">
        <v>7</v>
      </c>
      <c r="D90" s="30">
        <v>2</v>
      </c>
      <c r="E90" s="41">
        <v>0</v>
      </c>
      <c r="F90" s="44">
        <v>8</v>
      </c>
      <c r="G90" s="40">
        <f t="shared" si="3"/>
        <v>0</v>
      </c>
      <c r="H90" s="41">
        <f t="shared" si="4"/>
        <v>0</v>
      </c>
      <c r="I90" s="41">
        <f t="shared" si="5"/>
        <v>0</v>
      </c>
      <c r="J90" s="30"/>
      <c r="K90" s="20"/>
      <c r="L90" s="20"/>
    </row>
    <row r="91" spans="1:12" ht="31.5" x14ac:dyDescent="0.25">
      <c r="A91" s="30">
        <v>51</v>
      </c>
      <c r="B91" s="169" t="s">
        <v>97</v>
      </c>
      <c r="C91" s="18" t="s">
        <v>7</v>
      </c>
      <c r="D91" s="30">
        <v>2</v>
      </c>
      <c r="E91" s="41">
        <v>0</v>
      </c>
      <c r="F91" s="44">
        <v>8</v>
      </c>
      <c r="G91" s="40">
        <f>(E91*0.08)+E91</f>
        <v>0</v>
      </c>
      <c r="H91" s="41">
        <f t="shared" si="4"/>
        <v>0</v>
      </c>
      <c r="I91" s="41">
        <f t="shared" si="5"/>
        <v>0</v>
      </c>
      <c r="J91" s="30"/>
      <c r="K91" s="20"/>
      <c r="L91" s="20"/>
    </row>
    <row r="92" spans="1:12" ht="31.5" x14ac:dyDescent="0.25">
      <c r="A92" s="30">
        <v>52</v>
      </c>
      <c r="B92" s="169" t="s">
        <v>98</v>
      </c>
      <c r="C92" s="18" t="s">
        <v>7</v>
      </c>
      <c r="D92" s="30">
        <v>2</v>
      </c>
      <c r="E92" s="41">
        <v>0</v>
      </c>
      <c r="F92" s="44">
        <v>8</v>
      </c>
      <c r="G92" s="40">
        <f>(E92*0.08)+E92</f>
        <v>0</v>
      </c>
      <c r="H92" s="41">
        <f t="shared" si="4"/>
        <v>0</v>
      </c>
      <c r="I92" s="41">
        <f t="shared" si="5"/>
        <v>0</v>
      </c>
      <c r="J92" s="30"/>
      <c r="K92" s="20"/>
      <c r="L92" s="20"/>
    </row>
    <row r="93" spans="1:12" ht="47.25" x14ac:dyDescent="0.25">
      <c r="A93" s="30">
        <v>53</v>
      </c>
      <c r="B93" s="169" t="s">
        <v>84</v>
      </c>
      <c r="C93" s="18" t="s">
        <v>7</v>
      </c>
      <c r="D93" s="30">
        <v>2</v>
      </c>
      <c r="E93" s="41">
        <v>0</v>
      </c>
      <c r="F93" s="44">
        <v>8</v>
      </c>
      <c r="G93" s="40">
        <f t="shared" si="3"/>
        <v>0</v>
      </c>
      <c r="H93" s="41">
        <f t="shared" si="4"/>
        <v>0</v>
      </c>
      <c r="I93" s="41">
        <f t="shared" si="5"/>
        <v>0</v>
      </c>
      <c r="J93" s="30"/>
      <c r="K93" s="20"/>
      <c r="L93" s="20"/>
    </row>
    <row r="94" spans="1:12" ht="47.25" x14ac:dyDescent="0.25">
      <c r="A94" s="30">
        <v>54</v>
      </c>
      <c r="B94" s="169" t="s">
        <v>85</v>
      </c>
      <c r="C94" s="18" t="s">
        <v>7</v>
      </c>
      <c r="D94" s="30">
        <v>2</v>
      </c>
      <c r="E94" s="41">
        <v>0</v>
      </c>
      <c r="F94" s="44">
        <v>8</v>
      </c>
      <c r="G94" s="40">
        <f t="shared" si="3"/>
        <v>0</v>
      </c>
      <c r="H94" s="41">
        <f t="shared" si="4"/>
        <v>0</v>
      </c>
      <c r="I94" s="41">
        <f t="shared" si="5"/>
        <v>0</v>
      </c>
      <c r="J94" s="30"/>
      <c r="K94" s="20"/>
      <c r="L94" s="20"/>
    </row>
    <row r="95" spans="1:12" x14ac:dyDescent="0.25">
      <c r="A95" s="30"/>
      <c r="B95" s="182" t="s">
        <v>50</v>
      </c>
      <c r="C95" s="18"/>
      <c r="D95" s="30"/>
      <c r="E95" s="41"/>
      <c r="F95" s="44"/>
      <c r="G95" s="41"/>
      <c r="H95" s="41">
        <f>SUM(H35:H94)</f>
        <v>0</v>
      </c>
      <c r="I95" s="41">
        <f>SUM(I35:I94)</f>
        <v>0</v>
      </c>
      <c r="J95" s="30"/>
      <c r="K95" s="20"/>
      <c r="L95" s="20"/>
    </row>
    <row r="96" spans="1:12" x14ac:dyDescent="0.25">
      <c r="B96" s="171"/>
      <c r="C96" s="29"/>
    </row>
    <row r="97" spans="1:12" s="54" customFormat="1" x14ac:dyDescent="0.25">
      <c r="B97" s="183" t="s">
        <v>297</v>
      </c>
      <c r="H97" s="59" t="s">
        <v>301</v>
      </c>
    </row>
    <row r="98" spans="1:12" s="54" customFormat="1" x14ac:dyDescent="0.25">
      <c r="A98" s="95"/>
      <c r="B98" s="184"/>
      <c r="C98" s="95"/>
      <c r="D98" s="95"/>
    </row>
    <row r="99" spans="1:12" s="54" customFormat="1" ht="78.75" x14ac:dyDescent="0.25">
      <c r="A99" s="60" t="s">
        <v>0</v>
      </c>
      <c r="B99" s="62" t="s">
        <v>1</v>
      </c>
      <c r="C99" s="141" t="s">
        <v>2</v>
      </c>
      <c r="D99" s="141" t="s">
        <v>22</v>
      </c>
      <c r="E99" s="141" t="s">
        <v>23</v>
      </c>
      <c r="F99" s="141" t="s">
        <v>24</v>
      </c>
      <c r="G99" s="141" t="s">
        <v>25</v>
      </c>
      <c r="H99" s="61" t="s">
        <v>43</v>
      </c>
      <c r="I99" s="141" t="s">
        <v>26</v>
      </c>
      <c r="J99" s="141" t="s">
        <v>27</v>
      </c>
      <c r="K99" s="141" t="s">
        <v>28</v>
      </c>
      <c r="L99" s="141" t="s">
        <v>139</v>
      </c>
    </row>
    <row r="100" spans="1:12" s="54" customFormat="1" x14ac:dyDescent="0.25">
      <c r="A100" s="60" t="s">
        <v>14</v>
      </c>
      <c r="B100" s="62" t="s">
        <v>15</v>
      </c>
      <c r="C100" s="60" t="s">
        <v>16</v>
      </c>
      <c r="D100" s="60" t="s">
        <v>17</v>
      </c>
      <c r="E100" s="60" t="s">
        <v>18</v>
      </c>
      <c r="F100" s="60" t="s">
        <v>19</v>
      </c>
      <c r="G100" s="60" t="s">
        <v>20</v>
      </c>
      <c r="H100" s="63" t="s">
        <v>44</v>
      </c>
      <c r="I100" s="60" t="s">
        <v>45</v>
      </c>
      <c r="J100" s="60" t="s">
        <v>46</v>
      </c>
      <c r="K100" s="60">
        <v>10</v>
      </c>
      <c r="L100" s="60">
        <v>11</v>
      </c>
    </row>
    <row r="101" spans="1:12" s="54" customFormat="1" ht="16.5" thickBot="1" x14ac:dyDescent="0.3">
      <c r="A101" s="64"/>
      <c r="B101" s="65"/>
      <c r="C101" s="64"/>
      <c r="D101" s="65"/>
      <c r="E101" s="64"/>
      <c r="F101" s="65"/>
      <c r="G101" s="66" t="s">
        <v>47</v>
      </c>
      <c r="H101" s="67" t="s">
        <v>48</v>
      </c>
      <c r="I101" s="66" t="s">
        <v>49</v>
      </c>
      <c r="J101" s="68"/>
      <c r="K101" s="64"/>
      <c r="L101" s="64"/>
    </row>
    <row r="102" spans="1:12" s="54" customFormat="1" ht="79.5" thickBot="1" x14ac:dyDescent="0.3">
      <c r="A102" s="69" t="s">
        <v>140</v>
      </c>
      <c r="B102" s="185" t="s">
        <v>141</v>
      </c>
      <c r="C102" s="70"/>
      <c r="D102" s="70"/>
      <c r="E102" s="71"/>
      <c r="F102" s="71"/>
      <c r="G102" s="71"/>
      <c r="H102" s="72"/>
      <c r="I102" s="72"/>
      <c r="J102" s="72"/>
      <c r="K102" s="73"/>
      <c r="L102" s="74"/>
    </row>
    <row r="103" spans="1:12" s="54" customFormat="1" ht="31.5" x14ac:dyDescent="0.25">
      <c r="A103" s="75">
        <v>1</v>
      </c>
      <c r="B103" s="186" t="s">
        <v>142</v>
      </c>
      <c r="C103" s="76" t="s">
        <v>7</v>
      </c>
      <c r="D103" s="76">
        <v>1</v>
      </c>
      <c r="E103" s="96">
        <v>0</v>
      </c>
      <c r="F103" s="99">
        <v>8</v>
      </c>
      <c r="G103" s="100">
        <f>(E103*0.08)+E103</f>
        <v>0</v>
      </c>
      <c r="H103" s="101">
        <f>D103*E103</f>
        <v>0</v>
      </c>
      <c r="I103" s="101">
        <f>D103*G103</f>
        <v>0</v>
      </c>
      <c r="J103" s="77"/>
      <c r="K103" s="78"/>
      <c r="L103" s="78"/>
    </row>
    <row r="104" spans="1:12" s="54" customFormat="1" ht="31.5" x14ac:dyDescent="0.25">
      <c r="A104" s="79">
        <v>2</v>
      </c>
      <c r="B104" s="187" t="s">
        <v>143</v>
      </c>
      <c r="C104" s="141" t="s">
        <v>7</v>
      </c>
      <c r="D104" s="141">
        <v>1</v>
      </c>
      <c r="E104" s="96">
        <v>0</v>
      </c>
      <c r="F104" s="99">
        <v>8</v>
      </c>
      <c r="G104" s="102">
        <f>(E104*0.08)+E104</f>
        <v>0</v>
      </c>
      <c r="H104" s="101">
        <f t="shared" ref="H104:H167" si="6">D104*E104</f>
        <v>0</v>
      </c>
      <c r="I104" s="103">
        <f>D104*G104</f>
        <v>0</v>
      </c>
      <c r="J104" s="80"/>
      <c r="K104" s="57"/>
      <c r="L104" s="57"/>
    </row>
    <row r="105" spans="1:12" s="54" customFormat="1" ht="31.5" x14ac:dyDescent="0.25">
      <c r="A105" s="79">
        <v>2</v>
      </c>
      <c r="B105" s="187" t="s">
        <v>144</v>
      </c>
      <c r="C105" s="141" t="s">
        <v>7</v>
      </c>
      <c r="D105" s="141">
        <v>1</v>
      </c>
      <c r="E105" s="96">
        <v>0</v>
      </c>
      <c r="F105" s="104">
        <v>8</v>
      </c>
      <c r="G105" s="102">
        <f t="shared" ref="G105:G150" si="7">(E105*0.08)+E105</f>
        <v>0</v>
      </c>
      <c r="H105" s="101">
        <f t="shared" si="6"/>
        <v>0</v>
      </c>
      <c r="I105" s="103">
        <f t="shared" ref="I105:I150" si="8">D105*G105</f>
        <v>0</v>
      </c>
      <c r="J105" s="80"/>
      <c r="K105" s="57"/>
      <c r="L105" s="57"/>
    </row>
    <row r="106" spans="1:12" s="54" customFormat="1" ht="31.5" x14ac:dyDescent="0.25">
      <c r="A106" s="79">
        <v>3</v>
      </c>
      <c r="B106" s="187" t="s">
        <v>145</v>
      </c>
      <c r="C106" s="141" t="s">
        <v>7</v>
      </c>
      <c r="D106" s="141">
        <v>1</v>
      </c>
      <c r="E106" s="96">
        <v>0</v>
      </c>
      <c r="F106" s="104">
        <v>8</v>
      </c>
      <c r="G106" s="102">
        <f t="shared" si="7"/>
        <v>0</v>
      </c>
      <c r="H106" s="101">
        <f t="shared" si="6"/>
        <v>0</v>
      </c>
      <c r="I106" s="103">
        <f t="shared" si="8"/>
        <v>0</v>
      </c>
      <c r="J106" s="80"/>
      <c r="K106" s="57"/>
      <c r="L106" s="57"/>
    </row>
    <row r="107" spans="1:12" s="54" customFormat="1" ht="31.5" x14ac:dyDescent="0.25">
      <c r="A107" s="79">
        <v>4</v>
      </c>
      <c r="B107" s="187" t="s">
        <v>146</v>
      </c>
      <c r="C107" s="141" t="s">
        <v>7</v>
      </c>
      <c r="D107" s="141">
        <v>1</v>
      </c>
      <c r="E107" s="96">
        <v>0</v>
      </c>
      <c r="F107" s="104">
        <v>8</v>
      </c>
      <c r="G107" s="102">
        <f t="shared" si="7"/>
        <v>0</v>
      </c>
      <c r="H107" s="101">
        <f t="shared" si="6"/>
        <v>0</v>
      </c>
      <c r="I107" s="103">
        <f t="shared" si="8"/>
        <v>0</v>
      </c>
      <c r="J107" s="80"/>
      <c r="K107" s="57"/>
      <c r="L107" s="57"/>
    </row>
    <row r="108" spans="1:12" s="54" customFormat="1" ht="31.5" x14ac:dyDescent="0.25">
      <c r="A108" s="79">
        <v>5</v>
      </c>
      <c r="B108" s="187" t="s">
        <v>147</v>
      </c>
      <c r="C108" s="141" t="s">
        <v>7</v>
      </c>
      <c r="D108" s="141">
        <v>1</v>
      </c>
      <c r="E108" s="96">
        <v>0</v>
      </c>
      <c r="F108" s="104">
        <v>8</v>
      </c>
      <c r="G108" s="102">
        <f t="shared" si="7"/>
        <v>0</v>
      </c>
      <c r="H108" s="101">
        <f t="shared" si="6"/>
        <v>0</v>
      </c>
      <c r="I108" s="103">
        <f t="shared" si="8"/>
        <v>0</v>
      </c>
      <c r="J108" s="80"/>
      <c r="K108" s="57"/>
      <c r="L108" s="57"/>
    </row>
    <row r="109" spans="1:12" s="54" customFormat="1" ht="31.5" x14ac:dyDescent="0.25">
      <c r="A109" s="79">
        <v>6</v>
      </c>
      <c r="B109" s="187" t="s">
        <v>148</v>
      </c>
      <c r="C109" s="141" t="s">
        <v>7</v>
      </c>
      <c r="D109" s="141">
        <v>1</v>
      </c>
      <c r="E109" s="96">
        <v>0</v>
      </c>
      <c r="F109" s="104">
        <v>8</v>
      </c>
      <c r="G109" s="102">
        <f t="shared" si="7"/>
        <v>0</v>
      </c>
      <c r="H109" s="101">
        <f t="shared" si="6"/>
        <v>0</v>
      </c>
      <c r="I109" s="103">
        <f t="shared" si="8"/>
        <v>0</v>
      </c>
      <c r="J109" s="80"/>
      <c r="K109" s="57"/>
      <c r="L109" s="57"/>
    </row>
    <row r="110" spans="1:12" s="54" customFormat="1" ht="31.5" x14ac:dyDescent="0.25">
      <c r="A110" s="79">
        <v>7</v>
      </c>
      <c r="B110" s="187" t="s">
        <v>149</v>
      </c>
      <c r="C110" s="141" t="s">
        <v>7</v>
      </c>
      <c r="D110" s="141">
        <v>1</v>
      </c>
      <c r="E110" s="96">
        <v>0</v>
      </c>
      <c r="F110" s="105">
        <v>8</v>
      </c>
      <c r="G110" s="102">
        <f t="shared" si="7"/>
        <v>0</v>
      </c>
      <c r="H110" s="101">
        <f t="shared" si="6"/>
        <v>0</v>
      </c>
      <c r="I110" s="103">
        <f t="shared" si="8"/>
        <v>0</v>
      </c>
      <c r="J110" s="141"/>
      <c r="K110" s="57"/>
      <c r="L110" s="57"/>
    </row>
    <row r="111" spans="1:12" s="54" customFormat="1" ht="31.5" x14ac:dyDescent="0.25">
      <c r="A111" s="79">
        <v>8</v>
      </c>
      <c r="B111" s="187" t="s">
        <v>150</v>
      </c>
      <c r="C111" s="141" t="s">
        <v>7</v>
      </c>
      <c r="D111" s="141">
        <v>1</v>
      </c>
      <c r="E111" s="96">
        <v>0</v>
      </c>
      <c r="F111" s="104">
        <v>8</v>
      </c>
      <c r="G111" s="102">
        <f t="shared" si="7"/>
        <v>0</v>
      </c>
      <c r="H111" s="101">
        <f t="shared" si="6"/>
        <v>0</v>
      </c>
      <c r="I111" s="103">
        <f t="shared" si="8"/>
        <v>0</v>
      </c>
      <c r="J111" s="80"/>
      <c r="K111" s="81"/>
      <c r="L111" s="81"/>
    </row>
    <row r="112" spans="1:12" s="54" customFormat="1" ht="31.5" x14ac:dyDescent="0.25">
      <c r="A112" s="79"/>
      <c r="B112" s="187" t="s">
        <v>151</v>
      </c>
      <c r="C112" s="141" t="s">
        <v>7</v>
      </c>
      <c r="D112" s="141">
        <v>1</v>
      </c>
      <c r="E112" s="96">
        <v>0</v>
      </c>
      <c r="F112" s="105">
        <v>8</v>
      </c>
      <c r="G112" s="102">
        <f t="shared" si="7"/>
        <v>0</v>
      </c>
      <c r="H112" s="101">
        <f t="shared" si="6"/>
        <v>0</v>
      </c>
      <c r="I112" s="103">
        <f t="shared" si="8"/>
        <v>0</v>
      </c>
      <c r="J112" s="80"/>
      <c r="K112" s="81"/>
      <c r="L112" s="81"/>
    </row>
    <row r="113" spans="1:12" s="54" customFormat="1" ht="31.5" x14ac:dyDescent="0.25">
      <c r="A113" s="79">
        <v>9</v>
      </c>
      <c r="B113" s="187" t="s">
        <v>152</v>
      </c>
      <c r="C113" s="141" t="s">
        <v>7</v>
      </c>
      <c r="D113" s="141">
        <v>1</v>
      </c>
      <c r="E113" s="96">
        <v>0</v>
      </c>
      <c r="F113" s="104">
        <v>8</v>
      </c>
      <c r="G113" s="102">
        <f t="shared" si="7"/>
        <v>0</v>
      </c>
      <c r="H113" s="101">
        <f t="shared" si="6"/>
        <v>0</v>
      </c>
      <c r="I113" s="103">
        <f t="shared" si="8"/>
        <v>0</v>
      </c>
      <c r="J113" s="80"/>
      <c r="K113" s="81"/>
      <c r="L113" s="81"/>
    </row>
    <row r="114" spans="1:12" s="54" customFormat="1" ht="31.5" x14ac:dyDescent="0.25">
      <c r="A114" s="79">
        <v>10</v>
      </c>
      <c r="B114" s="188" t="s">
        <v>153</v>
      </c>
      <c r="C114" s="141" t="s">
        <v>7</v>
      </c>
      <c r="D114" s="141">
        <v>1</v>
      </c>
      <c r="E114" s="96">
        <v>0</v>
      </c>
      <c r="F114" s="104">
        <v>8</v>
      </c>
      <c r="G114" s="102">
        <f t="shared" si="7"/>
        <v>0</v>
      </c>
      <c r="H114" s="101">
        <f t="shared" si="6"/>
        <v>0</v>
      </c>
      <c r="I114" s="103">
        <f t="shared" si="8"/>
        <v>0</v>
      </c>
      <c r="J114" s="80"/>
      <c r="K114" s="81"/>
      <c r="L114" s="81"/>
    </row>
    <row r="115" spans="1:12" s="54" customFormat="1" ht="31.5" x14ac:dyDescent="0.25">
      <c r="A115" s="79">
        <v>11</v>
      </c>
      <c r="B115" s="188" t="s">
        <v>154</v>
      </c>
      <c r="C115" s="141" t="s">
        <v>7</v>
      </c>
      <c r="D115" s="141">
        <v>1</v>
      </c>
      <c r="E115" s="96">
        <v>0</v>
      </c>
      <c r="F115" s="104">
        <v>8</v>
      </c>
      <c r="G115" s="102">
        <f t="shared" si="7"/>
        <v>0</v>
      </c>
      <c r="H115" s="101">
        <f t="shared" si="6"/>
        <v>0</v>
      </c>
      <c r="I115" s="103">
        <f t="shared" si="8"/>
        <v>0</v>
      </c>
      <c r="J115" s="80"/>
      <c r="K115" s="81"/>
      <c r="L115" s="81"/>
    </row>
    <row r="116" spans="1:12" s="54" customFormat="1" ht="47.25" x14ac:dyDescent="0.25">
      <c r="A116" s="79">
        <v>12</v>
      </c>
      <c r="B116" s="188" t="s">
        <v>155</v>
      </c>
      <c r="C116" s="141" t="s">
        <v>7</v>
      </c>
      <c r="D116" s="141">
        <v>1</v>
      </c>
      <c r="E116" s="96">
        <v>0</v>
      </c>
      <c r="F116" s="104">
        <v>8</v>
      </c>
      <c r="G116" s="102">
        <f t="shared" si="7"/>
        <v>0</v>
      </c>
      <c r="H116" s="101">
        <f t="shared" si="6"/>
        <v>0</v>
      </c>
      <c r="I116" s="103">
        <f t="shared" si="8"/>
        <v>0</v>
      </c>
      <c r="J116" s="80"/>
      <c r="K116" s="81"/>
      <c r="L116" s="81"/>
    </row>
    <row r="117" spans="1:12" s="54" customFormat="1" ht="63" x14ac:dyDescent="0.25">
      <c r="A117" s="79">
        <v>13</v>
      </c>
      <c r="B117" s="188" t="s">
        <v>156</v>
      </c>
      <c r="C117" s="141" t="s">
        <v>7</v>
      </c>
      <c r="D117" s="141">
        <v>1</v>
      </c>
      <c r="E117" s="96">
        <v>0</v>
      </c>
      <c r="F117" s="104">
        <v>8</v>
      </c>
      <c r="G117" s="102">
        <f t="shared" si="7"/>
        <v>0</v>
      </c>
      <c r="H117" s="101">
        <f t="shared" si="6"/>
        <v>0</v>
      </c>
      <c r="I117" s="103">
        <f t="shared" si="8"/>
        <v>0</v>
      </c>
      <c r="J117" s="80"/>
      <c r="K117" s="81"/>
      <c r="L117" s="81"/>
    </row>
    <row r="118" spans="1:12" s="54" customFormat="1" ht="63.75" thickBot="1" x14ac:dyDescent="0.3">
      <c r="A118" s="82">
        <v>14</v>
      </c>
      <c r="B118" s="189" t="s">
        <v>157</v>
      </c>
      <c r="C118" s="83" t="s">
        <v>7</v>
      </c>
      <c r="D118" s="83">
        <v>1</v>
      </c>
      <c r="E118" s="116">
        <v>0</v>
      </c>
      <c r="F118" s="106">
        <v>8</v>
      </c>
      <c r="G118" s="107">
        <f t="shared" si="7"/>
        <v>0</v>
      </c>
      <c r="H118" s="117">
        <f t="shared" si="6"/>
        <v>0</v>
      </c>
      <c r="I118" s="108">
        <f t="shared" si="8"/>
        <v>0</v>
      </c>
      <c r="J118" s="84"/>
      <c r="K118" s="85"/>
      <c r="L118" s="85"/>
    </row>
    <row r="119" spans="1:12" s="54" customFormat="1" ht="79.5" thickBot="1" x14ac:dyDescent="0.3">
      <c r="A119" s="69" t="s">
        <v>158</v>
      </c>
      <c r="B119" s="185" t="s">
        <v>159</v>
      </c>
      <c r="C119" s="70"/>
      <c r="D119" s="70"/>
      <c r="E119" s="119"/>
      <c r="F119" s="109"/>
      <c r="G119" s="110"/>
      <c r="H119" s="111"/>
      <c r="I119" s="111"/>
      <c r="J119" s="72"/>
      <c r="K119" s="87"/>
      <c r="L119" s="87"/>
    </row>
    <row r="120" spans="1:12" s="54" customFormat="1" ht="31.5" x14ac:dyDescent="0.25">
      <c r="A120" s="88" t="s">
        <v>160</v>
      </c>
      <c r="B120" s="186" t="s">
        <v>161</v>
      </c>
      <c r="C120" s="76" t="s">
        <v>7</v>
      </c>
      <c r="D120" s="76">
        <v>1</v>
      </c>
      <c r="E120" s="118">
        <v>0</v>
      </c>
      <c r="F120" s="99">
        <v>8</v>
      </c>
      <c r="G120" s="100">
        <f t="shared" si="7"/>
        <v>0</v>
      </c>
      <c r="H120" s="101">
        <f t="shared" si="6"/>
        <v>0</v>
      </c>
      <c r="I120" s="101">
        <f t="shared" si="8"/>
        <v>0</v>
      </c>
      <c r="J120" s="77"/>
      <c r="K120" s="89"/>
      <c r="L120" s="89"/>
    </row>
    <row r="121" spans="1:12" s="54" customFormat="1" ht="31.5" x14ac:dyDescent="0.25">
      <c r="A121" s="90" t="s">
        <v>162</v>
      </c>
      <c r="B121" s="187" t="s">
        <v>163</v>
      </c>
      <c r="C121" s="141" t="s">
        <v>7</v>
      </c>
      <c r="D121" s="141">
        <v>1</v>
      </c>
      <c r="E121" s="96">
        <v>0</v>
      </c>
      <c r="F121" s="105">
        <v>8</v>
      </c>
      <c r="G121" s="102">
        <f t="shared" si="7"/>
        <v>0</v>
      </c>
      <c r="H121" s="101">
        <f t="shared" si="6"/>
        <v>0</v>
      </c>
      <c r="I121" s="103">
        <f t="shared" si="8"/>
        <v>0</v>
      </c>
      <c r="J121" s="91"/>
      <c r="K121" s="81"/>
      <c r="L121" s="81"/>
    </row>
    <row r="122" spans="1:12" s="54" customFormat="1" ht="31.5" x14ac:dyDescent="0.25">
      <c r="A122" s="90" t="s">
        <v>164</v>
      </c>
      <c r="B122" s="187" t="s">
        <v>165</v>
      </c>
      <c r="C122" s="141" t="s">
        <v>7</v>
      </c>
      <c r="D122" s="141">
        <v>1</v>
      </c>
      <c r="E122" s="96">
        <v>0</v>
      </c>
      <c r="F122" s="104">
        <v>8</v>
      </c>
      <c r="G122" s="102">
        <f t="shared" si="7"/>
        <v>0</v>
      </c>
      <c r="H122" s="101">
        <f t="shared" si="6"/>
        <v>0</v>
      </c>
      <c r="I122" s="103">
        <f t="shared" si="8"/>
        <v>0</v>
      </c>
      <c r="J122" s="80"/>
      <c r="K122" s="81"/>
      <c r="L122" s="81"/>
    </row>
    <row r="123" spans="1:12" s="54" customFormat="1" ht="31.5" x14ac:dyDescent="0.25">
      <c r="A123" s="90" t="s">
        <v>166</v>
      </c>
      <c r="B123" s="187" t="s">
        <v>167</v>
      </c>
      <c r="C123" s="141" t="s">
        <v>7</v>
      </c>
      <c r="D123" s="141">
        <v>1</v>
      </c>
      <c r="E123" s="96">
        <v>0</v>
      </c>
      <c r="F123" s="104">
        <v>8</v>
      </c>
      <c r="G123" s="102">
        <f t="shared" si="7"/>
        <v>0</v>
      </c>
      <c r="H123" s="101">
        <f t="shared" si="6"/>
        <v>0</v>
      </c>
      <c r="I123" s="103">
        <f t="shared" si="8"/>
        <v>0</v>
      </c>
      <c r="J123" s="80"/>
      <c r="K123" s="81"/>
      <c r="L123" s="81"/>
    </row>
    <row r="124" spans="1:12" s="54" customFormat="1" ht="31.5" x14ac:dyDescent="0.25">
      <c r="A124" s="90" t="s">
        <v>168</v>
      </c>
      <c r="B124" s="187" t="s">
        <v>169</v>
      </c>
      <c r="C124" s="141" t="s">
        <v>7</v>
      </c>
      <c r="D124" s="141">
        <v>1</v>
      </c>
      <c r="E124" s="96">
        <v>0</v>
      </c>
      <c r="F124" s="104">
        <v>8</v>
      </c>
      <c r="G124" s="102">
        <f t="shared" si="7"/>
        <v>0</v>
      </c>
      <c r="H124" s="101">
        <f t="shared" si="6"/>
        <v>0</v>
      </c>
      <c r="I124" s="103">
        <f t="shared" si="8"/>
        <v>0</v>
      </c>
      <c r="J124" s="56"/>
      <c r="K124" s="81"/>
      <c r="L124" s="81"/>
    </row>
    <row r="125" spans="1:12" s="54" customFormat="1" ht="31.5" x14ac:dyDescent="0.25">
      <c r="A125" s="90" t="s">
        <v>170</v>
      </c>
      <c r="B125" s="187" t="s">
        <v>171</v>
      </c>
      <c r="C125" s="141" t="s">
        <v>7</v>
      </c>
      <c r="D125" s="141">
        <v>1</v>
      </c>
      <c r="E125" s="96">
        <v>0</v>
      </c>
      <c r="F125" s="104">
        <v>8</v>
      </c>
      <c r="G125" s="102">
        <f t="shared" si="7"/>
        <v>0</v>
      </c>
      <c r="H125" s="101">
        <f t="shared" si="6"/>
        <v>0</v>
      </c>
      <c r="I125" s="103">
        <f t="shared" si="8"/>
        <v>0</v>
      </c>
      <c r="J125" s="80"/>
      <c r="K125" s="81"/>
      <c r="L125" s="81"/>
    </row>
    <row r="126" spans="1:12" s="54" customFormat="1" ht="31.5" x14ac:dyDescent="0.25">
      <c r="A126" s="90" t="s">
        <v>172</v>
      </c>
      <c r="B126" s="187" t="s">
        <v>173</v>
      </c>
      <c r="C126" s="141" t="s">
        <v>7</v>
      </c>
      <c r="D126" s="141">
        <v>1</v>
      </c>
      <c r="E126" s="96">
        <v>0</v>
      </c>
      <c r="F126" s="104">
        <v>8</v>
      </c>
      <c r="G126" s="102">
        <f t="shared" si="7"/>
        <v>0</v>
      </c>
      <c r="H126" s="101">
        <f t="shared" si="6"/>
        <v>0</v>
      </c>
      <c r="I126" s="103">
        <f t="shared" si="8"/>
        <v>0</v>
      </c>
      <c r="J126" s="56"/>
      <c r="K126" s="81"/>
      <c r="L126" s="81"/>
    </row>
    <row r="127" spans="1:12" s="54" customFormat="1" ht="31.5" x14ac:dyDescent="0.25">
      <c r="A127" s="90" t="s">
        <v>174</v>
      </c>
      <c r="B127" s="187" t="s">
        <v>175</v>
      </c>
      <c r="C127" s="141" t="s">
        <v>7</v>
      </c>
      <c r="D127" s="141">
        <v>1</v>
      </c>
      <c r="E127" s="96">
        <v>0</v>
      </c>
      <c r="F127" s="105">
        <v>8</v>
      </c>
      <c r="G127" s="102">
        <f t="shared" si="7"/>
        <v>0</v>
      </c>
      <c r="H127" s="101">
        <f t="shared" si="6"/>
        <v>0</v>
      </c>
      <c r="I127" s="103">
        <f t="shared" si="8"/>
        <v>0</v>
      </c>
      <c r="J127" s="91"/>
      <c r="K127" s="81"/>
      <c r="L127" s="81"/>
    </row>
    <row r="128" spans="1:12" s="54" customFormat="1" ht="31.5" x14ac:dyDescent="0.25">
      <c r="A128" s="90" t="s">
        <v>176</v>
      </c>
      <c r="B128" s="187" t="s">
        <v>177</v>
      </c>
      <c r="C128" s="141" t="s">
        <v>7</v>
      </c>
      <c r="D128" s="141">
        <v>1</v>
      </c>
      <c r="E128" s="96">
        <v>0</v>
      </c>
      <c r="F128" s="105">
        <v>8</v>
      </c>
      <c r="G128" s="102">
        <f t="shared" si="7"/>
        <v>0</v>
      </c>
      <c r="H128" s="101">
        <f t="shared" si="6"/>
        <v>0</v>
      </c>
      <c r="I128" s="103">
        <f t="shared" si="8"/>
        <v>0</v>
      </c>
      <c r="J128" s="141"/>
      <c r="K128" s="81"/>
      <c r="L128" s="81"/>
    </row>
    <row r="129" spans="1:12" s="54" customFormat="1" ht="31.5" x14ac:dyDescent="0.25">
      <c r="A129" s="90" t="s">
        <v>178</v>
      </c>
      <c r="B129" s="187" t="s">
        <v>179</v>
      </c>
      <c r="C129" s="141" t="s">
        <v>7</v>
      </c>
      <c r="D129" s="141">
        <v>1</v>
      </c>
      <c r="E129" s="96">
        <v>0</v>
      </c>
      <c r="F129" s="105">
        <v>8</v>
      </c>
      <c r="G129" s="102">
        <f t="shared" si="7"/>
        <v>0</v>
      </c>
      <c r="H129" s="101">
        <f t="shared" si="6"/>
        <v>0</v>
      </c>
      <c r="I129" s="103">
        <f t="shared" si="8"/>
        <v>0</v>
      </c>
      <c r="J129" s="56"/>
      <c r="K129" s="81"/>
      <c r="L129" s="81"/>
    </row>
    <row r="130" spans="1:12" s="54" customFormat="1" ht="31.5" x14ac:dyDescent="0.25">
      <c r="A130" s="90" t="s">
        <v>180</v>
      </c>
      <c r="B130" s="187" t="s">
        <v>181</v>
      </c>
      <c r="C130" s="141" t="s">
        <v>7</v>
      </c>
      <c r="D130" s="141">
        <v>1</v>
      </c>
      <c r="E130" s="96">
        <v>0</v>
      </c>
      <c r="F130" s="105">
        <v>8</v>
      </c>
      <c r="G130" s="102">
        <f t="shared" si="7"/>
        <v>0</v>
      </c>
      <c r="H130" s="101">
        <f t="shared" si="6"/>
        <v>0</v>
      </c>
      <c r="I130" s="103">
        <f t="shared" si="8"/>
        <v>0</v>
      </c>
      <c r="J130" s="56"/>
      <c r="K130" s="81"/>
      <c r="L130" s="81"/>
    </row>
    <row r="131" spans="1:12" s="54" customFormat="1" ht="31.5" x14ac:dyDescent="0.25">
      <c r="A131" s="90" t="s">
        <v>182</v>
      </c>
      <c r="B131" s="187" t="s">
        <v>183</v>
      </c>
      <c r="C131" s="141" t="s">
        <v>7</v>
      </c>
      <c r="D131" s="80">
        <v>1</v>
      </c>
      <c r="E131" s="96">
        <v>0</v>
      </c>
      <c r="F131" s="104">
        <v>8</v>
      </c>
      <c r="G131" s="102">
        <f t="shared" si="7"/>
        <v>0</v>
      </c>
      <c r="H131" s="101">
        <f t="shared" si="6"/>
        <v>0</v>
      </c>
      <c r="I131" s="103">
        <f t="shared" si="8"/>
        <v>0</v>
      </c>
      <c r="J131" s="56"/>
      <c r="K131" s="81"/>
      <c r="L131" s="81"/>
    </row>
    <row r="132" spans="1:12" s="54" customFormat="1" ht="31.5" x14ac:dyDescent="0.25">
      <c r="A132" s="90" t="s">
        <v>184</v>
      </c>
      <c r="B132" s="187" t="s">
        <v>185</v>
      </c>
      <c r="C132" s="141" t="s">
        <v>7</v>
      </c>
      <c r="D132" s="80">
        <v>1</v>
      </c>
      <c r="E132" s="96">
        <v>0</v>
      </c>
      <c r="F132" s="104">
        <v>8</v>
      </c>
      <c r="G132" s="102">
        <f t="shared" si="7"/>
        <v>0</v>
      </c>
      <c r="H132" s="101">
        <f t="shared" si="6"/>
        <v>0</v>
      </c>
      <c r="I132" s="103">
        <f t="shared" si="8"/>
        <v>0</v>
      </c>
      <c r="J132" s="56"/>
      <c r="K132" s="81"/>
      <c r="L132" s="81"/>
    </row>
    <row r="133" spans="1:12" s="54" customFormat="1" ht="48" thickBot="1" x14ac:dyDescent="0.3">
      <c r="A133" s="92" t="s">
        <v>186</v>
      </c>
      <c r="B133" s="190" t="s">
        <v>187</v>
      </c>
      <c r="C133" s="83" t="s">
        <v>7</v>
      </c>
      <c r="D133" s="84">
        <v>1</v>
      </c>
      <c r="E133" s="116">
        <v>0</v>
      </c>
      <c r="F133" s="106">
        <v>8</v>
      </c>
      <c r="G133" s="107">
        <f t="shared" si="7"/>
        <v>0</v>
      </c>
      <c r="H133" s="117">
        <f t="shared" si="6"/>
        <v>0</v>
      </c>
      <c r="I133" s="108">
        <f t="shared" si="8"/>
        <v>0</v>
      </c>
      <c r="J133" s="84"/>
      <c r="K133" s="85"/>
      <c r="L133" s="85"/>
    </row>
    <row r="134" spans="1:12" s="54" customFormat="1" ht="16.5" thickBot="1" x14ac:dyDescent="0.3">
      <c r="A134" s="69" t="s">
        <v>188</v>
      </c>
      <c r="B134" s="185" t="s">
        <v>189</v>
      </c>
      <c r="C134" s="70"/>
      <c r="D134" s="72"/>
      <c r="E134" s="119"/>
      <c r="F134" s="109"/>
      <c r="G134" s="110"/>
      <c r="H134" s="111"/>
      <c r="I134" s="111"/>
      <c r="J134" s="72"/>
      <c r="K134" s="86"/>
      <c r="L134" s="87"/>
    </row>
    <row r="135" spans="1:12" s="54" customFormat="1" ht="110.25" x14ac:dyDescent="0.25">
      <c r="A135" s="88" t="s">
        <v>190</v>
      </c>
      <c r="B135" s="186" t="s">
        <v>130</v>
      </c>
      <c r="C135" s="76" t="s">
        <v>7</v>
      </c>
      <c r="D135" s="77">
        <v>1</v>
      </c>
      <c r="E135" s="120">
        <v>0</v>
      </c>
      <c r="F135" s="99">
        <v>8</v>
      </c>
      <c r="G135" s="100">
        <f t="shared" ref="G135" si="9">(E135*0.08)+E135</f>
        <v>0</v>
      </c>
      <c r="H135" s="101">
        <f t="shared" si="6"/>
        <v>0</v>
      </c>
      <c r="I135" s="101">
        <f t="shared" ref="I135" si="10">D135*G135</f>
        <v>0</v>
      </c>
      <c r="J135" s="77"/>
      <c r="K135" s="89"/>
      <c r="L135" s="89"/>
    </row>
    <row r="136" spans="1:12" s="54" customFormat="1" ht="31.5" x14ac:dyDescent="0.25">
      <c r="A136" s="90" t="s">
        <v>191</v>
      </c>
      <c r="B136" s="187" t="s">
        <v>192</v>
      </c>
      <c r="C136" s="141" t="s">
        <v>7</v>
      </c>
      <c r="D136" s="141">
        <v>1</v>
      </c>
      <c r="E136" s="97">
        <v>0</v>
      </c>
      <c r="F136" s="104">
        <v>8</v>
      </c>
      <c r="G136" s="102">
        <f t="shared" si="7"/>
        <v>0</v>
      </c>
      <c r="H136" s="101">
        <f t="shared" si="6"/>
        <v>0</v>
      </c>
      <c r="I136" s="103">
        <f t="shared" si="8"/>
        <v>0</v>
      </c>
      <c r="J136" s="80"/>
      <c r="K136" s="81"/>
      <c r="L136" s="81"/>
    </row>
    <row r="137" spans="1:12" s="54" customFormat="1" ht="78.75" x14ac:dyDescent="0.25">
      <c r="A137" s="90" t="s">
        <v>193</v>
      </c>
      <c r="B137" s="187" t="s">
        <v>194</v>
      </c>
      <c r="C137" s="141" t="s">
        <v>7</v>
      </c>
      <c r="D137" s="141">
        <v>1</v>
      </c>
      <c r="E137" s="96">
        <v>0</v>
      </c>
      <c r="F137" s="104">
        <v>8</v>
      </c>
      <c r="G137" s="102">
        <f t="shared" si="7"/>
        <v>0</v>
      </c>
      <c r="H137" s="101">
        <f t="shared" si="6"/>
        <v>0</v>
      </c>
      <c r="I137" s="103">
        <f t="shared" si="8"/>
        <v>0</v>
      </c>
      <c r="J137" s="80"/>
      <c r="K137" s="81"/>
      <c r="L137" s="81"/>
    </row>
    <row r="138" spans="1:12" s="54" customFormat="1" ht="157.5" x14ac:dyDescent="0.25">
      <c r="A138" s="90" t="s">
        <v>195</v>
      </c>
      <c r="B138" s="187" t="s">
        <v>131</v>
      </c>
      <c r="C138" s="141" t="s">
        <v>7</v>
      </c>
      <c r="D138" s="141">
        <v>1</v>
      </c>
      <c r="E138" s="96">
        <v>0</v>
      </c>
      <c r="F138" s="104">
        <v>8</v>
      </c>
      <c r="G138" s="102">
        <f t="shared" si="7"/>
        <v>0</v>
      </c>
      <c r="H138" s="101">
        <f t="shared" si="6"/>
        <v>0</v>
      </c>
      <c r="I138" s="103">
        <f t="shared" si="8"/>
        <v>0</v>
      </c>
      <c r="J138" s="80"/>
      <c r="K138" s="81"/>
      <c r="L138" s="81"/>
    </row>
    <row r="139" spans="1:12" s="54" customFormat="1" x14ac:dyDescent="0.25">
      <c r="A139" s="90" t="s">
        <v>196</v>
      </c>
      <c r="B139" s="187" t="s">
        <v>132</v>
      </c>
      <c r="C139" s="141" t="s">
        <v>7</v>
      </c>
      <c r="D139" s="141">
        <v>1</v>
      </c>
      <c r="E139" s="96">
        <v>0</v>
      </c>
      <c r="F139" s="104">
        <v>8</v>
      </c>
      <c r="G139" s="102">
        <f t="shared" si="7"/>
        <v>0</v>
      </c>
      <c r="H139" s="101">
        <f t="shared" si="6"/>
        <v>0</v>
      </c>
      <c r="I139" s="103">
        <f t="shared" si="8"/>
        <v>0</v>
      </c>
      <c r="J139" s="56"/>
      <c r="K139" s="81"/>
      <c r="L139" s="81"/>
    </row>
    <row r="140" spans="1:12" s="54" customFormat="1" ht="31.5" x14ac:dyDescent="0.25">
      <c r="A140" s="90" t="s">
        <v>197</v>
      </c>
      <c r="B140" s="187" t="s">
        <v>198</v>
      </c>
      <c r="C140" s="141" t="s">
        <v>7</v>
      </c>
      <c r="D140" s="141">
        <v>1</v>
      </c>
      <c r="E140" s="96">
        <v>0</v>
      </c>
      <c r="F140" s="104">
        <v>8</v>
      </c>
      <c r="G140" s="102">
        <f t="shared" si="7"/>
        <v>0</v>
      </c>
      <c r="H140" s="101">
        <f t="shared" si="6"/>
        <v>0</v>
      </c>
      <c r="I140" s="103">
        <f t="shared" si="8"/>
        <v>0</v>
      </c>
      <c r="J140" s="80"/>
      <c r="K140" s="81"/>
      <c r="L140" s="81"/>
    </row>
    <row r="141" spans="1:12" s="54" customFormat="1" ht="141.75" x14ac:dyDescent="0.25">
      <c r="A141" s="90" t="s">
        <v>199</v>
      </c>
      <c r="B141" s="187" t="s">
        <v>133</v>
      </c>
      <c r="C141" s="141" t="s">
        <v>7</v>
      </c>
      <c r="D141" s="141">
        <v>1</v>
      </c>
      <c r="E141" s="96">
        <v>0</v>
      </c>
      <c r="F141" s="104">
        <v>8</v>
      </c>
      <c r="G141" s="102">
        <f t="shared" si="7"/>
        <v>0</v>
      </c>
      <c r="H141" s="101">
        <f t="shared" si="6"/>
        <v>0</v>
      </c>
      <c r="I141" s="103">
        <f t="shared" si="8"/>
        <v>0</v>
      </c>
      <c r="J141" s="80"/>
      <c r="K141" s="81"/>
      <c r="L141" s="81"/>
    </row>
    <row r="142" spans="1:12" s="54" customFormat="1" ht="31.5" x14ac:dyDescent="0.25">
      <c r="A142" s="90" t="s">
        <v>200</v>
      </c>
      <c r="B142" s="187" t="s">
        <v>201</v>
      </c>
      <c r="C142" s="141" t="s">
        <v>7</v>
      </c>
      <c r="D142" s="141">
        <v>1</v>
      </c>
      <c r="E142" s="96">
        <v>0</v>
      </c>
      <c r="F142" s="104">
        <v>8</v>
      </c>
      <c r="G142" s="102">
        <f t="shared" si="7"/>
        <v>0</v>
      </c>
      <c r="H142" s="101">
        <f t="shared" si="6"/>
        <v>0</v>
      </c>
      <c r="I142" s="103">
        <f t="shared" si="8"/>
        <v>0</v>
      </c>
      <c r="J142" s="80"/>
      <c r="K142" s="81"/>
      <c r="L142" s="81"/>
    </row>
    <row r="143" spans="1:12" s="54" customFormat="1" ht="141.75" x14ac:dyDescent="0.25">
      <c r="A143" s="90" t="s">
        <v>202</v>
      </c>
      <c r="B143" s="187" t="s">
        <v>134</v>
      </c>
      <c r="C143" s="141" t="s">
        <v>7</v>
      </c>
      <c r="D143" s="141">
        <v>1</v>
      </c>
      <c r="E143" s="96">
        <v>0</v>
      </c>
      <c r="F143" s="104">
        <v>8</v>
      </c>
      <c r="G143" s="102">
        <f t="shared" si="7"/>
        <v>0</v>
      </c>
      <c r="H143" s="101">
        <f t="shared" si="6"/>
        <v>0</v>
      </c>
      <c r="I143" s="103">
        <f t="shared" si="8"/>
        <v>0</v>
      </c>
      <c r="J143" s="80"/>
      <c r="K143" s="81"/>
      <c r="L143" s="81"/>
    </row>
    <row r="144" spans="1:12" s="54" customFormat="1" x14ac:dyDescent="0.25">
      <c r="A144" s="90" t="s">
        <v>203</v>
      </c>
      <c r="B144" s="187" t="s">
        <v>135</v>
      </c>
      <c r="C144" s="141" t="s">
        <v>7</v>
      </c>
      <c r="D144" s="141">
        <v>1</v>
      </c>
      <c r="E144" s="96">
        <v>0</v>
      </c>
      <c r="F144" s="104">
        <v>8</v>
      </c>
      <c r="G144" s="102">
        <f t="shared" si="7"/>
        <v>0</v>
      </c>
      <c r="H144" s="101">
        <f t="shared" si="6"/>
        <v>0</v>
      </c>
      <c r="I144" s="103">
        <f t="shared" si="8"/>
        <v>0</v>
      </c>
      <c r="J144" s="80"/>
      <c r="K144" s="81"/>
      <c r="L144" s="81"/>
    </row>
    <row r="145" spans="1:12" s="54" customFormat="1" ht="31.5" x14ac:dyDescent="0.25">
      <c r="A145" s="90" t="s">
        <v>204</v>
      </c>
      <c r="B145" s="187" t="s">
        <v>201</v>
      </c>
      <c r="C145" s="141" t="s">
        <v>7</v>
      </c>
      <c r="D145" s="141">
        <v>1</v>
      </c>
      <c r="E145" s="96">
        <v>0</v>
      </c>
      <c r="F145" s="104">
        <v>8</v>
      </c>
      <c r="G145" s="102">
        <f t="shared" si="7"/>
        <v>0</v>
      </c>
      <c r="H145" s="101">
        <f t="shared" si="6"/>
        <v>0</v>
      </c>
      <c r="I145" s="103">
        <f t="shared" si="8"/>
        <v>0</v>
      </c>
      <c r="J145" s="80"/>
      <c r="K145" s="57"/>
      <c r="L145" s="57"/>
    </row>
    <row r="146" spans="1:12" s="54" customFormat="1" ht="141.75" x14ac:dyDescent="0.25">
      <c r="A146" s="90" t="s">
        <v>205</v>
      </c>
      <c r="B146" s="187" t="s">
        <v>206</v>
      </c>
      <c r="C146" s="141" t="s">
        <v>7</v>
      </c>
      <c r="D146" s="141">
        <v>1</v>
      </c>
      <c r="E146" s="96">
        <v>0</v>
      </c>
      <c r="F146" s="112">
        <v>8</v>
      </c>
      <c r="G146" s="102">
        <f t="shared" si="7"/>
        <v>0</v>
      </c>
      <c r="H146" s="101">
        <f t="shared" si="6"/>
        <v>0</v>
      </c>
      <c r="I146" s="103">
        <f t="shared" si="8"/>
        <v>0</v>
      </c>
      <c r="J146" s="80"/>
      <c r="K146" s="57"/>
      <c r="L146" s="57"/>
    </row>
    <row r="147" spans="1:12" s="54" customFormat="1" ht="31.5" x14ac:dyDescent="0.25">
      <c r="A147" s="90" t="s">
        <v>207</v>
      </c>
      <c r="B147" s="187" t="s">
        <v>208</v>
      </c>
      <c r="C147" s="141" t="s">
        <v>7</v>
      </c>
      <c r="D147" s="141">
        <v>1</v>
      </c>
      <c r="E147" s="96">
        <v>0</v>
      </c>
      <c r="F147" s="112">
        <v>8</v>
      </c>
      <c r="G147" s="102">
        <f t="shared" si="7"/>
        <v>0</v>
      </c>
      <c r="H147" s="101">
        <f t="shared" si="6"/>
        <v>0</v>
      </c>
      <c r="I147" s="103">
        <f t="shared" si="8"/>
        <v>0</v>
      </c>
      <c r="J147" s="80"/>
      <c r="K147" s="57"/>
      <c r="L147" s="57"/>
    </row>
    <row r="148" spans="1:12" s="54" customFormat="1" ht="141.75" x14ac:dyDescent="0.25">
      <c r="A148" s="90" t="s">
        <v>209</v>
      </c>
      <c r="B148" s="187" t="s">
        <v>210</v>
      </c>
      <c r="C148" s="141" t="s">
        <v>7</v>
      </c>
      <c r="D148" s="141">
        <v>1</v>
      </c>
      <c r="E148" s="96">
        <v>0</v>
      </c>
      <c r="F148" s="112">
        <v>8</v>
      </c>
      <c r="G148" s="102">
        <f t="shared" si="7"/>
        <v>0</v>
      </c>
      <c r="H148" s="101">
        <f t="shared" si="6"/>
        <v>0</v>
      </c>
      <c r="I148" s="103">
        <f t="shared" si="8"/>
        <v>0</v>
      </c>
      <c r="J148" s="80"/>
      <c r="K148" s="57"/>
      <c r="L148" s="57"/>
    </row>
    <row r="149" spans="1:12" s="54" customFormat="1" x14ac:dyDescent="0.25">
      <c r="A149" s="90" t="s">
        <v>211</v>
      </c>
      <c r="B149" s="187" t="s">
        <v>212</v>
      </c>
      <c r="C149" s="141" t="s">
        <v>7</v>
      </c>
      <c r="D149" s="141">
        <v>1</v>
      </c>
      <c r="E149" s="96">
        <v>0</v>
      </c>
      <c r="F149" s="112">
        <v>8</v>
      </c>
      <c r="G149" s="102">
        <f t="shared" si="7"/>
        <v>0</v>
      </c>
      <c r="H149" s="101">
        <f t="shared" si="6"/>
        <v>0</v>
      </c>
      <c r="I149" s="103">
        <f t="shared" si="8"/>
        <v>0</v>
      </c>
      <c r="J149" s="80"/>
      <c r="K149" s="57"/>
      <c r="L149" s="57"/>
    </row>
    <row r="150" spans="1:12" s="54" customFormat="1" ht="31.5" x14ac:dyDescent="0.25">
      <c r="A150" s="90" t="s">
        <v>213</v>
      </c>
      <c r="B150" s="187" t="s">
        <v>208</v>
      </c>
      <c r="C150" s="141" t="s">
        <v>7</v>
      </c>
      <c r="D150" s="141">
        <v>1</v>
      </c>
      <c r="E150" s="96">
        <v>0</v>
      </c>
      <c r="F150" s="112">
        <v>8</v>
      </c>
      <c r="G150" s="102">
        <f t="shared" si="7"/>
        <v>0</v>
      </c>
      <c r="H150" s="101">
        <f t="shared" si="6"/>
        <v>0</v>
      </c>
      <c r="I150" s="103">
        <f t="shared" si="8"/>
        <v>0</v>
      </c>
      <c r="J150" s="80"/>
      <c r="K150" s="57"/>
      <c r="L150" s="57"/>
    </row>
    <row r="151" spans="1:12" s="54" customFormat="1" ht="78.75" x14ac:dyDescent="0.25">
      <c r="A151" s="93" t="s">
        <v>214</v>
      </c>
      <c r="B151" s="191" t="s">
        <v>215</v>
      </c>
      <c r="C151" s="141"/>
      <c r="D151" s="141"/>
      <c r="E151" s="97"/>
      <c r="F151" s="112"/>
      <c r="G151" s="102"/>
      <c r="H151" s="101">
        <f t="shared" si="6"/>
        <v>0</v>
      </c>
      <c r="I151" s="103"/>
      <c r="J151" s="80"/>
      <c r="K151" s="57"/>
      <c r="L151" s="57"/>
    </row>
    <row r="152" spans="1:12" s="54" customFormat="1" ht="63" x14ac:dyDescent="0.25">
      <c r="A152" s="90" t="s">
        <v>216</v>
      </c>
      <c r="B152" s="187" t="s">
        <v>217</v>
      </c>
      <c r="C152" s="141" t="s">
        <v>7</v>
      </c>
      <c r="D152" s="141">
        <v>1</v>
      </c>
      <c r="E152" s="96">
        <v>0</v>
      </c>
      <c r="F152" s="112">
        <v>8</v>
      </c>
      <c r="G152" s="102">
        <f t="shared" ref="G152:G158" si="11">(E152*0.08)+E152</f>
        <v>0</v>
      </c>
      <c r="H152" s="101">
        <f t="shared" si="6"/>
        <v>0</v>
      </c>
      <c r="I152" s="103">
        <f t="shared" ref="I152:I181" si="12">D152*G152</f>
        <v>0</v>
      </c>
      <c r="J152" s="80"/>
      <c r="K152" s="57"/>
      <c r="L152" s="57"/>
    </row>
    <row r="153" spans="1:12" s="54" customFormat="1" ht="78.75" x14ac:dyDescent="0.25">
      <c r="A153" s="90" t="s">
        <v>218</v>
      </c>
      <c r="B153" s="187" t="s">
        <v>219</v>
      </c>
      <c r="C153" s="141" t="s">
        <v>7</v>
      </c>
      <c r="D153" s="141">
        <v>1</v>
      </c>
      <c r="E153" s="96">
        <v>0</v>
      </c>
      <c r="F153" s="112">
        <v>8</v>
      </c>
      <c r="G153" s="102">
        <f t="shared" si="11"/>
        <v>0</v>
      </c>
      <c r="H153" s="101">
        <f t="shared" si="6"/>
        <v>0</v>
      </c>
      <c r="I153" s="103">
        <f t="shared" si="12"/>
        <v>0</v>
      </c>
      <c r="J153" s="80"/>
      <c r="K153" s="57"/>
      <c r="L153" s="57"/>
    </row>
    <row r="154" spans="1:12" s="54" customFormat="1" ht="47.25" x14ac:dyDescent="0.25">
      <c r="A154" s="90" t="s">
        <v>220</v>
      </c>
      <c r="B154" s="187" t="s">
        <v>221</v>
      </c>
      <c r="C154" s="141" t="s">
        <v>7</v>
      </c>
      <c r="D154" s="141">
        <v>1</v>
      </c>
      <c r="E154" s="96">
        <v>0</v>
      </c>
      <c r="F154" s="112">
        <v>8</v>
      </c>
      <c r="G154" s="102">
        <f t="shared" si="11"/>
        <v>0</v>
      </c>
      <c r="H154" s="101">
        <f t="shared" si="6"/>
        <v>0</v>
      </c>
      <c r="I154" s="103">
        <f t="shared" si="12"/>
        <v>0</v>
      </c>
      <c r="J154" s="56"/>
      <c r="K154" s="57"/>
      <c r="L154" s="57"/>
    </row>
    <row r="155" spans="1:12" s="54" customFormat="1" ht="31.5" x14ac:dyDescent="0.25">
      <c r="A155" s="90" t="s">
        <v>222</v>
      </c>
      <c r="B155" s="187" t="s">
        <v>223</v>
      </c>
      <c r="C155" s="141" t="s">
        <v>7</v>
      </c>
      <c r="D155" s="141">
        <v>1</v>
      </c>
      <c r="E155" s="96">
        <v>0</v>
      </c>
      <c r="F155" s="112">
        <v>8</v>
      </c>
      <c r="G155" s="102">
        <f t="shared" si="11"/>
        <v>0</v>
      </c>
      <c r="H155" s="101">
        <f t="shared" si="6"/>
        <v>0</v>
      </c>
      <c r="I155" s="103">
        <f t="shared" si="12"/>
        <v>0</v>
      </c>
      <c r="J155" s="80"/>
      <c r="K155" s="57"/>
      <c r="L155" s="57"/>
    </row>
    <row r="156" spans="1:12" s="54" customFormat="1" ht="31.5" x14ac:dyDescent="0.25">
      <c r="A156" s="90" t="s">
        <v>224</v>
      </c>
      <c r="B156" s="187" t="s">
        <v>136</v>
      </c>
      <c r="C156" s="141" t="s">
        <v>7</v>
      </c>
      <c r="D156" s="141">
        <v>1</v>
      </c>
      <c r="E156" s="96">
        <v>0</v>
      </c>
      <c r="F156" s="112">
        <v>8</v>
      </c>
      <c r="G156" s="102">
        <f t="shared" si="11"/>
        <v>0</v>
      </c>
      <c r="H156" s="101">
        <f t="shared" si="6"/>
        <v>0</v>
      </c>
      <c r="I156" s="103">
        <f t="shared" si="12"/>
        <v>0</v>
      </c>
      <c r="J156" s="80"/>
      <c r="K156" s="57"/>
      <c r="L156" s="57"/>
    </row>
    <row r="157" spans="1:12" s="54" customFormat="1" ht="31.5" x14ac:dyDescent="0.25">
      <c r="A157" s="90" t="s">
        <v>225</v>
      </c>
      <c r="B157" s="187" t="s">
        <v>137</v>
      </c>
      <c r="C157" s="141" t="s">
        <v>7</v>
      </c>
      <c r="D157" s="141">
        <v>1</v>
      </c>
      <c r="E157" s="96">
        <v>0</v>
      </c>
      <c r="F157" s="112">
        <v>8</v>
      </c>
      <c r="G157" s="102">
        <f t="shared" si="11"/>
        <v>0</v>
      </c>
      <c r="H157" s="101">
        <f t="shared" si="6"/>
        <v>0</v>
      </c>
      <c r="I157" s="103">
        <f t="shared" si="12"/>
        <v>0</v>
      </c>
      <c r="J157" s="80"/>
      <c r="K157" s="57"/>
      <c r="L157" s="57"/>
    </row>
    <row r="158" spans="1:12" s="54" customFormat="1" ht="47.25" x14ac:dyDescent="0.25">
      <c r="A158" s="90" t="s">
        <v>226</v>
      </c>
      <c r="B158" s="187" t="s">
        <v>227</v>
      </c>
      <c r="C158" s="141" t="s">
        <v>7</v>
      </c>
      <c r="D158" s="141">
        <v>1</v>
      </c>
      <c r="E158" s="96">
        <v>0</v>
      </c>
      <c r="F158" s="112">
        <v>8</v>
      </c>
      <c r="G158" s="102">
        <f t="shared" si="11"/>
        <v>0</v>
      </c>
      <c r="H158" s="101">
        <f t="shared" si="6"/>
        <v>0</v>
      </c>
      <c r="I158" s="103">
        <f t="shared" si="12"/>
        <v>0</v>
      </c>
      <c r="J158" s="80"/>
      <c r="K158" s="57"/>
      <c r="L158" s="57"/>
    </row>
    <row r="159" spans="1:12" s="54" customFormat="1" ht="47.25" x14ac:dyDescent="0.25">
      <c r="A159" s="90" t="s">
        <v>228</v>
      </c>
      <c r="B159" s="187" t="s">
        <v>229</v>
      </c>
      <c r="C159" s="141" t="s">
        <v>7</v>
      </c>
      <c r="D159" s="141">
        <v>1</v>
      </c>
      <c r="E159" s="96">
        <v>0</v>
      </c>
      <c r="F159" s="112">
        <v>8</v>
      </c>
      <c r="G159" s="102">
        <f>(E159*0.08)+E159</f>
        <v>0</v>
      </c>
      <c r="H159" s="101">
        <f t="shared" si="6"/>
        <v>0</v>
      </c>
      <c r="I159" s="103">
        <f t="shared" si="12"/>
        <v>0</v>
      </c>
      <c r="J159" s="80"/>
      <c r="K159" s="57"/>
      <c r="L159" s="57"/>
    </row>
    <row r="160" spans="1:12" s="54" customFormat="1" ht="63" x14ac:dyDescent="0.25">
      <c r="A160" s="90" t="s">
        <v>230</v>
      </c>
      <c r="B160" s="187" t="s">
        <v>231</v>
      </c>
      <c r="C160" s="141" t="s">
        <v>7</v>
      </c>
      <c r="D160" s="141">
        <v>1</v>
      </c>
      <c r="E160" s="96">
        <v>0</v>
      </c>
      <c r="F160" s="112">
        <v>8</v>
      </c>
      <c r="G160" s="102">
        <f>(E160*0.08)+E160</f>
        <v>0</v>
      </c>
      <c r="H160" s="101">
        <f t="shared" si="6"/>
        <v>0</v>
      </c>
      <c r="I160" s="103">
        <f t="shared" si="12"/>
        <v>0</v>
      </c>
      <c r="J160" s="80"/>
      <c r="K160" s="57"/>
      <c r="L160" s="57"/>
    </row>
    <row r="161" spans="1:12" s="54" customFormat="1" ht="47.25" x14ac:dyDescent="0.25">
      <c r="A161" s="90" t="s">
        <v>232</v>
      </c>
      <c r="B161" s="190" t="s">
        <v>233</v>
      </c>
      <c r="C161" s="141" t="s">
        <v>7</v>
      </c>
      <c r="D161" s="141">
        <v>1</v>
      </c>
      <c r="E161" s="96">
        <v>0</v>
      </c>
      <c r="F161" s="112">
        <v>8</v>
      </c>
      <c r="G161" s="102">
        <f t="shared" ref="G161:G170" si="13">(E161*0.08)+E161</f>
        <v>0</v>
      </c>
      <c r="H161" s="101">
        <f t="shared" si="6"/>
        <v>0</v>
      </c>
      <c r="I161" s="103">
        <f t="shared" si="12"/>
        <v>0</v>
      </c>
      <c r="J161" s="80"/>
      <c r="K161" s="57"/>
      <c r="L161" s="57"/>
    </row>
    <row r="162" spans="1:12" s="54" customFormat="1" ht="47.25" x14ac:dyDescent="0.25">
      <c r="A162" s="90" t="s">
        <v>234</v>
      </c>
      <c r="B162" s="187" t="s">
        <v>235</v>
      </c>
      <c r="C162" s="141" t="s">
        <v>7</v>
      </c>
      <c r="D162" s="141">
        <v>1</v>
      </c>
      <c r="E162" s="96">
        <v>0</v>
      </c>
      <c r="F162" s="112">
        <v>8</v>
      </c>
      <c r="G162" s="102">
        <f t="shared" si="13"/>
        <v>0</v>
      </c>
      <c r="H162" s="101">
        <f t="shared" si="6"/>
        <v>0</v>
      </c>
      <c r="I162" s="103">
        <f t="shared" si="12"/>
        <v>0</v>
      </c>
      <c r="J162" s="80"/>
      <c r="K162" s="57"/>
      <c r="L162" s="57"/>
    </row>
    <row r="163" spans="1:12" s="54" customFormat="1" ht="48" thickBot="1" x14ac:dyDescent="0.3">
      <c r="A163" s="92" t="s">
        <v>236</v>
      </c>
      <c r="B163" s="190" t="s">
        <v>237</v>
      </c>
      <c r="C163" s="83" t="s">
        <v>7</v>
      </c>
      <c r="D163" s="83">
        <v>1</v>
      </c>
      <c r="E163" s="116">
        <v>0</v>
      </c>
      <c r="F163" s="113">
        <v>8</v>
      </c>
      <c r="G163" s="107">
        <f t="shared" si="13"/>
        <v>0</v>
      </c>
      <c r="H163" s="117">
        <f t="shared" si="6"/>
        <v>0</v>
      </c>
      <c r="I163" s="108">
        <f t="shared" si="12"/>
        <v>0</v>
      </c>
      <c r="J163" s="84"/>
      <c r="K163" s="94"/>
      <c r="L163" s="94"/>
    </row>
    <row r="164" spans="1:12" s="54" customFormat="1" ht="79.5" thickBot="1" x14ac:dyDescent="0.3">
      <c r="A164" s="69" t="s">
        <v>238</v>
      </c>
      <c r="B164" s="185" t="s">
        <v>239</v>
      </c>
      <c r="C164" s="70"/>
      <c r="D164" s="70"/>
      <c r="E164" s="121"/>
      <c r="F164" s="114"/>
      <c r="G164" s="110"/>
      <c r="H164" s="111"/>
      <c r="I164" s="111"/>
      <c r="J164" s="72"/>
      <c r="K164" s="73"/>
      <c r="L164" s="74"/>
    </row>
    <row r="165" spans="1:12" s="54" customFormat="1" ht="183.75" customHeight="1" x14ac:dyDescent="0.25">
      <c r="A165" s="88" t="s">
        <v>240</v>
      </c>
      <c r="B165" s="186" t="s">
        <v>241</v>
      </c>
      <c r="C165" s="76" t="s">
        <v>7</v>
      </c>
      <c r="D165" s="76">
        <v>1</v>
      </c>
      <c r="E165" s="118">
        <v>0</v>
      </c>
      <c r="F165" s="115">
        <v>8</v>
      </c>
      <c r="G165" s="100">
        <f t="shared" si="13"/>
        <v>0</v>
      </c>
      <c r="H165" s="101">
        <f t="shared" si="6"/>
        <v>0</v>
      </c>
      <c r="I165" s="101">
        <f t="shared" si="12"/>
        <v>0</v>
      </c>
      <c r="J165" s="77"/>
      <c r="K165" s="78"/>
      <c r="L165" s="78"/>
    </row>
    <row r="166" spans="1:12" s="54" customFormat="1" ht="94.5" x14ac:dyDescent="0.25">
      <c r="A166" s="90" t="s">
        <v>242</v>
      </c>
      <c r="B166" s="187" t="s">
        <v>243</v>
      </c>
      <c r="C166" s="141" t="s">
        <v>7</v>
      </c>
      <c r="D166" s="141">
        <v>1</v>
      </c>
      <c r="E166" s="96">
        <v>0</v>
      </c>
      <c r="F166" s="112">
        <v>8</v>
      </c>
      <c r="G166" s="102">
        <f t="shared" si="13"/>
        <v>0</v>
      </c>
      <c r="H166" s="101">
        <f t="shared" si="6"/>
        <v>0</v>
      </c>
      <c r="I166" s="103">
        <f t="shared" si="12"/>
        <v>0</v>
      </c>
      <c r="J166" s="56"/>
      <c r="K166" s="57"/>
      <c r="L166" s="57"/>
    </row>
    <row r="167" spans="1:12" s="54" customFormat="1" ht="94.5" x14ac:dyDescent="0.25">
      <c r="A167" s="90" t="s">
        <v>244</v>
      </c>
      <c r="B167" s="187" t="s">
        <v>245</v>
      </c>
      <c r="C167" s="141" t="s">
        <v>7</v>
      </c>
      <c r="D167" s="141">
        <v>1</v>
      </c>
      <c r="E167" s="96">
        <v>0</v>
      </c>
      <c r="F167" s="112">
        <v>8</v>
      </c>
      <c r="G167" s="102">
        <f t="shared" si="13"/>
        <v>0</v>
      </c>
      <c r="H167" s="101">
        <f t="shared" si="6"/>
        <v>0</v>
      </c>
      <c r="I167" s="103">
        <f t="shared" si="12"/>
        <v>0</v>
      </c>
      <c r="J167" s="80"/>
      <c r="K167" s="57"/>
      <c r="L167" s="57"/>
    </row>
    <row r="168" spans="1:12" s="54" customFormat="1" ht="94.5" x14ac:dyDescent="0.25">
      <c r="A168" s="90" t="s">
        <v>246</v>
      </c>
      <c r="B168" s="187" t="s">
        <v>247</v>
      </c>
      <c r="C168" s="141" t="s">
        <v>7</v>
      </c>
      <c r="D168" s="141">
        <v>1</v>
      </c>
      <c r="E168" s="96">
        <v>0</v>
      </c>
      <c r="F168" s="112">
        <v>8</v>
      </c>
      <c r="G168" s="102">
        <f t="shared" si="13"/>
        <v>0</v>
      </c>
      <c r="H168" s="101">
        <f t="shared" ref="H168:H181" si="14">D168*E168</f>
        <v>0</v>
      </c>
      <c r="I168" s="103">
        <f t="shared" si="12"/>
        <v>0</v>
      </c>
      <c r="J168" s="80"/>
      <c r="K168" s="57"/>
      <c r="L168" s="57"/>
    </row>
    <row r="169" spans="1:12" s="54" customFormat="1" ht="94.5" x14ac:dyDescent="0.25">
      <c r="A169" s="90" t="s">
        <v>248</v>
      </c>
      <c r="B169" s="187" t="s">
        <v>249</v>
      </c>
      <c r="C169" s="141" t="s">
        <v>7</v>
      </c>
      <c r="D169" s="141">
        <v>1</v>
      </c>
      <c r="E169" s="96">
        <v>0</v>
      </c>
      <c r="F169" s="112">
        <v>8</v>
      </c>
      <c r="G169" s="102">
        <f t="shared" si="13"/>
        <v>0</v>
      </c>
      <c r="H169" s="101">
        <f t="shared" si="14"/>
        <v>0</v>
      </c>
      <c r="I169" s="103">
        <f t="shared" si="12"/>
        <v>0</v>
      </c>
      <c r="J169" s="80"/>
      <c r="K169" s="57"/>
      <c r="L169" s="57"/>
    </row>
    <row r="170" spans="1:12" s="54" customFormat="1" ht="94.5" x14ac:dyDescent="0.25">
      <c r="A170" s="90" t="s">
        <v>250</v>
      </c>
      <c r="B170" s="187" t="s">
        <v>251</v>
      </c>
      <c r="C170" s="141" t="s">
        <v>7</v>
      </c>
      <c r="D170" s="141">
        <v>1</v>
      </c>
      <c r="E170" s="96">
        <v>0</v>
      </c>
      <c r="F170" s="112">
        <v>8</v>
      </c>
      <c r="G170" s="102">
        <f t="shared" si="13"/>
        <v>0</v>
      </c>
      <c r="H170" s="101">
        <f t="shared" si="14"/>
        <v>0</v>
      </c>
      <c r="I170" s="103">
        <f t="shared" si="12"/>
        <v>0</v>
      </c>
      <c r="J170" s="80"/>
      <c r="K170" s="57"/>
      <c r="L170" s="57"/>
    </row>
    <row r="171" spans="1:12" s="54" customFormat="1" x14ac:dyDescent="0.25">
      <c r="A171" s="90" t="s">
        <v>252</v>
      </c>
      <c r="B171" s="187" t="s">
        <v>253</v>
      </c>
      <c r="C171" s="141" t="s">
        <v>7</v>
      </c>
      <c r="D171" s="141">
        <v>1</v>
      </c>
      <c r="E171" s="96">
        <v>0</v>
      </c>
      <c r="F171" s="112">
        <v>8</v>
      </c>
      <c r="G171" s="102">
        <f>(E171*0.08)+E171</f>
        <v>0</v>
      </c>
      <c r="H171" s="101">
        <f t="shared" si="14"/>
        <v>0</v>
      </c>
      <c r="I171" s="103">
        <f t="shared" si="12"/>
        <v>0</v>
      </c>
      <c r="J171" s="80"/>
      <c r="K171" s="57"/>
      <c r="L171" s="57"/>
    </row>
    <row r="172" spans="1:12" s="54" customFormat="1" x14ac:dyDescent="0.25">
      <c r="A172" s="90" t="s">
        <v>254</v>
      </c>
      <c r="B172" s="187" t="s">
        <v>255</v>
      </c>
      <c r="C172" s="141" t="s">
        <v>7</v>
      </c>
      <c r="D172" s="141">
        <v>1</v>
      </c>
      <c r="E172" s="96">
        <v>0</v>
      </c>
      <c r="F172" s="112">
        <v>8</v>
      </c>
      <c r="G172" s="102">
        <f>(E172*0.08)+E172</f>
        <v>0</v>
      </c>
      <c r="H172" s="101">
        <f t="shared" si="14"/>
        <v>0</v>
      </c>
      <c r="I172" s="103">
        <f t="shared" si="12"/>
        <v>0</v>
      </c>
      <c r="J172" s="80"/>
      <c r="K172" s="57"/>
      <c r="L172" s="57"/>
    </row>
    <row r="173" spans="1:12" s="54" customFormat="1" ht="31.5" x14ac:dyDescent="0.25">
      <c r="A173" s="90" t="s">
        <v>256</v>
      </c>
      <c r="B173" s="187" t="s">
        <v>257</v>
      </c>
      <c r="C173" s="141" t="s">
        <v>7</v>
      </c>
      <c r="D173" s="141">
        <v>1</v>
      </c>
      <c r="E173" s="96">
        <v>0</v>
      </c>
      <c r="F173" s="112">
        <v>8</v>
      </c>
      <c r="G173" s="102">
        <f t="shared" ref="G173:G181" si="15">(E173*0.08)+E173</f>
        <v>0</v>
      </c>
      <c r="H173" s="101">
        <f t="shared" si="14"/>
        <v>0</v>
      </c>
      <c r="I173" s="103">
        <f t="shared" si="12"/>
        <v>0</v>
      </c>
      <c r="J173" s="80"/>
      <c r="K173" s="57"/>
      <c r="L173" s="57"/>
    </row>
    <row r="174" spans="1:12" s="54" customFormat="1" ht="47.25" x14ac:dyDescent="0.25">
      <c r="A174" s="90" t="s">
        <v>258</v>
      </c>
      <c r="B174" s="187" t="s">
        <v>259</v>
      </c>
      <c r="C174" s="141" t="s">
        <v>7</v>
      </c>
      <c r="D174" s="141">
        <v>1</v>
      </c>
      <c r="E174" s="96">
        <v>0</v>
      </c>
      <c r="F174" s="112">
        <v>8</v>
      </c>
      <c r="G174" s="102">
        <f t="shared" si="15"/>
        <v>0</v>
      </c>
      <c r="H174" s="101">
        <f t="shared" si="14"/>
        <v>0</v>
      </c>
      <c r="I174" s="103">
        <f t="shared" si="12"/>
        <v>0</v>
      </c>
      <c r="J174" s="80"/>
      <c r="K174" s="57"/>
      <c r="L174" s="57"/>
    </row>
    <row r="175" spans="1:12" s="54" customFormat="1" ht="31.5" x14ac:dyDescent="0.25">
      <c r="A175" s="90" t="s">
        <v>260</v>
      </c>
      <c r="B175" s="187" t="s">
        <v>261</v>
      </c>
      <c r="C175" s="141" t="s">
        <v>7</v>
      </c>
      <c r="D175" s="141">
        <v>1</v>
      </c>
      <c r="E175" s="96">
        <v>0</v>
      </c>
      <c r="F175" s="112">
        <v>8</v>
      </c>
      <c r="G175" s="102">
        <f t="shared" si="15"/>
        <v>0</v>
      </c>
      <c r="H175" s="101">
        <f t="shared" si="14"/>
        <v>0</v>
      </c>
      <c r="I175" s="103">
        <f t="shared" si="12"/>
        <v>0</v>
      </c>
      <c r="J175" s="80"/>
      <c r="K175" s="57"/>
      <c r="L175" s="57"/>
    </row>
    <row r="176" spans="1:12" s="54" customFormat="1" ht="48" thickBot="1" x14ac:dyDescent="0.3">
      <c r="A176" s="92" t="s">
        <v>262</v>
      </c>
      <c r="B176" s="190" t="s">
        <v>263</v>
      </c>
      <c r="C176" s="83" t="s">
        <v>7</v>
      </c>
      <c r="D176" s="83">
        <v>1</v>
      </c>
      <c r="E176" s="116">
        <v>0</v>
      </c>
      <c r="F176" s="113">
        <v>8</v>
      </c>
      <c r="G176" s="107">
        <f t="shared" si="15"/>
        <v>0</v>
      </c>
      <c r="H176" s="117">
        <f t="shared" si="14"/>
        <v>0</v>
      </c>
      <c r="I176" s="108">
        <f t="shared" si="12"/>
        <v>0</v>
      </c>
      <c r="J176" s="84"/>
      <c r="K176" s="94"/>
      <c r="L176" s="94"/>
    </row>
    <row r="177" spans="1:12" s="54" customFormat="1" ht="95.25" thickBot="1" x14ac:dyDescent="0.3">
      <c r="A177" s="122" t="s">
        <v>264</v>
      </c>
      <c r="B177" s="192" t="s">
        <v>265</v>
      </c>
      <c r="C177" s="70"/>
      <c r="D177" s="70"/>
      <c r="E177" s="121"/>
      <c r="F177" s="114"/>
      <c r="G177" s="110"/>
      <c r="H177" s="111"/>
      <c r="I177" s="111"/>
      <c r="J177" s="72"/>
      <c r="K177" s="73"/>
      <c r="L177" s="74"/>
    </row>
    <row r="178" spans="1:12" s="54" customFormat="1" ht="47.25" x14ac:dyDescent="0.25">
      <c r="A178" s="88" t="s">
        <v>266</v>
      </c>
      <c r="B178" s="193" t="s">
        <v>267</v>
      </c>
      <c r="C178" s="76" t="s">
        <v>7</v>
      </c>
      <c r="D178" s="76">
        <v>1</v>
      </c>
      <c r="E178" s="118">
        <v>0</v>
      </c>
      <c r="F178" s="115">
        <v>8</v>
      </c>
      <c r="G178" s="100">
        <f t="shared" si="15"/>
        <v>0</v>
      </c>
      <c r="H178" s="101">
        <f t="shared" si="14"/>
        <v>0</v>
      </c>
      <c r="I178" s="101">
        <f t="shared" si="12"/>
        <v>0</v>
      </c>
      <c r="J178" s="98"/>
      <c r="K178" s="78"/>
      <c r="L178" s="78"/>
    </row>
    <row r="179" spans="1:12" s="54" customFormat="1" ht="31.5" x14ac:dyDescent="0.25">
      <c r="A179" s="90" t="s">
        <v>268</v>
      </c>
      <c r="B179" s="194" t="s">
        <v>269</v>
      </c>
      <c r="C179" s="141" t="s">
        <v>7</v>
      </c>
      <c r="D179" s="141">
        <v>1</v>
      </c>
      <c r="E179" s="96">
        <v>0</v>
      </c>
      <c r="F179" s="112">
        <v>8</v>
      </c>
      <c r="G179" s="102">
        <f t="shared" si="15"/>
        <v>0</v>
      </c>
      <c r="H179" s="101">
        <f t="shared" si="14"/>
        <v>0</v>
      </c>
      <c r="I179" s="103">
        <f t="shared" si="12"/>
        <v>0</v>
      </c>
      <c r="J179" s="80"/>
      <c r="K179" s="57"/>
      <c r="L179" s="57"/>
    </row>
    <row r="180" spans="1:12" s="54" customFormat="1" ht="47.25" x14ac:dyDescent="0.25">
      <c r="A180" s="90" t="s">
        <v>270</v>
      </c>
      <c r="B180" s="194" t="s">
        <v>271</v>
      </c>
      <c r="C180" s="141" t="s">
        <v>7</v>
      </c>
      <c r="D180" s="141">
        <v>1</v>
      </c>
      <c r="E180" s="96">
        <v>0</v>
      </c>
      <c r="F180" s="112">
        <v>8</v>
      </c>
      <c r="G180" s="102">
        <f t="shared" si="15"/>
        <v>0</v>
      </c>
      <c r="H180" s="101">
        <f t="shared" si="14"/>
        <v>0</v>
      </c>
      <c r="I180" s="103">
        <f t="shared" si="12"/>
        <v>0</v>
      </c>
      <c r="J180" s="80"/>
      <c r="K180" s="57"/>
      <c r="L180" s="57"/>
    </row>
    <row r="181" spans="1:12" s="54" customFormat="1" ht="31.5" x14ac:dyDescent="0.25">
      <c r="A181" s="90" t="s">
        <v>272</v>
      </c>
      <c r="B181" s="187" t="s">
        <v>273</v>
      </c>
      <c r="C181" s="141" t="s">
        <v>7</v>
      </c>
      <c r="D181" s="141">
        <v>1</v>
      </c>
      <c r="E181" s="96">
        <v>0</v>
      </c>
      <c r="F181" s="112">
        <v>8</v>
      </c>
      <c r="G181" s="102">
        <f t="shared" si="15"/>
        <v>0</v>
      </c>
      <c r="H181" s="101">
        <f t="shared" si="14"/>
        <v>0</v>
      </c>
      <c r="I181" s="103">
        <f t="shared" si="12"/>
        <v>0</v>
      </c>
      <c r="J181" s="80"/>
      <c r="K181" s="57"/>
      <c r="L181" s="57"/>
    </row>
    <row r="182" spans="1:12" s="54" customFormat="1" x14ac:dyDescent="0.25">
      <c r="A182" s="80"/>
      <c r="B182" s="195" t="s">
        <v>50</v>
      </c>
      <c r="C182" s="141"/>
      <c r="D182" s="80"/>
      <c r="E182" s="103"/>
      <c r="F182" s="112"/>
      <c r="G182" s="103"/>
      <c r="H182" s="103">
        <f>SUM(H103:H181)</f>
        <v>0</v>
      </c>
      <c r="I182" s="103">
        <f>SUM(I103:I181)</f>
        <v>0</v>
      </c>
      <c r="J182" s="80"/>
      <c r="K182" s="57"/>
      <c r="L182" s="57"/>
    </row>
    <row r="183" spans="1:12" s="54" customFormat="1" x14ac:dyDescent="0.25">
      <c r="A183" s="95"/>
      <c r="B183" s="184"/>
      <c r="C183" s="95"/>
      <c r="D183" s="95"/>
    </row>
    <row r="184" spans="1:12" s="54" customFormat="1" x14ac:dyDescent="0.25">
      <c r="A184" s="125"/>
      <c r="B184" s="183" t="s">
        <v>298</v>
      </c>
      <c r="C184" s="125"/>
      <c r="D184" s="125"/>
      <c r="E184" s="125"/>
      <c r="F184" s="125"/>
      <c r="G184" s="125"/>
      <c r="H184" s="59" t="s">
        <v>301</v>
      </c>
      <c r="I184" s="125"/>
      <c r="J184" s="125"/>
      <c r="K184" s="125"/>
      <c r="L184" s="125"/>
    </row>
    <row r="185" spans="1:12" s="54" customFormat="1" x14ac:dyDescent="0.25">
      <c r="B185" s="184"/>
    </row>
    <row r="186" spans="1:12" s="54" customFormat="1" ht="78.75" x14ac:dyDescent="0.25">
      <c r="A186" s="141" t="s">
        <v>53</v>
      </c>
      <c r="B186" s="124" t="s">
        <v>1</v>
      </c>
      <c r="C186" s="141" t="s">
        <v>2</v>
      </c>
      <c r="D186" s="141" t="s">
        <v>22</v>
      </c>
      <c r="E186" s="141" t="s">
        <v>23</v>
      </c>
      <c r="F186" s="141" t="s">
        <v>24</v>
      </c>
      <c r="G186" s="141" t="s">
        <v>25</v>
      </c>
      <c r="H186" s="141" t="s">
        <v>43</v>
      </c>
      <c r="I186" s="141" t="s">
        <v>26</v>
      </c>
      <c r="J186" s="141" t="s">
        <v>27</v>
      </c>
      <c r="K186" s="141" t="s">
        <v>28</v>
      </c>
      <c r="L186" s="141" t="s">
        <v>139</v>
      </c>
    </row>
    <row r="187" spans="1:12" s="54" customFormat="1" x14ac:dyDescent="0.25">
      <c r="A187" s="202" t="s">
        <v>14</v>
      </c>
      <c r="B187" s="203" t="s">
        <v>15</v>
      </c>
      <c r="C187" s="141" t="s">
        <v>16</v>
      </c>
      <c r="D187" s="141" t="s">
        <v>17</v>
      </c>
      <c r="E187" s="141" t="s">
        <v>18</v>
      </c>
      <c r="F187" s="202" t="s">
        <v>19</v>
      </c>
      <c r="G187" s="141" t="s">
        <v>20</v>
      </c>
      <c r="H187" s="141" t="s">
        <v>44</v>
      </c>
      <c r="I187" s="141" t="s">
        <v>45</v>
      </c>
      <c r="J187" s="91"/>
      <c r="K187" s="91"/>
      <c r="L187" s="91"/>
    </row>
    <row r="188" spans="1:12" s="54" customFormat="1" x14ac:dyDescent="0.25">
      <c r="A188" s="202"/>
      <c r="B188" s="203"/>
      <c r="C188" s="137"/>
      <c r="D188" s="137"/>
      <c r="E188" s="138"/>
      <c r="F188" s="202"/>
      <c r="G188" s="141" t="s">
        <v>54</v>
      </c>
      <c r="H188" s="141" t="s">
        <v>55</v>
      </c>
      <c r="I188" s="141" t="s">
        <v>56</v>
      </c>
      <c r="J188" s="126"/>
      <c r="K188" s="57"/>
      <c r="L188" s="57"/>
    </row>
    <row r="189" spans="1:12" s="54" customFormat="1" ht="180.75" x14ac:dyDescent="0.25">
      <c r="A189" s="55"/>
      <c r="B189" s="196" t="s">
        <v>274</v>
      </c>
      <c r="C189" s="55"/>
      <c r="D189" s="55"/>
      <c r="E189" s="55"/>
      <c r="F189" s="55"/>
      <c r="G189" s="55"/>
      <c r="H189" s="55"/>
      <c r="I189" s="55"/>
      <c r="J189" s="55"/>
      <c r="K189" s="57"/>
      <c r="L189" s="57"/>
    </row>
    <row r="190" spans="1:12" s="54" customFormat="1" ht="31.5" x14ac:dyDescent="0.25">
      <c r="A190" s="123">
        <v>1</v>
      </c>
      <c r="B190" s="139" t="s">
        <v>275</v>
      </c>
      <c r="C190" s="123" t="s">
        <v>114</v>
      </c>
      <c r="D190" s="123">
        <v>1</v>
      </c>
      <c r="E190" s="55"/>
      <c r="F190" s="55"/>
      <c r="G190" s="55"/>
      <c r="H190" s="55"/>
      <c r="I190" s="55"/>
      <c r="J190" s="55"/>
      <c r="K190" s="57"/>
      <c r="L190" s="57"/>
    </row>
    <row r="191" spans="1:12" s="54" customFormat="1" x14ac:dyDescent="0.25">
      <c r="A191" s="132" t="s">
        <v>14</v>
      </c>
      <c r="B191" s="197" t="s">
        <v>276</v>
      </c>
      <c r="C191" s="80" t="s">
        <v>7</v>
      </c>
      <c r="D191" s="129">
        <v>3</v>
      </c>
      <c r="E191" s="130">
        <v>0</v>
      </c>
      <c r="F191" s="127">
        <v>8</v>
      </c>
      <c r="G191" s="58">
        <f>(E191*0.08)+E191</f>
        <v>0</v>
      </c>
      <c r="H191" s="128">
        <f>D191*E191</f>
        <v>0</v>
      </c>
      <c r="I191" s="128">
        <f>D191*G191</f>
        <v>0</v>
      </c>
      <c r="J191" s="80"/>
      <c r="K191" s="57"/>
      <c r="L191" s="57"/>
    </row>
    <row r="192" spans="1:12" s="54" customFormat="1" x14ac:dyDescent="0.25">
      <c r="A192" s="132" t="s">
        <v>15</v>
      </c>
      <c r="B192" s="197" t="s">
        <v>277</v>
      </c>
      <c r="C192" s="80" t="s">
        <v>7</v>
      </c>
      <c r="D192" s="129">
        <v>7</v>
      </c>
      <c r="E192" s="130">
        <v>0</v>
      </c>
      <c r="F192" s="127">
        <v>8</v>
      </c>
      <c r="G192" s="58">
        <f t="shared" ref="G192:G208" si="16">(E192*0.08)+E192</f>
        <v>0</v>
      </c>
      <c r="H192" s="128">
        <f t="shared" ref="H192:H208" si="17">D192*E192</f>
        <v>0</v>
      </c>
      <c r="I192" s="128">
        <f t="shared" ref="I192:I208" si="18">D192*G192</f>
        <v>0</v>
      </c>
      <c r="J192" s="80"/>
      <c r="K192" s="57"/>
      <c r="L192" s="57"/>
    </row>
    <row r="193" spans="1:12" s="54" customFormat="1" x14ac:dyDescent="0.25">
      <c r="A193" s="132" t="s">
        <v>16</v>
      </c>
      <c r="B193" s="197" t="s">
        <v>278</v>
      </c>
      <c r="C193" s="80" t="s">
        <v>7</v>
      </c>
      <c r="D193" s="129">
        <v>3</v>
      </c>
      <c r="E193" s="130">
        <v>0</v>
      </c>
      <c r="F193" s="127">
        <v>8</v>
      </c>
      <c r="G193" s="58">
        <f t="shared" si="16"/>
        <v>0</v>
      </c>
      <c r="H193" s="128">
        <f t="shared" si="17"/>
        <v>0</v>
      </c>
      <c r="I193" s="128">
        <f t="shared" si="18"/>
        <v>0</v>
      </c>
      <c r="J193" s="80"/>
      <c r="K193" s="57"/>
      <c r="L193" s="57"/>
    </row>
    <row r="194" spans="1:12" s="54" customFormat="1" x14ac:dyDescent="0.25">
      <c r="A194" s="132" t="s">
        <v>17</v>
      </c>
      <c r="B194" s="197" t="s">
        <v>279</v>
      </c>
      <c r="C194" s="80" t="s">
        <v>7</v>
      </c>
      <c r="D194" s="129">
        <v>6</v>
      </c>
      <c r="E194" s="130">
        <v>0</v>
      </c>
      <c r="F194" s="127">
        <v>8</v>
      </c>
      <c r="G194" s="58">
        <f t="shared" si="16"/>
        <v>0</v>
      </c>
      <c r="H194" s="128">
        <f t="shared" si="17"/>
        <v>0</v>
      </c>
      <c r="I194" s="128">
        <f t="shared" si="18"/>
        <v>0</v>
      </c>
      <c r="J194" s="80"/>
      <c r="K194" s="57"/>
      <c r="L194" s="57"/>
    </row>
    <row r="195" spans="1:12" s="54" customFormat="1" x14ac:dyDescent="0.25">
      <c r="A195" s="132" t="s">
        <v>18</v>
      </c>
      <c r="B195" s="197" t="s">
        <v>280</v>
      </c>
      <c r="C195" s="80" t="s">
        <v>7</v>
      </c>
      <c r="D195" s="129">
        <v>4</v>
      </c>
      <c r="E195" s="130">
        <v>0</v>
      </c>
      <c r="F195" s="127">
        <v>8</v>
      </c>
      <c r="G195" s="58">
        <f t="shared" si="16"/>
        <v>0</v>
      </c>
      <c r="H195" s="128">
        <f t="shared" si="17"/>
        <v>0</v>
      </c>
      <c r="I195" s="128">
        <f t="shared" si="18"/>
        <v>0</v>
      </c>
      <c r="J195" s="80"/>
      <c r="K195" s="57"/>
      <c r="L195" s="57"/>
    </row>
    <row r="196" spans="1:12" s="54" customFormat="1" x14ac:dyDescent="0.25">
      <c r="A196" s="132" t="s">
        <v>19</v>
      </c>
      <c r="B196" s="197" t="s">
        <v>281</v>
      </c>
      <c r="C196" s="80" t="s">
        <v>7</v>
      </c>
      <c r="D196" s="129">
        <v>5</v>
      </c>
      <c r="E196" s="130">
        <v>0</v>
      </c>
      <c r="F196" s="127">
        <v>8</v>
      </c>
      <c r="G196" s="58">
        <f t="shared" si="16"/>
        <v>0</v>
      </c>
      <c r="H196" s="128">
        <f t="shared" si="17"/>
        <v>0</v>
      </c>
      <c r="I196" s="128">
        <f t="shared" si="18"/>
        <v>0</v>
      </c>
      <c r="J196" s="80"/>
      <c r="K196" s="57"/>
      <c r="L196" s="57"/>
    </row>
    <row r="197" spans="1:12" s="54" customFormat="1" ht="45.75" x14ac:dyDescent="0.25">
      <c r="A197" s="132" t="s">
        <v>20</v>
      </c>
      <c r="B197" s="131" t="s">
        <v>282</v>
      </c>
      <c r="C197" s="80" t="s">
        <v>7</v>
      </c>
      <c r="D197" s="129">
        <v>1</v>
      </c>
      <c r="E197" s="130">
        <v>0</v>
      </c>
      <c r="F197" s="127">
        <v>8</v>
      </c>
      <c r="G197" s="58">
        <f t="shared" si="16"/>
        <v>0</v>
      </c>
      <c r="H197" s="128">
        <f t="shared" si="17"/>
        <v>0</v>
      </c>
      <c r="I197" s="128">
        <f t="shared" si="18"/>
        <v>0</v>
      </c>
      <c r="J197" s="80"/>
      <c r="K197" s="57"/>
      <c r="L197" s="57"/>
    </row>
    <row r="198" spans="1:12" s="54" customFormat="1" ht="30.75" x14ac:dyDescent="0.25">
      <c r="A198" s="132" t="s">
        <v>44</v>
      </c>
      <c r="B198" s="131" t="s">
        <v>283</v>
      </c>
      <c r="C198" s="80" t="s">
        <v>7</v>
      </c>
      <c r="D198" s="129">
        <v>1</v>
      </c>
      <c r="E198" s="130">
        <v>0</v>
      </c>
      <c r="F198" s="127">
        <v>8</v>
      </c>
      <c r="G198" s="58">
        <f t="shared" si="16"/>
        <v>0</v>
      </c>
      <c r="H198" s="128">
        <f t="shared" si="17"/>
        <v>0</v>
      </c>
      <c r="I198" s="128">
        <f t="shared" si="18"/>
        <v>0</v>
      </c>
      <c r="J198" s="80"/>
      <c r="K198" s="57"/>
      <c r="L198" s="57"/>
    </row>
    <row r="199" spans="1:12" s="54" customFormat="1" x14ac:dyDescent="0.25">
      <c r="A199" s="132" t="s">
        <v>45</v>
      </c>
      <c r="B199" s="197" t="s">
        <v>284</v>
      </c>
      <c r="C199" s="80" t="s">
        <v>7</v>
      </c>
      <c r="D199" s="129">
        <v>20</v>
      </c>
      <c r="E199" s="130">
        <v>0</v>
      </c>
      <c r="F199" s="127">
        <v>8</v>
      </c>
      <c r="G199" s="58">
        <f t="shared" si="16"/>
        <v>0</v>
      </c>
      <c r="H199" s="128">
        <f t="shared" si="17"/>
        <v>0</v>
      </c>
      <c r="I199" s="128">
        <f t="shared" si="18"/>
        <v>0</v>
      </c>
      <c r="J199" s="80"/>
      <c r="K199" s="57"/>
      <c r="L199" s="57"/>
    </row>
    <row r="200" spans="1:12" s="54" customFormat="1" ht="31.5" x14ac:dyDescent="0.25">
      <c r="A200" s="140">
        <v>2</v>
      </c>
      <c r="B200" s="198" t="s">
        <v>285</v>
      </c>
      <c r="C200" s="123" t="s">
        <v>114</v>
      </c>
      <c r="D200" s="123">
        <v>1</v>
      </c>
      <c r="E200" s="58"/>
      <c r="F200" s="127"/>
      <c r="G200" s="58"/>
      <c r="H200" s="128"/>
      <c r="I200" s="128"/>
      <c r="J200" s="80"/>
      <c r="K200" s="57"/>
      <c r="L200" s="57"/>
    </row>
    <row r="201" spans="1:12" s="54" customFormat="1" x14ac:dyDescent="0.25">
      <c r="A201" s="132" t="s">
        <v>14</v>
      </c>
      <c r="B201" s="197" t="s">
        <v>286</v>
      </c>
      <c r="C201" s="80" t="s">
        <v>7</v>
      </c>
      <c r="D201" s="129">
        <v>2</v>
      </c>
      <c r="E201" s="130">
        <v>0</v>
      </c>
      <c r="F201" s="127">
        <v>8</v>
      </c>
      <c r="G201" s="58">
        <f t="shared" si="16"/>
        <v>0</v>
      </c>
      <c r="H201" s="128">
        <f t="shared" si="17"/>
        <v>0</v>
      </c>
      <c r="I201" s="128">
        <f t="shared" si="18"/>
        <v>0</v>
      </c>
      <c r="J201" s="80"/>
      <c r="K201" s="57"/>
      <c r="L201" s="57"/>
    </row>
    <row r="202" spans="1:12" s="54" customFormat="1" x14ac:dyDescent="0.25">
      <c r="A202" s="132" t="s">
        <v>15</v>
      </c>
      <c r="B202" s="197" t="s">
        <v>287</v>
      </c>
      <c r="C202" s="80" t="s">
        <v>7</v>
      </c>
      <c r="D202" s="129">
        <v>4</v>
      </c>
      <c r="E202" s="130">
        <v>0</v>
      </c>
      <c r="F202" s="127">
        <v>8</v>
      </c>
      <c r="G202" s="58">
        <f t="shared" si="16"/>
        <v>0</v>
      </c>
      <c r="H202" s="128">
        <f t="shared" si="17"/>
        <v>0</v>
      </c>
      <c r="I202" s="128">
        <f t="shared" si="18"/>
        <v>0</v>
      </c>
      <c r="J202" s="80"/>
      <c r="K202" s="57"/>
      <c r="L202" s="57"/>
    </row>
    <row r="203" spans="1:12" s="54" customFormat="1" x14ac:dyDescent="0.25">
      <c r="A203" s="132" t="s">
        <v>17</v>
      </c>
      <c r="B203" s="197" t="s">
        <v>288</v>
      </c>
      <c r="C203" s="80" t="s">
        <v>7</v>
      </c>
      <c r="D203" s="129">
        <v>4</v>
      </c>
      <c r="E203" s="130">
        <v>0</v>
      </c>
      <c r="F203" s="127">
        <v>8</v>
      </c>
      <c r="G203" s="58">
        <f t="shared" si="16"/>
        <v>0</v>
      </c>
      <c r="H203" s="128">
        <f t="shared" si="17"/>
        <v>0</v>
      </c>
      <c r="I203" s="128">
        <f t="shared" si="18"/>
        <v>0</v>
      </c>
      <c r="J203" s="80"/>
      <c r="K203" s="57"/>
      <c r="L203" s="57"/>
    </row>
    <row r="204" spans="1:12" s="54" customFormat="1" x14ac:dyDescent="0.25">
      <c r="A204" s="132" t="s">
        <v>18</v>
      </c>
      <c r="B204" s="197" t="s">
        <v>289</v>
      </c>
      <c r="C204" s="80" t="s">
        <v>7</v>
      </c>
      <c r="D204" s="129">
        <v>6</v>
      </c>
      <c r="E204" s="130">
        <v>0</v>
      </c>
      <c r="F204" s="127">
        <v>8</v>
      </c>
      <c r="G204" s="58">
        <f t="shared" si="16"/>
        <v>0</v>
      </c>
      <c r="H204" s="128">
        <f t="shared" si="17"/>
        <v>0</v>
      </c>
      <c r="I204" s="128">
        <f t="shared" si="18"/>
        <v>0</v>
      </c>
      <c r="J204" s="80"/>
      <c r="K204" s="57"/>
      <c r="L204" s="57"/>
    </row>
    <row r="205" spans="1:12" s="54" customFormat="1" x14ac:dyDescent="0.25">
      <c r="A205" s="132" t="s">
        <v>19</v>
      </c>
      <c r="B205" s="197" t="s">
        <v>290</v>
      </c>
      <c r="C205" s="80" t="s">
        <v>7</v>
      </c>
      <c r="D205" s="129">
        <v>6</v>
      </c>
      <c r="E205" s="130">
        <v>0</v>
      </c>
      <c r="F205" s="127">
        <v>8</v>
      </c>
      <c r="G205" s="58">
        <f t="shared" si="16"/>
        <v>0</v>
      </c>
      <c r="H205" s="128">
        <f t="shared" si="17"/>
        <v>0</v>
      </c>
      <c r="I205" s="128">
        <f t="shared" si="18"/>
        <v>0</v>
      </c>
      <c r="J205" s="80"/>
      <c r="K205" s="57"/>
      <c r="L205" s="57"/>
    </row>
    <row r="206" spans="1:12" s="54" customFormat="1" ht="30.75" x14ac:dyDescent="0.25">
      <c r="A206" s="132" t="s">
        <v>20</v>
      </c>
      <c r="B206" s="131" t="s">
        <v>291</v>
      </c>
      <c r="C206" s="80" t="s">
        <v>7</v>
      </c>
      <c r="D206" s="129">
        <v>1</v>
      </c>
      <c r="E206" s="130">
        <v>0</v>
      </c>
      <c r="F206" s="127">
        <v>8</v>
      </c>
      <c r="G206" s="58">
        <f t="shared" si="16"/>
        <v>0</v>
      </c>
      <c r="H206" s="128">
        <f t="shared" si="17"/>
        <v>0</v>
      </c>
      <c r="I206" s="128">
        <f t="shared" si="18"/>
        <v>0</v>
      </c>
      <c r="J206" s="80"/>
      <c r="K206" s="57"/>
      <c r="L206" s="57"/>
    </row>
    <row r="207" spans="1:12" s="54" customFormat="1" ht="30.75" x14ac:dyDescent="0.25">
      <c r="A207" s="132" t="s">
        <v>44</v>
      </c>
      <c r="B207" s="131" t="s">
        <v>292</v>
      </c>
      <c r="C207" s="55" t="s">
        <v>7</v>
      </c>
      <c r="D207" s="129">
        <v>1</v>
      </c>
      <c r="E207" s="130">
        <v>0</v>
      </c>
      <c r="F207" s="127">
        <v>8</v>
      </c>
      <c r="G207" s="58">
        <f t="shared" si="16"/>
        <v>0</v>
      </c>
      <c r="H207" s="128">
        <f t="shared" si="17"/>
        <v>0</v>
      </c>
      <c r="I207" s="128">
        <f t="shared" si="18"/>
        <v>0</v>
      </c>
      <c r="J207" s="55"/>
      <c r="K207" s="57"/>
      <c r="L207" s="57"/>
    </row>
    <row r="208" spans="1:12" s="54" customFormat="1" x14ac:dyDescent="0.25">
      <c r="A208" s="132" t="s">
        <v>45</v>
      </c>
      <c r="B208" s="197" t="s">
        <v>293</v>
      </c>
      <c r="C208" s="80" t="s">
        <v>7</v>
      </c>
      <c r="D208" s="129">
        <v>6</v>
      </c>
      <c r="E208" s="130">
        <v>0</v>
      </c>
      <c r="F208" s="127">
        <v>8</v>
      </c>
      <c r="G208" s="58">
        <f t="shared" si="16"/>
        <v>0</v>
      </c>
      <c r="H208" s="128">
        <f t="shared" si="17"/>
        <v>0</v>
      </c>
      <c r="I208" s="128">
        <f t="shared" si="18"/>
        <v>0</v>
      </c>
      <c r="J208" s="80"/>
      <c r="K208" s="57"/>
      <c r="L208" s="57"/>
    </row>
    <row r="209" spans="1:12" s="54" customFormat="1" x14ac:dyDescent="0.25">
      <c r="A209" s="133"/>
      <c r="B209" s="199" t="s">
        <v>138</v>
      </c>
      <c r="C209" s="80"/>
      <c r="D209" s="80"/>
      <c r="E209" s="133"/>
      <c r="F209" s="134"/>
      <c r="G209" s="135"/>
      <c r="H209" s="136">
        <f>SUM(H191:H208)</f>
        <v>0</v>
      </c>
      <c r="I209" s="136">
        <f>SUM(I191:I208)</f>
        <v>0</v>
      </c>
      <c r="J209" s="80"/>
      <c r="K209" s="57"/>
      <c r="L209" s="57"/>
    </row>
    <row r="210" spans="1:12" s="54" customFormat="1" x14ac:dyDescent="0.25">
      <c r="B210" s="184"/>
    </row>
    <row r="211" spans="1:12" x14ac:dyDescent="0.25">
      <c r="A211" s="16"/>
      <c r="B211" s="167" t="s">
        <v>300</v>
      </c>
      <c r="C211" s="50"/>
      <c r="D211" s="50"/>
      <c r="E211" s="50"/>
      <c r="F211" s="50"/>
      <c r="G211" s="50"/>
      <c r="H211" s="143" t="s">
        <v>302</v>
      </c>
      <c r="I211" s="50"/>
    </row>
    <row r="212" spans="1:12" x14ac:dyDescent="0.25">
      <c r="A212" s="16"/>
      <c r="B212" s="171"/>
      <c r="D212" s="16"/>
    </row>
    <row r="213" spans="1:12" ht="78.75" x14ac:dyDescent="0.25">
      <c r="A213" s="17" t="s">
        <v>0</v>
      </c>
      <c r="B213" s="35" t="s">
        <v>1</v>
      </c>
      <c r="C213" s="15" t="s">
        <v>2</v>
      </c>
      <c r="D213" s="15" t="s">
        <v>22</v>
      </c>
      <c r="E213" s="18" t="s">
        <v>23</v>
      </c>
      <c r="F213" s="18" t="s">
        <v>24</v>
      </c>
      <c r="G213" s="18" t="s">
        <v>25</v>
      </c>
      <c r="H213" s="34" t="s">
        <v>43</v>
      </c>
      <c r="I213" s="18" t="s">
        <v>26</v>
      </c>
      <c r="J213" s="18" t="s">
        <v>27</v>
      </c>
      <c r="K213" s="18" t="s">
        <v>28</v>
      </c>
      <c r="L213" s="18" t="s">
        <v>139</v>
      </c>
    </row>
    <row r="214" spans="1:12" x14ac:dyDescent="0.25">
      <c r="A214" s="17" t="s">
        <v>14</v>
      </c>
      <c r="B214" s="35" t="s">
        <v>15</v>
      </c>
      <c r="C214" s="17" t="s">
        <v>16</v>
      </c>
      <c r="D214" s="17" t="s">
        <v>17</v>
      </c>
      <c r="E214" s="17" t="s">
        <v>18</v>
      </c>
      <c r="F214" s="17" t="s">
        <v>19</v>
      </c>
      <c r="G214" s="17" t="s">
        <v>20</v>
      </c>
      <c r="H214" s="36" t="s">
        <v>44</v>
      </c>
      <c r="I214" s="17" t="s">
        <v>45</v>
      </c>
      <c r="J214" s="17" t="s">
        <v>46</v>
      </c>
      <c r="K214" s="17">
        <v>10</v>
      </c>
      <c r="L214" s="17">
        <v>11</v>
      </c>
    </row>
    <row r="215" spans="1:12" x14ac:dyDescent="0.25">
      <c r="A215" s="17"/>
      <c r="B215" s="37"/>
      <c r="C215" s="38"/>
      <c r="D215" s="37"/>
      <c r="E215" s="38"/>
      <c r="F215" s="37"/>
      <c r="G215" s="1" t="s">
        <v>47</v>
      </c>
      <c r="H215" s="2" t="s">
        <v>48</v>
      </c>
      <c r="I215" s="3" t="s">
        <v>49</v>
      </c>
      <c r="J215" s="38"/>
      <c r="K215" s="146"/>
      <c r="L215" s="146"/>
    </row>
    <row r="216" spans="1:12" ht="110.25" x14ac:dyDescent="0.25">
      <c r="A216" s="5">
        <v>1</v>
      </c>
      <c r="B216" s="155" t="s">
        <v>30</v>
      </c>
      <c r="C216" s="156" t="s">
        <v>7</v>
      </c>
      <c r="D216" s="4">
        <v>10</v>
      </c>
      <c r="E216" s="157">
        <v>0</v>
      </c>
      <c r="F216" s="158">
        <v>0.08</v>
      </c>
      <c r="G216" s="159">
        <f t="shared" ref="G216:G240" si="19">E216*108%</f>
        <v>0</v>
      </c>
      <c r="H216" s="13">
        <f t="shared" ref="H216:H240" si="20">D216*E216</f>
        <v>0</v>
      </c>
      <c r="I216" s="14">
        <f t="shared" ref="I216:I240" si="21">D216*G216</f>
        <v>0</v>
      </c>
      <c r="J216" s="159"/>
      <c r="K216" s="160"/>
      <c r="L216" s="160"/>
    </row>
    <row r="217" spans="1:12" ht="189" x14ac:dyDescent="0.25">
      <c r="A217" s="5">
        <v>2</v>
      </c>
      <c r="B217" s="155" t="s">
        <v>12</v>
      </c>
      <c r="C217" s="156" t="s">
        <v>7</v>
      </c>
      <c r="D217" s="4">
        <v>5</v>
      </c>
      <c r="E217" s="157">
        <v>0</v>
      </c>
      <c r="F217" s="158">
        <v>0.08</v>
      </c>
      <c r="G217" s="159">
        <f t="shared" si="19"/>
        <v>0</v>
      </c>
      <c r="H217" s="13">
        <f t="shared" si="20"/>
        <v>0</v>
      </c>
      <c r="I217" s="14">
        <f t="shared" si="21"/>
        <v>0</v>
      </c>
      <c r="J217" s="159"/>
      <c r="K217" s="160"/>
      <c r="L217" s="160"/>
    </row>
    <row r="218" spans="1:12" ht="78.75" x14ac:dyDescent="0.25">
      <c r="A218" s="5">
        <v>3</v>
      </c>
      <c r="B218" s="7" t="s">
        <v>29</v>
      </c>
      <c r="C218" s="156" t="s">
        <v>7</v>
      </c>
      <c r="D218" s="4">
        <v>10</v>
      </c>
      <c r="E218" s="157">
        <v>0</v>
      </c>
      <c r="F218" s="158">
        <v>0.08</v>
      </c>
      <c r="G218" s="159">
        <f t="shared" si="19"/>
        <v>0</v>
      </c>
      <c r="H218" s="13">
        <f t="shared" si="20"/>
        <v>0</v>
      </c>
      <c r="I218" s="14">
        <f t="shared" si="21"/>
        <v>0</v>
      </c>
      <c r="J218" s="159"/>
      <c r="K218" s="160"/>
      <c r="L218" s="160"/>
    </row>
    <row r="219" spans="1:12" ht="126" x14ac:dyDescent="0.25">
      <c r="A219" s="5">
        <v>4</v>
      </c>
      <c r="B219" s="6" t="s">
        <v>31</v>
      </c>
      <c r="C219" s="156" t="s">
        <v>7</v>
      </c>
      <c r="D219" s="4">
        <v>1</v>
      </c>
      <c r="E219" s="157">
        <v>0</v>
      </c>
      <c r="F219" s="158">
        <v>0.08</v>
      </c>
      <c r="G219" s="159">
        <f t="shared" si="19"/>
        <v>0</v>
      </c>
      <c r="H219" s="13">
        <f t="shared" si="20"/>
        <v>0</v>
      </c>
      <c r="I219" s="14">
        <f t="shared" si="21"/>
        <v>0</v>
      </c>
      <c r="J219" s="159"/>
      <c r="K219" s="160"/>
      <c r="L219" s="160"/>
    </row>
    <row r="220" spans="1:12" ht="157.5" x14ac:dyDescent="0.25">
      <c r="A220" s="5">
        <v>5</v>
      </c>
      <c r="B220" s="7" t="s">
        <v>32</v>
      </c>
      <c r="C220" s="156" t="s">
        <v>7</v>
      </c>
      <c r="D220" s="4">
        <v>5</v>
      </c>
      <c r="E220" s="157">
        <v>0</v>
      </c>
      <c r="F220" s="158">
        <v>0.08</v>
      </c>
      <c r="G220" s="159">
        <f t="shared" si="19"/>
        <v>0</v>
      </c>
      <c r="H220" s="13">
        <f t="shared" si="20"/>
        <v>0</v>
      </c>
      <c r="I220" s="14">
        <f t="shared" si="21"/>
        <v>0</v>
      </c>
      <c r="J220" s="159"/>
      <c r="K220" s="160"/>
      <c r="L220" s="160"/>
    </row>
    <row r="221" spans="1:12" ht="78.75" x14ac:dyDescent="0.25">
      <c r="A221" s="5">
        <v>6</v>
      </c>
      <c r="B221" s="7" t="s">
        <v>33</v>
      </c>
      <c r="C221" s="156" t="s">
        <v>7</v>
      </c>
      <c r="D221" s="4">
        <v>10</v>
      </c>
      <c r="E221" s="157">
        <v>0</v>
      </c>
      <c r="F221" s="158">
        <v>0.08</v>
      </c>
      <c r="G221" s="159">
        <f t="shared" si="19"/>
        <v>0</v>
      </c>
      <c r="H221" s="13">
        <f t="shared" si="20"/>
        <v>0</v>
      </c>
      <c r="I221" s="14">
        <f t="shared" si="21"/>
        <v>0</v>
      </c>
      <c r="J221" s="159"/>
      <c r="K221" s="160"/>
      <c r="L221" s="160"/>
    </row>
    <row r="222" spans="1:12" ht="31.5" x14ac:dyDescent="0.25">
      <c r="A222" s="5">
        <v>7</v>
      </c>
      <c r="B222" s="6" t="s">
        <v>34</v>
      </c>
      <c r="C222" s="156" t="s">
        <v>7</v>
      </c>
      <c r="D222" s="4">
        <v>5</v>
      </c>
      <c r="E222" s="157">
        <v>0</v>
      </c>
      <c r="F222" s="158">
        <v>0.08</v>
      </c>
      <c r="G222" s="159">
        <f t="shared" si="19"/>
        <v>0</v>
      </c>
      <c r="H222" s="13">
        <f t="shared" si="20"/>
        <v>0</v>
      </c>
      <c r="I222" s="14">
        <f t="shared" si="21"/>
        <v>0</v>
      </c>
      <c r="J222" s="159"/>
      <c r="K222" s="160"/>
      <c r="L222" s="160"/>
    </row>
    <row r="223" spans="1:12" ht="31.5" x14ac:dyDescent="0.25">
      <c r="A223" s="5">
        <v>8</v>
      </c>
      <c r="B223" s="8" t="s">
        <v>35</v>
      </c>
      <c r="C223" s="156" t="s">
        <v>7</v>
      </c>
      <c r="D223" s="4">
        <v>10</v>
      </c>
      <c r="E223" s="157">
        <v>0</v>
      </c>
      <c r="F223" s="158">
        <v>0.08</v>
      </c>
      <c r="G223" s="159">
        <f t="shared" si="19"/>
        <v>0</v>
      </c>
      <c r="H223" s="13">
        <f t="shared" si="20"/>
        <v>0</v>
      </c>
      <c r="I223" s="14">
        <f t="shared" si="21"/>
        <v>0</v>
      </c>
      <c r="J223" s="159"/>
      <c r="K223" s="160"/>
      <c r="L223" s="160"/>
    </row>
    <row r="224" spans="1:12" x14ac:dyDescent="0.25">
      <c r="A224" s="5">
        <v>9</v>
      </c>
      <c r="B224" s="9" t="s">
        <v>36</v>
      </c>
      <c r="C224" s="160" t="s">
        <v>7</v>
      </c>
      <c r="D224" s="4">
        <v>10</v>
      </c>
      <c r="E224" s="157">
        <v>0</v>
      </c>
      <c r="F224" s="158">
        <v>0.08</v>
      </c>
      <c r="G224" s="159">
        <f t="shared" si="19"/>
        <v>0</v>
      </c>
      <c r="H224" s="13">
        <f t="shared" si="20"/>
        <v>0</v>
      </c>
      <c r="I224" s="14">
        <f t="shared" si="21"/>
        <v>0</v>
      </c>
      <c r="J224" s="159"/>
      <c r="K224" s="160"/>
      <c r="L224" s="160"/>
    </row>
    <row r="225" spans="1:12" x14ac:dyDescent="0.25">
      <c r="A225" s="5">
        <v>10</v>
      </c>
      <c r="B225" s="10" t="s">
        <v>10</v>
      </c>
      <c r="C225" s="160" t="s">
        <v>7</v>
      </c>
      <c r="D225" s="4">
        <v>20</v>
      </c>
      <c r="E225" s="157">
        <v>0</v>
      </c>
      <c r="F225" s="158">
        <v>0.08</v>
      </c>
      <c r="G225" s="159">
        <f t="shared" si="19"/>
        <v>0</v>
      </c>
      <c r="H225" s="13">
        <f t="shared" si="20"/>
        <v>0</v>
      </c>
      <c r="I225" s="14">
        <f t="shared" si="21"/>
        <v>0</v>
      </c>
      <c r="J225" s="159"/>
      <c r="K225" s="160"/>
      <c r="L225" s="160"/>
    </row>
    <row r="226" spans="1:12" x14ac:dyDescent="0.25">
      <c r="A226" s="5">
        <v>11</v>
      </c>
      <c r="B226" s="161" t="s">
        <v>21</v>
      </c>
      <c r="C226" s="156" t="s">
        <v>7</v>
      </c>
      <c r="D226" s="4">
        <v>10</v>
      </c>
      <c r="E226" s="157">
        <v>0</v>
      </c>
      <c r="F226" s="158">
        <v>0.08</v>
      </c>
      <c r="G226" s="159">
        <f t="shared" si="19"/>
        <v>0</v>
      </c>
      <c r="H226" s="13">
        <f t="shared" si="20"/>
        <v>0</v>
      </c>
      <c r="I226" s="14">
        <f t="shared" si="21"/>
        <v>0</v>
      </c>
      <c r="J226" s="159"/>
      <c r="K226" s="160"/>
      <c r="L226" s="160"/>
    </row>
    <row r="227" spans="1:12" x14ac:dyDescent="0.25">
      <c r="A227" s="5">
        <v>12</v>
      </c>
      <c r="B227" s="161" t="s">
        <v>38</v>
      </c>
      <c r="C227" s="156" t="s">
        <v>7</v>
      </c>
      <c r="D227" s="4">
        <v>10</v>
      </c>
      <c r="E227" s="157">
        <v>0</v>
      </c>
      <c r="F227" s="158">
        <v>0.08</v>
      </c>
      <c r="G227" s="159">
        <f t="shared" si="19"/>
        <v>0</v>
      </c>
      <c r="H227" s="13">
        <f t="shared" si="20"/>
        <v>0</v>
      </c>
      <c r="I227" s="14">
        <f t="shared" si="21"/>
        <v>0</v>
      </c>
      <c r="J227" s="159"/>
      <c r="K227" s="160"/>
      <c r="L227" s="160"/>
    </row>
    <row r="228" spans="1:12" x14ac:dyDescent="0.25">
      <c r="A228" s="5">
        <v>13</v>
      </c>
      <c r="B228" s="161" t="s">
        <v>37</v>
      </c>
      <c r="C228" s="156" t="s">
        <v>7</v>
      </c>
      <c r="D228" s="4">
        <v>10</v>
      </c>
      <c r="E228" s="157">
        <v>0</v>
      </c>
      <c r="F228" s="158">
        <v>0.08</v>
      </c>
      <c r="G228" s="159">
        <f t="shared" si="19"/>
        <v>0</v>
      </c>
      <c r="H228" s="13">
        <f t="shared" si="20"/>
        <v>0</v>
      </c>
      <c r="I228" s="14">
        <f t="shared" si="21"/>
        <v>0</v>
      </c>
      <c r="J228" s="159"/>
      <c r="K228" s="160"/>
      <c r="L228" s="160"/>
    </row>
    <row r="229" spans="1:12" x14ac:dyDescent="0.25">
      <c r="A229" s="5">
        <v>14</v>
      </c>
      <c r="B229" s="161" t="s">
        <v>3</v>
      </c>
      <c r="C229" s="156" t="s">
        <v>7</v>
      </c>
      <c r="D229" s="4">
        <v>20</v>
      </c>
      <c r="E229" s="157">
        <v>0</v>
      </c>
      <c r="F229" s="158">
        <v>0.08</v>
      </c>
      <c r="G229" s="159">
        <f t="shared" si="19"/>
        <v>0</v>
      </c>
      <c r="H229" s="13">
        <f t="shared" si="20"/>
        <v>0</v>
      </c>
      <c r="I229" s="14">
        <f t="shared" si="21"/>
        <v>0</v>
      </c>
      <c r="J229" s="159"/>
      <c r="K229" s="160"/>
      <c r="L229" s="160"/>
    </row>
    <row r="230" spans="1:12" x14ac:dyDescent="0.25">
      <c r="A230" s="5">
        <v>15</v>
      </c>
      <c r="B230" s="161" t="s">
        <v>4</v>
      </c>
      <c r="C230" s="156" t="s">
        <v>7</v>
      </c>
      <c r="D230" s="4">
        <v>10</v>
      </c>
      <c r="E230" s="157">
        <v>0</v>
      </c>
      <c r="F230" s="158">
        <v>0.08</v>
      </c>
      <c r="G230" s="159">
        <f t="shared" si="19"/>
        <v>0</v>
      </c>
      <c r="H230" s="13">
        <f t="shared" si="20"/>
        <v>0</v>
      </c>
      <c r="I230" s="14">
        <f t="shared" si="21"/>
        <v>0</v>
      </c>
      <c r="J230" s="159"/>
      <c r="K230" s="160"/>
      <c r="L230" s="160"/>
    </row>
    <row r="231" spans="1:12" x14ac:dyDescent="0.25">
      <c r="A231" s="5">
        <v>16</v>
      </c>
      <c r="B231" s="161" t="s">
        <v>5</v>
      </c>
      <c r="C231" s="156" t="s">
        <v>7</v>
      </c>
      <c r="D231" s="4">
        <v>2</v>
      </c>
      <c r="E231" s="157">
        <v>0</v>
      </c>
      <c r="F231" s="158">
        <v>0.08</v>
      </c>
      <c r="G231" s="159">
        <f t="shared" si="19"/>
        <v>0</v>
      </c>
      <c r="H231" s="13">
        <f t="shared" si="20"/>
        <v>0</v>
      </c>
      <c r="I231" s="14">
        <f t="shared" si="21"/>
        <v>0</v>
      </c>
      <c r="J231" s="159"/>
      <c r="K231" s="160"/>
      <c r="L231" s="160"/>
    </row>
    <row r="232" spans="1:12" x14ac:dyDescent="0.25">
      <c r="A232" s="5">
        <v>17</v>
      </c>
      <c r="B232" s="161" t="s">
        <v>6</v>
      </c>
      <c r="C232" s="156" t="s">
        <v>7</v>
      </c>
      <c r="D232" s="4">
        <v>5</v>
      </c>
      <c r="E232" s="157">
        <v>0</v>
      </c>
      <c r="F232" s="158">
        <v>0.08</v>
      </c>
      <c r="G232" s="159">
        <f t="shared" si="19"/>
        <v>0</v>
      </c>
      <c r="H232" s="13">
        <f t="shared" si="20"/>
        <v>0</v>
      </c>
      <c r="I232" s="14">
        <f t="shared" si="21"/>
        <v>0</v>
      </c>
      <c r="J232" s="159"/>
      <c r="K232" s="160"/>
      <c r="L232" s="160"/>
    </row>
    <row r="233" spans="1:12" ht="47.25" x14ac:dyDescent="0.25">
      <c r="A233" s="5">
        <v>18</v>
      </c>
      <c r="B233" s="155" t="s">
        <v>8</v>
      </c>
      <c r="C233" s="156" t="s">
        <v>7</v>
      </c>
      <c r="D233" s="4">
        <v>1</v>
      </c>
      <c r="E233" s="157">
        <v>0</v>
      </c>
      <c r="F233" s="158">
        <v>0.08</v>
      </c>
      <c r="G233" s="159">
        <f t="shared" si="19"/>
        <v>0</v>
      </c>
      <c r="H233" s="13">
        <f t="shared" si="20"/>
        <v>0</v>
      </c>
      <c r="I233" s="14">
        <f t="shared" si="21"/>
        <v>0</v>
      </c>
      <c r="J233" s="159"/>
      <c r="K233" s="160"/>
      <c r="L233" s="160"/>
    </row>
    <row r="234" spans="1:12" ht="31.5" x14ac:dyDescent="0.25">
      <c r="A234" s="5">
        <v>19</v>
      </c>
      <c r="B234" s="8" t="s">
        <v>9</v>
      </c>
      <c r="C234" s="5" t="s">
        <v>7</v>
      </c>
      <c r="D234" s="5">
        <v>1</v>
      </c>
      <c r="E234" s="162">
        <v>0</v>
      </c>
      <c r="F234" s="158">
        <v>0.08</v>
      </c>
      <c r="G234" s="159">
        <f t="shared" si="19"/>
        <v>0</v>
      </c>
      <c r="H234" s="13">
        <f t="shared" si="20"/>
        <v>0</v>
      </c>
      <c r="I234" s="14">
        <f t="shared" si="21"/>
        <v>0</v>
      </c>
      <c r="J234" s="159"/>
      <c r="K234" s="5"/>
      <c r="L234" s="5"/>
    </row>
    <row r="235" spans="1:12" ht="47.25" x14ac:dyDescent="0.25">
      <c r="A235" s="5">
        <v>20</v>
      </c>
      <c r="B235" s="11" t="s">
        <v>42</v>
      </c>
      <c r="C235" s="5" t="s">
        <v>7</v>
      </c>
      <c r="D235" s="5">
        <v>30</v>
      </c>
      <c r="E235" s="162">
        <v>0</v>
      </c>
      <c r="F235" s="158">
        <v>0.08</v>
      </c>
      <c r="G235" s="159">
        <f t="shared" si="19"/>
        <v>0</v>
      </c>
      <c r="H235" s="13">
        <f t="shared" si="20"/>
        <v>0</v>
      </c>
      <c r="I235" s="14">
        <f t="shared" si="21"/>
        <v>0</v>
      </c>
      <c r="J235" s="159"/>
      <c r="K235" s="5"/>
      <c r="L235" s="5"/>
    </row>
    <row r="236" spans="1:12" ht="31.5" x14ac:dyDescent="0.25">
      <c r="A236" s="5">
        <v>21</v>
      </c>
      <c r="B236" s="8" t="s">
        <v>39</v>
      </c>
      <c r="C236" s="5" t="s">
        <v>7</v>
      </c>
      <c r="D236" s="5">
        <v>30</v>
      </c>
      <c r="E236" s="162">
        <v>0</v>
      </c>
      <c r="F236" s="158">
        <v>0.08</v>
      </c>
      <c r="G236" s="159">
        <f t="shared" si="19"/>
        <v>0</v>
      </c>
      <c r="H236" s="13">
        <f t="shared" si="20"/>
        <v>0</v>
      </c>
      <c r="I236" s="14">
        <f t="shared" si="21"/>
        <v>0</v>
      </c>
      <c r="J236" s="159"/>
      <c r="K236" s="5"/>
      <c r="L236" s="5"/>
    </row>
    <row r="237" spans="1:12" ht="47.25" x14ac:dyDescent="0.25">
      <c r="A237" s="5">
        <v>22</v>
      </c>
      <c r="B237" s="10" t="s">
        <v>11</v>
      </c>
      <c r="C237" s="5" t="s">
        <v>7</v>
      </c>
      <c r="D237" s="5">
        <v>2</v>
      </c>
      <c r="E237" s="162">
        <v>0</v>
      </c>
      <c r="F237" s="158">
        <v>0.08</v>
      </c>
      <c r="G237" s="159">
        <f t="shared" si="19"/>
        <v>0</v>
      </c>
      <c r="H237" s="13">
        <f t="shared" si="20"/>
        <v>0</v>
      </c>
      <c r="I237" s="14">
        <f t="shared" si="21"/>
        <v>0</v>
      </c>
      <c r="J237" s="159"/>
      <c r="K237" s="5"/>
      <c r="L237" s="5"/>
    </row>
    <row r="238" spans="1:12" x14ac:dyDescent="0.25">
      <c r="A238" s="5">
        <v>23</v>
      </c>
      <c r="B238" s="163" t="s">
        <v>13</v>
      </c>
      <c r="C238" s="156" t="s">
        <v>7</v>
      </c>
      <c r="D238" s="156">
        <v>10</v>
      </c>
      <c r="E238" s="157">
        <v>0</v>
      </c>
      <c r="F238" s="158">
        <v>0.08</v>
      </c>
      <c r="G238" s="159">
        <f t="shared" si="19"/>
        <v>0</v>
      </c>
      <c r="H238" s="13">
        <f t="shared" si="20"/>
        <v>0</v>
      </c>
      <c r="I238" s="14">
        <f t="shared" si="21"/>
        <v>0</v>
      </c>
      <c r="J238" s="159"/>
      <c r="K238" s="156"/>
      <c r="L238" s="156"/>
    </row>
    <row r="239" spans="1:12" x14ac:dyDescent="0.25">
      <c r="A239" s="5">
        <v>24</v>
      </c>
      <c r="B239" s="7" t="s">
        <v>40</v>
      </c>
      <c r="C239" s="5" t="s">
        <v>7</v>
      </c>
      <c r="D239" s="5">
        <v>10</v>
      </c>
      <c r="E239" s="162">
        <v>0</v>
      </c>
      <c r="F239" s="158">
        <v>0.08</v>
      </c>
      <c r="G239" s="159">
        <f t="shared" si="19"/>
        <v>0</v>
      </c>
      <c r="H239" s="13">
        <f t="shared" si="20"/>
        <v>0</v>
      </c>
      <c r="I239" s="14">
        <f t="shared" si="21"/>
        <v>0</v>
      </c>
      <c r="J239" s="159"/>
      <c r="K239" s="5"/>
      <c r="L239" s="5"/>
    </row>
    <row r="240" spans="1:12" x14ac:dyDescent="0.25">
      <c r="A240" s="156">
        <v>25</v>
      </c>
      <c r="B240" s="163" t="s">
        <v>41</v>
      </c>
      <c r="C240" s="156" t="s">
        <v>7</v>
      </c>
      <c r="D240" s="156">
        <v>40</v>
      </c>
      <c r="E240" s="157">
        <v>0</v>
      </c>
      <c r="F240" s="158">
        <v>0.08</v>
      </c>
      <c r="G240" s="159">
        <f t="shared" si="19"/>
        <v>0</v>
      </c>
      <c r="H240" s="13">
        <f t="shared" si="20"/>
        <v>0</v>
      </c>
      <c r="I240" s="45">
        <f t="shared" si="21"/>
        <v>0</v>
      </c>
      <c r="J240" s="159"/>
      <c r="K240" s="156"/>
      <c r="L240" s="156"/>
    </row>
    <row r="241" spans="1:12" x14ac:dyDescent="0.25">
      <c r="A241" s="5"/>
      <c r="B241" s="200" t="s">
        <v>50</v>
      </c>
      <c r="C241" s="20"/>
      <c r="D241" s="20"/>
      <c r="E241" s="20"/>
      <c r="F241" s="20"/>
      <c r="G241" s="20"/>
      <c r="H241" s="46">
        <f>SUM(H216:H240)</f>
        <v>0</v>
      </c>
      <c r="I241" s="46">
        <f>SUM(I216:I240)</f>
        <v>0</v>
      </c>
      <c r="J241" s="20"/>
      <c r="K241" s="20"/>
      <c r="L241" s="20"/>
    </row>
    <row r="242" spans="1:12" x14ac:dyDescent="0.25">
      <c r="A242" s="16"/>
      <c r="B242" s="171"/>
      <c r="D242" s="16"/>
      <c r="H242" s="12"/>
    </row>
    <row r="243" spans="1:12" s="50" customFormat="1" x14ac:dyDescent="0.25">
      <c r="B243" s="167" t="s">
        <v>299</v>
      </c>
      <c r="H243" s="143" t="s">
        <v>302</v>
      </c>
    </row>
    <row r="244" spans="1:12" x14ac:dyDescent="0.25">
      <c r="B244" s="201"/>
      <c r="C244" s="21"/>
      <c r="D244" s="28"/>
      <c r="E244" s="21"/>
      <c r="F244" s="21"/>
      <c r="G244" s="21"/>
      <c r="H244" s="21"/>
    </row>
    <row r="245" spans="1:12" ht="78.75" x14ac:dyDescent="0.25">
      <c r="A245" s="17" t="s">
        <v>0</v>
      </c>
      <c r="B245" s="17" t="s">
        <v>1</v>
      </c>
      <c r="C245" s="15" t="s">
        <v>2</v>
      </c>
      <c r="D245" s="15" t="s">
        <v>22</v>
      </c>
      <c r="E245" s="18" t="s">
        <v>23</v>
      </c>
      <c r="F245" s="18" t="s">
        <v>24</v>
      </c>
      <c r="G245" s="18" t="s">
        <v>25</v>
      </c>
      <c r="H245" s="18" t="s">
        <v>43</v>
      </c>
      <c r="I245" s="18" t="s">
        <v>26</v>
      </c>
      <c r="J245" s="18" t="s">
        <v>27</v>
      </c>
      <c r="K245" s="18" t="s">
        <v>28</v>
      </c>
      <c r="L245" s="18" t="s">
        <v>139</v>
      </c>
    </row>
    <row r="246" spans="1:12" x14ac:dyDescent="0.25">
      <c r="A246" s="17" t="s">
        <v>14</v>
      </c>
      <c r="B246" s="17" t="s">
        <v>15</v>
      </c>
      <c r="C246" s="17" t="s">
        <v>16</v>
      </c>
      <c r="D246" s="17" t="s">
        <v>17</v>
      </c>
      <c r="E246" s="17" t="s">
        <v>18</v>
      </c>
      <c r="F246" s="17" t="s">
        <v>19</v>
      </c>
      <c r="G246" s="17" t="s">
        <v>20</v>
      </c>
      <c r="H246" s="17" t="s">
        <v>44</v>
      </c>
      <c r="I246" s="17" t="s">
        <v>45</v>
      </c>
      <c r="J246" s="17" t="s">
        <v>46</v>
      </c>
      <c r="K246" s="17">
        <v>10</v>
      </c>
      <c r="L246" s="17">
        <v>11</v>
      </c>
    </row>
    <row r="247" spans="1:12" x14ac:dyDescent="0.25">
      <c r="A247" s="17"/>
      <c r="B247" s="17"/>
      <c r="C247" s="17"/>
      <c r="D247" s="17"/>
      <c r="E247" s="17"/>
      <c r="F247" s="17"/>
      <c r="G247" s="3" t="s">
        <v>47</v>
      </c>
      <c r="H247" s="3" t="s">
        <v>48</v>
      </c>
      <c r="I247" s="3" t="s">
        <v>49</v>
      </c>
      <c r="J247" s="17"/>
      <c r="K247" s="17"/>
      <c r="L247" s="17"/>
    </row>
    <row r="248" spans="1:12" ht="112.5" customHeight="1" x14ac:dyDescent="0.25">
      <c r="A248" s="5">
        <v>1</v>
      </c>
      <c r="B248" s="22" t="s">
        <v>51</v>
      </c>
      <c r="C248" s="5" t="s">
        <v>7</v>
      </c>
      <c r="D248" s="5">
        <v>1</v>
      </c>
      <c r="E248" s="162">
        <v>0</v>
      </c>
      <c r="F248" s="164">
        <v>0.08</v>
      </c>
      <c r="G248" s="165">
        <f>E248*108%</f>
        <v>0</v>
      </c>
      <c r="H248" s="165">
        <f>D248*E248</f>
        <v>0</v>
      </c>
      <c r="I248" s="165">
        <f>D248*G248</f>
        <v>0</v>
      </c>
      <c r="J248" s="165"/>
      <c r="K248" s="5"/>
      <c r="L248" s="5"/>
    </row>
    <row r="249" spans="1:12" ht="246.75" customHeight="1" x14ac:dyDescent="0.25">
      <c r="A249" s="5">
        <v>2</v>
      </c>
      <c r="B249" s="22" t="s">
        <v>52</v>
      </c>
      <c r="C249" s="5" t="s">
        <v>7</v>
      </c>
      <c r="D249" s="5">
        <v>1</v>
      </c>
      <c r="E249" s="162">
        <v>0</v>
      </c>
      <c r="F249" s="164">
        <v>0.08</v>
      </c>
      <c r="G249" s="165">
        <f>E249*108%</f>
        <v>0</v>
      </c>
      <c r="H249" s="165">
        <f>D249*E249</f>
        <v>0</v>
      </c>
      <c r="I249" s="165">
        <f>D249*G249</f>
        <v>0</v>
      </c>
      <c r="J249" s="165"/>
      <c r="K249" s="5"/>
      <c r="L249" s="5"/>
    </row>
    <row r="250" spans="1:12" x14ac:dyDescent="0.25">
      <c r="A250" s="17">
        <v>3</v>
      </c>
      <c r="B250" s="200" t="s">
        <v>50</v>
      </c>
      <c r="C250" s="20"/>
      <c r="D250" s="20"/>
      <c r="E250" s="20"/>
      <c r="F250" s="20"/>
      <c r="G250" s="20"/>
      <c r="H250" s="166">
        <f>SUM(H248:H249)</f>
        <v>0</v>
      </c>
      <c r="I250" s="166">
        <f>SUM(I248:I249)</f>
        <v>0</v>
      </c>
      <c r="J250" s="20"/>
      <c r="K250" s="20"/>
      <c r="L250" s="20"/>
    </row>
  </sheetData>
  <mergeCells count="3">
    <mergeCell ref="A187:A188"/>
    <mergeCell ref="B187:B188"/>
    <mergeCell ref="F187:F188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</vt:lpstr>
      <vt:lpstr>'zał. nr 1'!_Hlk63856472</vt:lpstr>
    </vt:vector>
  </TitlesOfParts>
  <Company>Rocky 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Balboa</dc:creator>
  <cp:lastModifiedBy>Nawłatyna Joanna</cp:lastModifiedBy>
  <cp:lastPrinted>2022-06-23T09:17:54Z</cp:lastPrinted>
  <dcterms:created xsi:type="dcterms:W3CDTF">2012-03-08T09:52:44Z</dcterms:created>
  <dcterms:modified xsi:type="dcterms:W3CDTF">2022-07-21T10:04:27Z</dcterms:modified>
</cp:coreProperties>
</file>