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rzetargi 2024\SZP-18-2024 - Dostawa wyrobów medycznych PN-AN, M\Protokół z otwarcia ofert\"/>
    </mc:Choice>
  </mc:AlternateContent>
  <xr:revisionPtr revIDLastSave="0" documentId="13_ncr:1_{4595A06D-D79F-4716-9CA9-0255ED0A49E1}" xr6:coauthVersionLast="47" xr6:coauthVersionMax="47" xr10:uidLastSave="{00000000-0000-0000-0000-000000000000}"/>
  <bookViews>
    <workbookView xWindow="-28920" yWindow="-75" windowWidth="29040" windowHeight="15720" tabRatio="698" xr2:uid="{00000000-000D-0000-FFFF-FFFF00000000}"/>
  </bookViews>
  <sheets>
    <sheet name="Inf. z otwarcia" sheetId="4" r:id="rId1"/>
    <sheet name="Wadium" sheetId="12" state="hidden" r:id="rId2"/>
    <sheet name="Przesunięcie środków" sheetId="11" state="hidden" r:id="rId3"/>
  </sheets>
  <definedNames>
    <definedName name="_xlnm.Print_Titles" localSheetId="0">'Inf. z otwarcia'!$A:$B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37" i="4" l="1"/>
</calcChain>
</file>

<file path=xl/sharedStrings.xml><?xml version="1.0" encoding="utf-8"?>
<sst xmlns="http://schemas.openxmlformats.org/spreadsheetml/2006/main" count="139" uniqueCount="138">
  <si>
    <t>Wykonawca</t>
  </si>
  <si>
    <t>Różnica</t>
  </si>
  <si>
    <t>REGON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</si>
  <si>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</si>
  <si>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</si>
  <si>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</si>
  <si>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</si>
  <si>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</si>
  <si>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</si>
  <si>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</si>
  <si>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</si>
  <si>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</si>
  <si>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</si>
  <si>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</si>
  <si>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</si>
  <si>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</si>
  <si>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</si>
  <si>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</si>
  <si>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</si>
  <si>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</si>
  <si>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</si>
  <si>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</si>
  <si>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</si>
  <si>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</si>
  <si>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</si>
  <si>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</si>
  <si>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</si>
  <si>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</si>
  <si>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</si>
  <si>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</si>
  <si>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</si>
  <si>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</si>
  <si>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</si>
  <si>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</si>
  <si>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</si>
  <si>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</si>
  <si>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</si>
  <si>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</si>
  <si>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</si>
  <si>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</si>
  <si>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</si>
  <si>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</si>
  <si>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</si>
  <si>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</si>
  <si>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</si>
  <si>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</si>
  <si>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</si>
  <si>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</si>
  <si>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</si>
  <si>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</si>
  <si>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</si>
  <si>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</si>
  <si>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</si>
  <si>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</si>
  <si>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</si>
  <si>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</si>
  <si>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</si>
  <si>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</si>
  <si>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</si>
  <si>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</si>
  <si>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</si>
  <si>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</si>
  <si>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</si>
  <si>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</si>
  <si>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</si>
  <si>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</si>
  <si>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</si>
  <si>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</si>
  <si>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</si>
  <si>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</si>
  <si>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</si>
  <si>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</si>
  <si>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</si>
  <si>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</si>
  <si>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</si>
  <si>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</si>
  <si>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</si>
  <si>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</si>
  <si>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</si>
  <si>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</si>
  <si>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</si>
  <si>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</si>
  <si>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</si>
  <si>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</si>
  <si>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</si>
  <si>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</si>
  <si>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</si>
  <si>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</si>
  <si>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</si>
  <si>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</si>
  <si>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</si>
  <si>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</si>
  <si>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</si>
  <si>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</si>
  <si>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</si>
  <si>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</si>
  <si>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</si>
  <si>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</si>
  <si>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</si>
  <si>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</si>
  <si>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</si>
  <si>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</si>
  <si>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</si>
  <si>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</si>
  <si>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Medicus Sp. z o.o. S.K.A., ul. Browarowa 21, 43-100 Tychy</t>
  </si>
  <si>
    <t>COMEF Sp. z o.o., ul. Gdańska 2, 40-719 Katowice</t>
  </si>
  <si>
    <t>Zakład Badawczo-Produkcyjny "Chemed" Sp. z o.o., ul. Kochanowskiego 29/30, 44-100 Gliwice</t>
  </si>
  <si>
    <t>Mercator Medical S.A., ul. Heleny Modrzejewskiej 30, 31-327 Krakó</t>
  </si>
  <si>
    <t>YAVO Sp. z o. o., ul. Bawełniana 17, 97-400 Bełchatów</t>
  </si>
  <si>
    <t>SINMED Sp. z o. o., ul. Graniczna 32B, 44-178 Przyszowie</t>
  </si>
  <si>
    <t>Euro Trade Technology Sp. z o.o., ul. Siemiradzkiego 19, 64-920 Piła</t>
  </si>
  <si>
    <t>POLMIL Sp. z o.o., ul. Przemysłowa 8B, 85-758 Bydgoszcz</t>
  </si>
  <si>
    <t>Teleflex Polska Sp. z o.o., ul. Żwirki i Wigury 16A, 02-092 Warszawa</t>
  </si>
  <si>
    <t>NEOMED POLSKA Sp. z o.o., ul. Orężna 6A, 05-501 Piaseczno</t>
  </si>
  <si>
    <t>KOLASA SP.J. AQUA-MED. ZPAM, ul. Targowa 55, 90-323 Łódź</t>
  </si>
  <si>
    <t>Rinores Sp. z o.o., ul. Dębicka 644, 35-213 Rzeszów</t>
  </si>
  <si>
    <t>CitoNet - Kraków Sp. z o.o. - Lider konsorcjum, ul. Gromadzka 52, 30-719 Kraków / Toruńskie Zakłady Materiałów Opatrunkowych S.A. - Członek konsorcjum, ul. Żółkiewskiego 20/26, 87-100 Toruń</t>
  </si>
  <si>
    <t>351166013 / 870514656</t>
  </si>
  <si>
    <t>Alteris S.A., ul. Ceglana 35, 40-514 Katowice</t>
  </si>
  <si>
    <t>Lohmann &amp; Rauscher Polska Sp. z o.o., ul. Moniuszki 14, 95-200 Pabianice</t>
  </si>
  <si>
    <t>"MARFOUR" MARIAN SIEKIERSKI w spadku, ul. Srebrzyńska 5/7, 95-050 Konstantynów Łódzki</t>
  </si>
  <si>
    <t>SALUS INTERNATIONAL Sp. z o.o., Ul. Pułaskiego 9, 40-273 Katowice</t>
  </si>
  <si>
    <t>J.CHODACKI, A.MISZTAL „MEDICA” Sp. J., ul. Przemysłowa 4A, 59-300 Lubin</t>
  </si>
  <si>
    <t>PAUL HARTMANN Polska Sp. z o.o., ul. Żeromskiego 17, 95-200 Pabianice</t>
  </si>
  <si>
    <t>Zarys International Group Sp. z o.o. sp. k., ul. Pod Borem 18, 41-808 Zabrze</t>
  </si>
  <si>
    <t>Skamex S.A., ul. Częstochowska 38/52, 93-121 Łódź</t>
  </si>
  <si>
    <t>NTM-MED S.C., ul. Wyszyńskiego 154B/1, 66-400 Gorzów Wielkopolski</t>
  </si>
  <si>
    <t>Complimed Sp. z o.o., ul. Jana Długosza 59-75, 51-162 Wrocław</t>
  </si>
  <si>
    <t>ANMAR Sp. z o.o., ul. Strefowa 22, 43-100 Tychy</t>
  </si>
  <si>
    <t>POLCORE Sp. z o.o., ul. Peryferyjna 15, 25-562 Kielce</t>
  </si>
  <si>
    <t>Centrum Diabetologii Sp. z o.o., ul. Niedźwiedzia 29B, 02-737 Warszawa</t>
  </si>
  <si>
    <t>Nestle S.A - Lider konsorcjum, ul. Hubska 44, 50-502 Wrocław / Bayer Sp. z o.o. - Członek konsorcjum, al.. Jerozolimskie 158, 02-326 Warszawa</t>
  </si>
  <si>
    <t>020303914 / 010374922</t>
  </si>
  <si>
    <t>Bialmed Sp. z o.o., ul. Kazimierzowska 46/48/35, 02-546 Warszawa</t>
  </si>
  <si>
    <t>„Maga-Herba“ Janusz Olszówka Sp. J., ul. Kolejowa 46 , 05-870 Błonie</t>
  </si>
  <si>
    <t>PANEP s.r.o., Brněnská 1246, 665 01 Rosice u Brna, Republika Czeska</t>
  </si>
  <si>
    <t>NIP CZ 25550250</t>
  </si>
  <si>
    <t>.004272327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</si>
</sst>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34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8" fillId="0" borderId="0"/>
    <xf numFmtId="164" fontId="13" fillId="0" borderId="0" applyFont="0" applyFill="0" applyBorder="0" applyAlignment="0" applyProtection="0"/>
    <xf numFmtId="0" fontId="8" fillId="0" borderId="0"/>
    <xf numFmtId="9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13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0" fontId="21" fillId="0" borderId="12" applyAlignment="0">
      <alignment vertical="top"/>
    </xf>
    <xf numFmtId="44" fontId="1" fillId="0" borderId="0" applyFont="0" applyFill="0" applyBorder="0" applyAlignment="0" applyProtection="0"/>
  </cellStyleXfs>
  <cellXfs count="54">
    <xf numFmtId="0" fontId="0" fillId="0" borderId="0" xfId="0"/>
    <xf numFmtId="4" fontId="16" fillId="0" borderId="0" xfId="0" applyNumberFormat="1" applyFont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4" fontId="17" fillId="0" borderId="0" xfId="0" applyNumberFormat="1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6" fillId="3" borderId="0" xfId="0" applyNumberFormat="1" applyFont="1" applyFill="1" applyAlignment="1" applyProtection="1">
      <alignment horizontal="center" vertical="center" wrapText="1"/>
      <protection locked="0"/>
    </xf>
    <xf numFmtId="4" fontId="16" fillId="3" borderId="0" xfId="0" applyNumberFormat="1" applyFont="1" applyFill="1" applyAlignment="1" applyProtection="1">
      <alignment horizontal="left" vertical="center" wrapText="1"/>
      <protection locked="0"/>
    </xf>
    <xf numFmtId="4" fontId="16" fillId="3" borderId="0" xfId="0" applyNumberFormat="1" applyFont="1" applyFill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" fontId="17" fillId="0" borderId="0" xfId="0" applyNumberFormat="1" applyFont="1" applyAlignment="1" applyProtection="1">
      <alignment horizontal="left" vertical="center" wrapText="1"/>
      <protection locked="0"/>
    </xf>
    <xf numFmtId="4" fontId="17" fillId="0" borderId="0" xfId="0" applyNumberFormat="1" applyFont="1" applyAlignment="1" applyProtection="1">
      <alignment horizontal="right" vertical="center" wrapText="1"/>
      <protection locked="0"/>
    </xf>
    <xf numFmtId="0" fontId="17" fillId="2" borderId="1" xfId="20" applyFont="1" applyFill="1" applyBorder="1" applyAlignment="1">
      <alignment horizontal="center" vertical="center" wrapText="1"/>
    </xf>
    <xf numFmtId="0" fontId="16" fillId="2" borderId="1" xfId="20" applyFont="1" applyFill="1" applyBorder="1" applyAlignment="1">
      <alignment horizontal="center" vertical="center" wrapText="1"/>
    </xf>
    <xf numFmtId="4" fontId="16" fillId="2" borderId="1" xfId="20" applyNumberFormat="1" applyFont="1" applyFill="1" applyBorder="1" applyAlignment="1">
      <alignment horizontal="center" vertical="center" wrapText="1"/>
    </xf>
    <xf numFmtId="0" fontId="18" fillId="0" borderId="0" xfId="20" applyFont="1" applyAlignment="1">
      <alignment wrapText="1"/>
    </xf>
    <xf numFmtId="0" fontId="18" fillId="0" borderId="0" xfId="0" applyFont="1" applyAlignment="1">
      <alignment wrapText="1"/>
    </xf>
    <xf numFmtId="0" fontId="16" fillId="4" borderId="1" xfId="20" applyFont="1" applyFill="1" applyBorder="1" applyAlignment="1">
      <alignment horizontal="center" vertical="center" wrapText="1"/>
    </xf>
    <xf numFmtId="0" fontId="19" fillId="2" borderId="1" xfId="20" applyFont="1" applyFill="1" applyBorder="1" applyAlignment="1">
      <alignment horizontal="center" vertical="center" wrapText="1"/>
    </xf>
    <xf numFmtId="0" fontId="19" fillId="0" borderId="1" xfId="20" applyFont="1" applyBorder="1" applyAlignment="1">
      <alignment horizontal="right" vertical="center" wrapText="1"/>
    </xf>
    <xf numFmtId="4" fontId="19" fillId="0" borderId="1" xfId="20" applyNumberFormat="1" applyFont="1" applyBorder="1" applyAlignment="1">
      <alignment horizontal="right" vertical="center" wrapText="1"/>
    </xf>
    <xf numFmtId="0" fontId="19" fillId="0" borderId="1" xfId="20" applyFont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8" fillId="0" borderId="0" xfId="2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left" vertical="center" wrapText="1"/>
    </xf>
    <xf numFmtId="4" fontId="16" fillId="3" borderId="0" xfId="0" applyNumberFormat="1" applyFont="1" applyFill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" fontId="17" fillId="0" borderId="0" xfId="0" applyNumberFormat="1" applyFont="1" applyAlignment="1" applyProtection="1">
      <alignment horizontal="right" wrapText="1"/>
      <protection locked="0"/>
    </xf>
    <xf numFmtId="49" fontId="17" fillId="4" borderId="1" xfId="0" applyNumberFormat="1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 applyProtection="1">
      <alignment horizontal="right" vertical="center" wrapText="1"/>
      <protection locked="0"/>
    </xf>
    <xf numFmtId="4" fontId="19" fillId="0" borderId="5" xfId="0" applyNumberFormat="1" applyFont="1" applyBorder="1" applyAlignment="1" applyProtection="1">
      <alignment horizontal="right" vertical="center" wrapText="1"/>
      <protection locked="0"/>
    </xf>
    <xf numFmtId="0" fontId="19" fillId="5" borderId="4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4" fontId="19" fillId="0" borderId="2" xfId="0" applyNumberFormat="1" applyFont="1" applyBorder="1" applyAlignment="1" applyProtection="1">
      <alignment horizontal="right" vertical="center" wrapText="1"/>
      <protection locked="0"/>
    </xf>
    <xf numFmtId="4" fontId="20" fillId="5" borderId="10" xfId="0" applyNumberFormat="1" applyFont="1" applyFill="1" applyBorder="1" applyAlignment="1">
      <alignment horizontal="center" vertical="center" wrapText="1"/>
    </xf>
    <xf numFmtId="4" fontId="20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8" xfId="0" applyNumberFormat="1" applyFont="1" applyFill="1" applyBorder="1" applyAlignment="1" applyProtection="1">
      <alignment horizontal="right" vertical="center" wrapText="1"/>
      <protection locked="0"/>
    </xf>
    <xf numFmtId="165" fontId="16" fillId="5" borderId="6" xfId="0" applyNumberFormat="1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  <protection locked="0"/>
    </xf>
    <xf numFmtId="3" fontId="17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4" fontId="20" fillId="5" borderId="11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20" applyNumberFormat="1" applyFont="1" applyFill="1" applyBorder="1" applyAlignment="1">
      <alignment horizontal="center" vertical="center" wrapText="1"/>
    </xf>
  </cellXfs>
  <cellStyles count="134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3 9" xfId="128" xr:uid="{3A651B17-961F-4D67-B46D-E0032B50F0BC}"/>
    <cellStyle name="Normalny 4" xfId="20" xr:uid="{00000000-0005-0000-0000-000078000000}"/>
    <cellStyle name="Normalny 4 2" xfId="129" xr:uid="{18467BC2-C381-47C1-B967-685135378B1B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5 5" xfId="130" xr:uid="{4CB05144-12DD-459C-B073-B8F1BCB49C7B}"/>
    <cellStyle name="Normalny 6" xfId="127" xr:uid="{00000000-0005-0000-0000-00007E000000}"/>
    <cellStyle name="Procentowy 2" xfId="6" xr:uid="{00000000-0005-0000-0000-00007F000000}"/>
    <cellStyle name="Procentowy 2 2" xfId="131" xr:uid="{29756267-B2A7-4AD8-8717-AA6D8C39C8CD}"/>
    <cellStyle name="Styl 2" xfId="132" xr:uid="{F0CD4370-5808-4C4D-A492-9224504B60B3}"/>
    <cellStyle name="Walutowy 2" xfId="133" xr:uid="{D661A106-0B26-4EC4-9FDA-4DE35A398C7B}"/>
  </cellStyles>
  <dxfs count="1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O32" totalsRowShown="0" headerRowDxfId="188" dataDxfId="186" headerRowBorderDxfId="187" tableBorderDxfId="185" totalsRowBorderDxfId="184">
  <tableColumns count="93">
    <tableColumn id="1" xr3:uid="{00000000-0010-0000-0000-000001000000}" name="nr oferty" dataDxfId="183"/>
    <tableColumn id="2" xr3:uid="{00000000-0010-0000-0000-000002000000}" name="Wykonawca" dataDxfId="182" totalsRowDxfId="181"/>
    <tableColumn id="94" xr3:uid="{D6BA450E-DAF5-48C6-AB64-7CB76983B737}" name="REGON" dataDxfId="180" totalsRowDxfId="179"/>
    <tableColumn id="3" xr3:uid="{00000000-0010-0000-0000-000003000000}" name="Cena p. 1" dataDxfId="178"/>
    <tableColumn id="4" xr3:uid="{00000000-0010-0000-0000-000004000000}" name="Cena p. 2" dataDxfId="177" totalsRowDxfId="176"/>
    <tableColumn id="5" xr3:uid="{00000000-0010-0000-0000-000005000000}" name="Cena p. 3" dataDxfId="175" totalsRowDxfId="174"/>
    <tableColumn id="6" xr3:uid="{00000000-0010-0000-0000-000006000000}" name="Cena p. 4" dataDxfId="173" totalsRowDxfId="172"/>
    <tableColumn id="7" xr3:uid="{00000000-0010-0000-0000-000007000000}" name="Cena p. 5" dataDxfId="171" totalsRowDxfId="170"/>
    <tableColumn id="8" xr3:uid="{00000000-0010-0000-0000-000008000000}" name="Cena p. 6" dataDxfId="169" totalsRowDxfId="168"/>
    <tableColumn id="9" xr3:uid="{00000000-0010-0000-0000-000009000000}" name="Cena p. 7" dataDxfId="167" totalsRowDxfId="166"/>
    <tableColumn id="10" xr3:uid="{00000000-0010-0000-0000-00000A000000}" name="Cena p. 8" dataDxfId="165" totalsRowDxfId="164"/>
    <tableColumn id="11" xr3:uid="{00000000-0010-0000-0000-00000B000000}" name="Cena p. 9" dataDxfId="163" totalsRowDxfId="162"/>
    <tableColumn id="12" xr3:uid="{00000000-0010-0000-0000-00000C000000}" name="Cena p. 10" dataDxfId="161" totalsRowDxfId="160"/>
    <tableColumn id="13" xr3:uid="{00000000-0010-0000-0000-00000D000000}" name="Cena p. 11" dataDxfId="159" totalsRowDxfId="158"/>
    <tableColumn id="14" xr3:uid="{00000000-0010-0000-0000-00000E000000}" name="Cena p. 12" dataDxfId="157" totalsRowDxfId="156"/>
    <tableColumn id="15" xr3:uid="{00000000-0010-0000-0000-00000F000000}" name="Cena p. 13" dataDxfId="155" totalsRowDxfId="154"/>
    <tableColumn id="16" xr3:uid="{00000000-0010-0000-0000-000010000000}" name="Cena p. 14" dataDxfId="153" totalsRowDxfId="152"/>
    <tableColumn id="17" xr3:uid="{00000000-0010-0000-0000-000011000000}" name="Cena p. 15" dataDxfId="151" totalsRowDxfId="150"/>
    <tableColumn id="18" xr3:uid="{00000000-0010-0000-0000-000012000000}" name="Cena p. 16" dataDxfId="149" totalsRowDxfId="148"/>
    <tableColumn id="19" xr3:uid="{00000000-0010-0000-0000-000013000000}" name="Cena p. 17" dataDxfId="147" totalsRowDxfId="146"/>
    <tableColumn id="20" xr3:uid="{00000000-0010-0000-0000-000014000000}" name="Cena p. 18" dataDxfId="145" totalsRowDxfId="144"/>
    <tableColumn id="21" xr3:uid="{00000000-0010-0000-0000-000015000000}" name="Cena p. 19" dataDxfId="143" totalsRowDxfId="142"/>
    <tableColumn id="22" xr3:uid="{00000000-0010-0000-0000-000016000000}" name="Cena p. 20" dataDxfId="141" totalsRowDxfId="140"/>
    <tableColumn id="23" xr3:uid="{00000000-0010-0000-0000-000017000000}" name="Cena p. 21" dataDxfId="139" totalsRowDxfId="138"/>
    <tableColumn id="24" xr3:uid="{00000000-0010-0000-0000-000018000000}" name="Cena p. 22" dataDxfId="137" totalsRowDxfId="136"/>
    <tableColumn id="25" xr3:uid="{00000000-0010-0000-0000-000019000000}" name="Cena p. 23" dataDxfId="135" totalsRowDxfId="134"/>
    <tableColumn id="26" xr3:uid="{00000000-0010-0000-0000-00001A000000}" name="Cena p. 24" dataDxfId="133" totalsRowDxfId="132"/>
    <tableColumn id="27" xr3:uid="{00000000-0010-0000-0000-00001B000000}" name="Cena p. 25" dataDxfId="131" totalsRowDxfId="130"/>
    <tableColumn id="28" xr3:uid="{00000000-0010-0000-0000-00001C000000}" name="Cena p. 26" dataDxfId="129" totalsRowDxfId="128"/>
    <tableColumn id="29" xr3:uid="{00000000-0010-0000-0000-00001D000000}" name="Cena p. 27" dataDxfId="127" totalsRowDxfId="126"/>
    <tableColumn id="30" xr3:uid="{00000000-0010-0000-0000-00001E000000}" name="Cena p. 28" dataDxfId="125" totalsRowDxfId="124"/>
    <tableColumn id="31" xr3:uid="{00000000-0010-0000-0000-00001F000000}" name="Cena p. 29" dataDxfId="123" totalsRowDxfId="122"/>
    <tableColumn id="32" xr3:uid="{00000000-0010-0000-0000-000020000000}" name="Cena p. 30" dataDxfId="121" totalsRowDxfId="120"/>
    <tableColumn id="33" xr3:uid="{00000000-0010-0000-0000-000021000000}" name="Cena 31" dataDxfId="119" totalsRowDxfId="118"/>
    <tableColumn id="34" xr3:uid="{00000000-0010-0000-0000-000022000000}" name="Cena 32" dataDxfId="117" totalsRowDxfId="116"/>
    <tableColumn id="35" xr3:uid="{00000000-0010-0000-0000-000023000000}" name="Cena 33" dataDxfId="115" totalsRowDxfId="114"/>
    <tableColumn id="36" xr3:uid="{00000000-0010-0000-0000-000024000000}" name="Cena 34" dataDxfId="113" totalsRowDxfId="112"/>
    <tableColumn id="37" xr3:uid="{00000000-0010-0000-0000-000025000000}" name="Cena 35" dataDxfId="111" totalsRowDxfId="110"/>
    <tableColumn id="38" xr3:uid="{00000000-0010-0000-0000-000026000000}" name="Cena 36" dataDxfId="109" totalsRowDxfId="108"/>
    <tableColumn id="39" xr3:uid="{00000000-0010-0000-0000-000027000000}" name="Cena 37" dataDxfId="107" totalsRowDxfId="106"/>
    <tableColumn id="40" xr3:uid="{00000000-0010-0000-0000-000028000000}" name="Cena 38" dataDxfId="105" totalsRowDxfId="104"/>
    <tableColumn id="41" xr3:uid="{00000000-0010-0000-0000-000029000000}" name="Cena 39" dataDxfId="103" totalsRowDxfId="102"/>
    <tableColumn id="42" xr3:uid="{00000000-0010-0000-0000-00002A000000}" name="Cena 40" dataDxfId="101" totalsRowDxfId="100"/>
    <tableColumn id="43" xr3:uid="{00000000-0010-0000-0000-00002B000000}" name="Cena 41" dataDxfId="99" totalsRowDxfId="98"/>
    <tableColumn id="44" xr3:uid="{00000000-0010-0000-0000-00002C000000}" name="Cena 42" dataDxfId="97" totalsRowDxfId="96"/>
    <tableColumn id="45" xr3:uid="{00000000-0010-0000-0000-00002D000000}" name="Cena 43" dataDxfId="95" totalsRowDxfId="94"/>
    <tableColumn id="46" xr3:uid="{00000000-0010-0000-0000-00002E000000}" name="Cena 44" dataDxfId="93" totalsRowDxfId="92"/>
    <tableColumn id="47" xr3:uid="{00000000-0010-0000-0000-00002F000000}" name="Cena 45" dataDxfId="91" totalsRowDxfId="90"/>
    <tableColumn id="48" xr3:uid="{00000000-0010-0000-0000-000030000000}" name="Cena 46" dataDxfId="89" totalsRowDxfId="88"/>
    <tableColumn id="49" xr3:uid="{00000000-0010-0000-0000-000031000000}" name="Cena 47" dataDxfId="87" totalsRowDxfId="86"/>
    <tableColumn id="50" xr3:uid="{00000000-0010-0000-0000-000032000000}" name="Cena 48" dataDxfId="85" totalsRowDxfId="84"/>
    <tableColumn id="51" xr3:uid="{00000000-0010-0000-0000-000033000000}" name="Cena 49" dataDxfId="83" totalsRowDxfId="82"/>
    <tableColumn id="52" xr3:uid="{00000000-0010-0000-0000-000034000000}" name="Cena 50" dataDxfId="81" totalsRowDxfId="80"/>
    <tableColumn id="53" xr3:uid="{00000000-0010-0000-0000-000035000000}" name="Cena 51" dataDxfId="79" totalsRowDxfId="78"/>
    <tableColumn id="54" xr3:uid="{00000000-0010-0000-0000-000036000000}" name="Cena 52" dataDxfId="77" totalsRowDxfId="76"/>
    <tableColumn id="55" xr3:uid="{00000000-0010-0000-0000-000037000000}" name="Cena 53" dataDxfId="75" totalsRowDxfId="74"/>
    <tableColumn id="56" xr3:uid="{00000000-0010-0000-0000-000038000000}" name="Cena 54" dataDxfId="73" totalsRowDxfId="72"/>
    <tableColumn id="57" xr3:uid="{00000000-0010-0000-0000-000039000000}" name="Cena 55" dataDxfId="71" totalsRowDxfId="70"/>
    <tableColumn id="58" xr3:uid="{00000000-0010-0000-0000-00003A000000}" name="Cena 56" dataDxfId="69" totalsRowDxfId="68"/>
    <tableColumn id="59" xr3:uid="{00000000-0010-0000-0000-00003B000000}" name="Cena 57" dataDxfId="67" totalsRowDxfId="66"/>
    <tableColumn id="60" xr3:uid="{00000000-0010-0000-0000-00003C000000}" name="Cena 58" dataDxfId="65" totalsRowDxfId="64"/>
    <tableColumn id="61" xr3:uid="{00000000-0010-0000-0000-00003D000000}" name="Cena 59" dataDxfId="63" totalsRowDxfId="62"/>
    <tableColumn id="62" xr3:uid="{00000000-0010-0000-0000-00003E000000}" name="Cena 60" dataDxfId="61" totalsRowDxfId="60"/>
    <tableColumn id="63" xr3:uid="{00000000-0010-0000-0000-00003F000000}" name="Cena 61" dataDxfId="59" totalsRowDxfId="58"/>
    <tableColumn id="64" xr3:uid="{00000000-0010-0000-0000-000040000000}" name="Cena 62" dataDxfId="57" totalsRowDxfId="56"/>
    <tableColumn id="65" xr3:uid="{00000000-0010-0000-0000-000041000000}" name="Cena 63" dataDxfId="55" totalsRowDxfId="54"/>
    <tableColumn id="66" xr3:uid="{00000000-0010-0000-0000-000042000000}" name="Cena 64" dataDxfId="53" totalsRowDxfId="52"/>
    <tableColumn id="67" xr3:uid="{00000000-0010-0000-0000-000043000000}" name="Cena 65" dataDxfId="51" totalsRowDxfId="50"/>
    <tableColumn id="68" xr3:uid="{00000000-0010-0000-0000-000044000000}" name="Cena 66" dataDxfId="49" totalsRowDxfId="48"/>
    <tableColumn id="69" xr3:uid="{00000000-0010-0000-0000-000045000000}" name="Cena 67" dataDxfId="47" totalsRowDxfId="46"/>
    <tableColumn id="70" xr3:uid="{00000000-0010-0000-0000-000046000000}" name="Cena 68" dataDxfId="45" totalsRowDxfId="44"/>
    <tableColumn id="71" xr3:uid="{00000000-0010-0000-0000-000047000000}" name="Cena 69" dataDxfId="43" totalsRowDxfId="42"/>
    <tableColumn id="72" xr3:uid="{00000000-0010-0000-0000-000048000000}" name="Cena 70" dataDxfId="41" totalsRowDxfId="40"/>
    <tableColumn id="73" xr3:uid="{00000000-0010-0000-0000-000049000000}" name="Cena 71" dataDxfId="39" totalsRowDxfId="38"/>
    <tableColumn id="74" xr3:uid="{00000000-0010-0000-0000-00004A000000}" name="Cena 72" dataDxfId="37" totalsRowDxfId="36"/>
    <tableColumn id="75" xr3:uid="{00000000-0010-0000-0000-00004B000000}" name="Cena 73" dataDxfId="35" totalsRowDxfId="34"/>
    <tableColumn id="76" xr3:uid="{00000000-0010-0000-0000-00004C000000}" name="Cena 74" dataDxfId="33" totalsRowDxfId="32"/>
    <tableColumn id="77" xr3:uid="{00000000-0010-0000-0000-00004D000000}" name="Cena 75" dataDxfId="31" totalsRowDxfId="30"/>
    <tableColumn id="78" xr3:uid="{00000000-0010-0000-0000-00004E000000}" name="Cena 76" dataDxfId="29" totalsRowDxfId="28"/>
    <tableColumn id="79" xr3:uid="{00000000-0010-0000-0000-00004F000000}" name="Cena 77" dataDxfId="27" totalsRowDxfId="26"/>
    <tableColumn id="80" xr3:uid="{00000000-0010-0000-0000-000050000000}" name="Cena 78" dataDxfId="25" totalsRowDxfId="24"/>
    <tableColumn id="81" xr3:uid="{00000000-0010-0000-0000-000051000000}" name="Cena 79" dataDxfId="23" totalsRowDxfId="22"/>
    <tableColumn id="82" xr3:uid="{00000000-0010-0000-0000-000052000000}" name="Cena 80" dataDxfId="21" totalsRowDxfId="20"/>
    <tableColumn id="83" xr3:uid="{00000000-0010-0000-0000-000053000000}" name="Cena 81" dataDxfId="19" totalsRowDxfId="18"/>
    <tableColumn id="84" xr3:uid="{00000000-0010-0000-0000-000054000000}" name="Cena 82" dataDxfId="17" totalsRowDxfId="16"/>
    <tableColumn id="85" xr3:uid="{00000000-0010-0000-0000-000055000000}" name="Cena 83" dataDxfId="15" totalsRowDxfId="14"/>
    <tableColumn id="86" xr3:uid="{00000000-0010-0000-0000-000056000000}" name="Cena 84" dataDxfId="13" totalsRowDxfId="12"/>
    <tableColumn id="87" xr3:uid="{00000000-0010-0000-0000-000057000000}" name="Cena 85" dataDxfId="11" totalsRowDxfId="10"/>
    <tableColumn id="88" xr3:uid="{00000000-0010-0000-0000-000058000000}" name="Cena 86" dataDxfId="9" totalsRowDxfId="8"/>
    <tableColumn id="89" xr3:uid="{00000000-0010-0000-0000-000059000000}" name="Cena 87" dataDxfId="7" totalsRowDxfId="6"/>
    <tableColumn id="90" xr3:uid="{00000000-0010-0000-0000-00005A000000}" name="Cena 88" dataDxfId="5" totalsRowDxfId="4"/>
    <tableColumn id="91" xr3:uid="{00000000-0010-0000-0000-00005B000000}" name="Cena 89" dataDxfId="3" totalsRowDxfId="2"/>
    <tableColumn id="92" xr3:uid="{00000000-0010-0000-0000-00005C000000}" name="Cena 90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7"/>
  <sheetViews>
    <sheetView tabSelected="1" zoomScale="115" zoomScaleNormal="115" zoomScaleSheetLayoutView="100" workbookViewId="0">
      <pane xSplit="1" topLeftCell="B1" activePane="topRight" state="frozen"/>
      <selection pane="topRight" activeCell="G8" sqref="G8"/>
    </sheetView>
  </sheetViews>
  <sheetFormatPr defaultColWidth="9.109375" defaultRowHeight="10.199999999999999" x14ac:dyDescent="0.2"/>
  <cols>
    <col min="1" max="1" width="4.6640625" style="11" customWidth="1"/>
    <col min="2" max="2" width="28.5546875" style="12" bestFit="1" customWidth="1"/>
    <col min="3" max="3" width="9.6640625" style="12" customWidth="1"/>
    <col min="4" max="5" width="8.109375" style="13" bestFit="1" customWidth="1"/>
    <col min="6" max="6" width="8.109375" style="34" bestFit="1" customWidth="1"/>
    <col min="7" max="7" width="10.33203125" style="34" bestFit="1" customWidth="1"/>
    <col min="8" max="9" width="8.77734375" style="34" bestFit="1" customWidth="1"/>
    <col min="10" max="10" width="8.109375" style="34" bestFit="1" customWidth="1"/>
    <col min="11" max="11" width="8.77734375" style="34" bestFit="1" customWidth="1"/>
    <col min="12" max="12" width="8.109375" style="34" bestFit="1" customWidth="1"/>
    <col min="13" max="13" width="8.77734375" style="34" bestFit="1" customWidth="1"/>
    <col min="14" max="21" width="8.109375" style="34" bestFit="1" customWidth="1"/>
    <col min="22" max="22" width="7.21875" style="34" bestFit="1" customWidth="1"/>
    <col min="23" max="24" width="8.109375" style="34" bestFit="1" customWidth="1"/>
    <col min="25" max="25" width="8.77734375" style="34" bestFit="1" customWidth="1"/>
    <col min="26" max="28" width="8.109375" style="34" bestFit="1" customWidth="1"/>
    <col min="29" max="32" width="8.77734375" style="34" bestFit="1" customWidth="1"/>
    <col min="33" max="33" width="8.109375" style="34" bestFit="1" customWidth="1"/>
    <col min="34" max="34" width="7.21875" style="34" bestFit="1" customWidth="1"/>
    <col min="35" max="36" width="8.109375" style="34" bestFit="1" customWidth="1"/>
    <col min="37" max="38" width="7.21875" style="34" bestFit="1" customWidth="1"/>
    <col min="39" max="39" width="8.109375" style="34" bestFit="1" customWidth="1"/>
    <col min="40" max="93" width="5.6640625" style="34" hidden="1" customWidth="1"/>
    <col min="94" max="16384" width="9.109375" style="6"/>
  </cols>
  <sheetData>
    <row r="1" spans="1:93" s="5" customFormat="1" ht="21" thickBot="1" x14ac:dyDescent="0.3">
      <c r="A1" s="2" t="s">
        <v>73</v>
      </c>
      <c r="B1" s="46" t="s">
        <v>0</v>
      </c>
      <c r="C1" s="35" t="s">
        <v>2</v>
      </c>
      <c r="D1" s="48" t="s">
        <v>74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3" t="s">
        <v>80</v>
      </c>
      <c r="K1" s="3" t="s">
        <v>81</v>
      </c>
      <c r="L1" s="3" t="s">
        <v>82</v>
      </c>
      <c r="M1" s="3" t="s">
        <v>83</v>
      </c>
      <c r="N1" s="3" t="s">
        <v>84</v>
      </c>
      <c r="O1" s="3" t="s">
        <v>85</v>
      </c>
      <c r="P1" s="3" t="s">
        <v>86</v>
      </c>
      <c r="Q1" s="3" t="s">
        <v>87</v>
      </c>
      <c r="R1" s="3" t="s">
        <v>88</v>
      </c>
      <c r="S1" s="3" t="s">
        <v>89</v>
      </c>
      <c r="T1" s="3" t="s">
        <v>90</v>
      </c>
      <c r="U1" s="3" t="s">
        <v>91</v>
      </c>
      <c r="V1" s="3" t="s">
        <v>92</v>
      </c>
      <c r="W1" s="3" t="s">
        <v>93</v>
      </c>
      <c r="X1" s="3" t="s">
        <v>94</v>
      </c>
      <c r="Y1" s="3" t="s">
        <v>95</v>
      </c>
      <c r="Z1" s="3" t="s">
        <v>96</v>
      </c>
      <c r="AA1" s="3" t="s">
        <v>97</v>
      </c>
      <c r="AB1" s="3" t="s">
        <v>98</v>
      </c>
      <c r="AC1" s="3" t="s">
        <v>99</v>
      </c>
      <c r="AD1" s="3" t="s">
        <v>100</v>
      </c>
      <c r="AE1" s="3" t="s">
        <v>101</v>
      </c>
      <c r="AF1" s="3" t="s">
        <v>102</v>
      </c>
      <c r="AG1" s="3" t="s">
        <v>103</v>
      </c>
      <c r="AH1" s="3" t="s">
        <v>8</v>
      </c>
      <c r="AI1" s="3" t="s">
        <v>9</v>
      </c>
      <c r="AJ1" s="3" t="s">
        <v>10</v>
      </c>
      <c r="AK1" s="3" t="s">
        <v>11</v>
      </c>
      <c r="AL1" s="3" t="s">
        <v>12</v>
      </c>
      <c r="AM1" s="3" t="s">
        <v>13</v>
      </c>
      <c r="AN1" s="3" t="s">
        <v>14</v>
      </c>
      <c r="AO1" s="3" t="s">
        <v>15</v>
      </c>
      <c r="AP1" s="3" t="s">
        <v>16</v>
      </c>
      <c r="AQ1" s="3" t="s">
        <v>17</v>
      </c>
      <c r="AR1" s="3" t="s">
        <v>18</v>
      </c>
      <c r="AS1" s="3" t="s">
        <v>19</v>
      </c>
      <c r="AT1" s="3" t="s">
        <v>20</v>
      </c>
      <c r="AU1" s="3" t="s">
        <v>21</v>
      </c>
      <c r="AV1" s="3" t="s">
        <v>22</v>
      </c>
      <c r="AW1" s="3" t="s">
        <v>23</v>
      </c>
      <c r="AX1" s="3" t="s">
        <v>24</v>
      </c>
      <c r="AY1" s="3" t="s">
        <v>25</v>
      </c>
      <c r="AZ1" s="3" t="s">
        <v>26</v>
      </c>
      <c r="BA1" s="3" t="s">
        <v>27</v>
      </c>
      <c r="BB1" s="3" t="s">
        <v>28</v>
      </c>
      <c r="BC1" s="3" t="s">
        <v>29</v>
      </c>
      <c r="BD1" s="3" t="s">
        <v>30</v>
      </c>
      <c r="BE1" s="3" t="s">
        <v>31</v>
      </c>
      <c r="BF1" s="3" t="s">
        <v>32</v>
      </c>
      <c r="BG1" s="3" t="s">
        <v>33</v>
      </c>
      <c r="BH1" s="3" t="s">
        <v>34</v>
      </c>
      <c r="BI1" s="3" t="s">
        <v>35</v>
      </c>
      <c r="BJ1" s="3" t="s">
        <v>36</v>
      </c>
      <c r="BK1" s="3" t="s">
        <v>37</v>
      </c>
      <c r="BL1" s="3" t="s">
        <v>38</v>
      </c>
      <c r="BM1" s="3" t="s">
        <v>39</v>
      </c>
      <c r="BN1" s="3" t="s">
        <v>40</v>
      </c>
      <c r="BO1" s="3" t="s">
        <v>41</v>
      </c>
      <c r="BP1" s="3" t="s">
        <v>42</v>
      </c>
      <c r="BQ1" s="3" t="s">
        <v>43</v>
      </c>
      <c r="BR1" s="3" t="s">
        <v>44</v>
      </c>
      <c r="BS1" s="3" t="s">
        <v>45</v>
      </c>
      <c r="BT1" s="3" t="s">
        <v>46</v>
      </c>
      <c r="BU1" s="3" t="s">
        <v>47</v>
      </c>
      <c r="BV1" s="3" t="s">
        <v>48</v>
      </c>
      <c r="BW1" s="3" t="s">
        <v>49</v>
      </c>
      <c r="BX1" s="3" t="s">
        <v>50</v>
      </c>
      <c r="BY1" s="3" t="s">
        <v>51</v>
      </c>
      <c r="BZ1" s="3" t="s">
        <v>52</v>
      </c>
      <c r="CA1" s="3" t="s">
        <v>53</v>
      </c>
      <c r="CB1" s="3" t="s">
        <v>54</v>
      </c>
      <c r="CC1" s="3" t="s">
        <v>55</v>
      </c>
      <c r="CD1" s="3" t="s">
        <v>56</v>
      </c>
      <c r="CE1" s="3" t="s">
        <v>57</v>
      </c>
      <c r="CF1" s="3" t="s">
        <v>58</v>
      </c>
      <c r="CG1" s="3" t="s">
        <v>59</v>
      </c>
      <c r="CH1" s="3" t="s">
        <v>60</v>
      </c>
      <c r="CI1" s="3" t="s">
        <v>61</v>
      </c>
      <c r="CJ1" s="3" t="s">
        <v>62</v>
      </c>
      <c r="CK1" s="3" t="s">
        <v>63</v>
      </c>
      <c r="CL1" s="3" t="s">
        <v>64</v>
      </c>
      <c r="CM1" s="3" t="s">
        <v>65</v>
      </c>
      <c r="CN1" s="3" t="s">
        <v>66</v>
      </c>
      <c r="CO1" s="4" t="s">
        <v>67</v>
      </c>
    </row>
    <row r="2" spans="1:93" s="5" customFormat="1" ht="24" x14ac:dyDescent="0.25">
      <c r="A2" s="36">
        <v>1</v>
      </c>
      <c r="B2" s="47" t="s">
        <v>104</v>
      </c>
      <c r="C2" s="49">
        <v>241421284</v>
      </c>
      <c r="D2" s="40"/>
      <c r="E2" s="22"/>
      <c r="F2" s="22"/>
      <c r="G2" s="22"/>
      <c r="H2" s="22"/>
      <c r="I2" s="22"/>
      <c r="J2" s="22"/>
      <c r="K2" s="22"/>
      <c r="L2" s="22"/>
      <c r="M2" s="22"/>
      <c r="N2" s="22">
        <v>17928</v>
      </c>
      <c r="O2" s="22">
        <v>15266.88</v>
      </c>
      <c r="P2" s="22">
        <v>19483.2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8"/>
    </row>
    <row r="3" spans="1:93" s="5" customFormat="1" ht="24" x14ac:dyDescent="0.25">
      <c r="A3" s="39">
        <v>2</v>
      </c>
      <c r="B3" s="47" t="s">
        <v>105</v>
      </c>
      <c r="C3" s="49">
        <v>360353490</v>
      </c>
      <c r="D3" s="4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>
        <v>47105.279999999999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1"/>
    </row>
    <row r="4" spans="1:93" s="5" customFormat="1" ht="36" x14ac:dyDescent="0.25">
      <c r="A4" s="39">
        <v>3</v>
      </c>
      <c r="B4" s="47" t="s">
        <v>106</v>
      </c>
      <c r="C4" s="49">
        <v>270195454</v>
      </c>
      <c r="D4" s="40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>
        <v>25505.279999999999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</row>
    <row r="5" spans="1:93" s="5" customFormat="1" ht="24" x14ac:dyDescent="0.25">
      <c r="A5" s="39">
        <v>4</v>
      </c>
      <c r="B5" s="47" t="s">
        <v>107</v>
      </c>
      <c r="C5" s="49">
        <v>350967107</v>
      </c>
      <c r="D5" s="40"/>
      <c r="E5" s="22">
        <v>18052.2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1"/>
    </row>
    <row r="6" spans="1:93" s="5" customFormat="1" ht="24" x14ac:dyDescent="0.25">
      <c r="A6" s="39">
        <v>5</v>
      </c>
      <c r="B6" s="47" t="s">
        <v>108</v>
      </c>
      <c r="C6" s="49">
        <v>590772889</v>
      </c>
      <c r="D6" s="4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>
        <v>63730.41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1"/>
    </row>
    <row r="7" spans="1:93" s="5" customFormat="1" ht="24" x14ac:dyDescent="0.25">
      <c r="A7" s="39">
        <v>6</v>
      </c>
      <c r="B7" s="47" t="s">
        <v>109</v>
      </c>
      <c r="C7" s="49">
        <v>365567681</v>
      </c>
      <c r="D7" s="4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>
        <v>56354.400000000001</v>
      </c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1"/>
    </row>
    <row r="8" spans="1:93" s="5" customFormat="1" ht="24" x14ac:dyDescent="0.25">
      <c r="A8" s="39">
        <v>7</v>
      </c>
      <c r="B8" s="47" t="s">
        <v>110</v>
      </c>
      <c r="C8" s="49">
        <v>572107999</v>
      </c>
      <c r="D8" s="40"/>
      <c r="E8" s="22"/>
      <c r="F8" s="22"/>
      <c r="G8" s="22"/>
      <c r="H8" s="22"/>
      <c r="I8" s="22"/>
      <c r="J8" s="22"/>
      <c r="K8" s="22"/>
      <c r="L8" s="22"/>
      <c r="M8" s="22"/>
      <c r="N8" s="22"/>
      <c r="O8" s="22">
        <v>11383.2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1"/>
    </row>
    <row r="9" spans="1:93" s="5" customFormat="1" ht="24" x14ac:dyDescent="0.25">
      <c r="A9" s="39">
        <v>8</v>
      </c>
      <c r="B9" s="47" t="s">
        <v>111</v>
      </c>
      <c r="C9" s="49">
        <v>341477838</v>
      </c>
      <c r="D9" s="40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19351.439999999999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>
        <v>30941.14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1"/>
    </row>
    <row r="10" spans="1:93" s="5" customFormat="1" ht="24" x14ac:dyDescent="0.25">
      <c r="A10" s="39">
        <v>9</v>
      </c>
      <c r="B10" s="47" t="s">
        <v>112</v>
      </c>
      <c r="C10" s="49">
        <v>366805415</v>
      </c>
      <c r="D10" s="4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>
        <v>65804.399999999994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1"/>
    </row>
    <row r="11" spans="1:93" s="5" customFormat="1" ht="24" x14ac:dyDescent="0.25">
      <c r="A11" s="39">
        <v>10</v>
      </c>
      <c r="B11" s="47" t="s">
        <v>113</v>
      </c>
      <c r="C11" s="49">
        <v>147107623</v>
      </c>
      <c r="D11" s="40"/>
      <c r="E11" s="22"/>
      <c r="F11" s="22"/>
      <c r="G11" s="22"/>
      <c r="H11" s="22"/>
      <c r="I11" s="22"/>
      <c r="J11" s="22">
        <v>37188.720000000001</v>
      </c>
      <c r="K11" s="22"/>
      <c r="L11" s="22"/>
      <c r="M11" s="22"/>
      <c r="N11" s="22">
        <v>20735.669999999998</v>
      </c>
      <c r="O11" s="22"/>
      <c r="P11" s="22">
        <v>19306.080000000002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1"/>
    </row>
    <row r="12" spans="1:93" s="5" customFormat="1" ht="24" x14ac:dyDescent="0.25">
      <c r="A12" s="39">
        <v>11</v>
      </c>
      <c r="B12" s="47" t="s">
        <v>114</v>
      </c>
      <c r="C12" s="49" t="s">
        <v>137</v>
      </c>
      <c r="D12" s="4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>
        <v>29859.84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1"/>
    </row>
    <row r="13" spans="1:93" s="5" customFormat="1" ht="24" x14ac:dyDescent="0.25">
      <c r="A13" s="39">
        <v>12</v>
      </c>
      <c r="B13" s="47" t="s">
        <v>115</v>
      </c>
      <c r="C13" s="49">
        <v>389665459</v>
      </c>
      <c r="D13" s="40">
        <v>15130.8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1"/>
    </row>
    <row r="14" spans="1:93" s="5" customFormat="1" ht="72" x14ac:dyDescent="0.25">
      <c r="A14" s="39">
        <v>13</v>
      </c>
      <c r="B14" s="47" t="s">
        <v>116</v>
      </c>
      <c r="C14" s="49" t="s">
        <v>117</v>
      </c>
      <c r="D14" s="40"/>
      <c r="E14" s="22"/>
      <c r="F14" s="22"/>
      <c r="G14" s="22"/>
      <c r="H14" s="22"/>
      <c r="I14" s="22"/>
      <c r="J14" s="22"/>
      <c r="K14" s="22">
        <v>477736.82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>
        <v>43497.22</v>
      </c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1"/>
    </row>
    <row r="15" spans="1:93" s="5" customFormat="1" ht="24" x14ac:dyDescent="0.25">
      <c r="A15" s="39">
        <v>14</v>
      </c>
      <c r="B15" s="47" t="s">
        <v>118</v>
      </c>
      <c r="C15" s="49">
        <v>278261920</v>
      </c>
      <c r="D15" s="40">
        <v>14826.24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1"/>
    </row>
    <row r="16" spans="1:93" s="5" customFormat="1" ht="24" x14ac:dyDescent="0.25">
      <c r="A16" s="39">
        <v>15</v>
      </c>
      <c r="B16" s="47" t="s">
        <v>119</v>
      </c>
      <c r="C16" s="49">
        <v>145818685</v>
      </c>
      <c r="D16" s="4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>
        <v>635410.98</v>
      </c>
      <c r="AD16" s="22">
        <v>388474.38</v>
      </c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1"/>
    </row>
    <row r="17" spans="1:93" s="5" customFormat="1" ht="36" x14ac:dyDescent="0.25">
      <c r="A17" s="39">
        <v>16</v>
      </c>
      <c r="B17" s="47" t="s">
        <v>120</v>
      </c>
      <c r="C17" s="49">
        <v>472202650</v>
      </c>
      <c r="D17" s="4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30948.48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1"/>
    </row>
    <row r="18" spans="1:93" ht="24" x14ac:dyDescent="0.2">
      <c r="A18" s="39">
        <v>17</v>
      </c>
      <c r="B18" s="47" t="s">
        <v>121</v>
      </c>
      <c r="C18" s="49">
        <v>271059470</v>
      </c>
      <c r="D18" s="40">
        <v>52624.08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v>70087.679999999993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1"/>
    </row>
    <row r="19" spans="1:93" ht="24" x14ac:dyDescent="0.2">
      <c r="A19" s="39">
        <v>18</v>
      </c>
      <c r="B19" s="47" t="s">
        <v>122</v>
      </c>
      <c r="C19" s="49">
        <v>390367037</v>
      </c>
      <c r="D19" s="4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14731.2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>
        <v>7776</v>
      </c>
      <c r="AI19" s="22"/>
      <c r="AJ19" s="22">
        <v>8922.9599999999991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1"/>
    </row>
    <row r="20" spans="1:93" ht="24" x14ac:dyDescent="0.2">
      <c r="A20" s="39">
        <v>19</v>
      </c>
      <c r="B20" s="47" t="s">
        <v>123</v>
      </c>
      <c r="C20" s="49">
        <v>471042226</v>
      </c>
      <c r="D20" s="40"/>
      <c r="E20" s="22"/>
      <c r="F20" s="22"/>
      <c r="G20" s="22"/>
      <c r="H20" s="22"/>
      <c r="I20" s="22">
        <v>213536.61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22709.16</v>
      </c>
      <c r="AB20" s="22">
        <v>67135.929999999993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1"/>
    </row>
    <row r="21" spans="1:93" ht="24" x14ac:dyDescent="0.2">
      <c r="A21" s="39">
        <v>20</v>
      </c>
      <c r="B21" s="47" t="s">
        <v>124</v>
      </c>
      <c r="C21" s="49">
        <v>273295877</v>
      </c>
      <c r="D21" s="40"/>
      <c r="E21" s="22">
        <v>18372.96</v>
      </c>
      <c r="F21" s="22"/>
      <c r="G21" s="22"/>
      <c r="H21" s="22"/>
      <c r="I21" s="22"/>
      <c r="J21" s="22">
        <v>32298.48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81395.28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>
        <v>6480</v>
      </c>
      <c r="AK21" s="22"/>
      <c r="AL21" s="22"/>
      <c r="AM21" s="22">
        <v>33768.36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1"/>
    </row>
    <row r="22" spans="1:93" ht="24" x14ac:dyDescent="0.2">
      <c r="A22" s="39">
        <v>21</v>
      </c>
      <c r="B22" s="47" t="s">
        <v>125</v>
      </c>
      <c r="C22" s="49">
        <v>384767215</v>
      </c>
      <c r="D22" s="40"/>
      <c r="E22" s="22"/>
      <c r="F22" s="22">
        <v>54864</v>
      </c>
      <c r="G22" s="22"/>
      <c r="H22" s="22">
        <v>653842.26</v>
      </c>
      <c r="I22" s="22"/>
      <c r="J22" s="22"/>
      <c r="K22" s="22"/>
      <c r="L22" s="22"/>
      <c r="M22" s="22">
        <v>135043.20000000001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>
        <v>14857.99</v>
      </c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1"/>
    </row>
    <row r="23" spans="1:93" ht="24" x14ac:dyDescent="0.2">
      <c r="A23" s="39">
        <v>22</v>
      </c>
      <c r="B23" s="47" t="s">
        <v>126</v>
      </c>
      <c r="C23" s="49">
        <v>360217440</v>
      </c>
      <c r="D23" s="40">
        <v>16770.240000000002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1"/>
    </row>
    <row r="24" spans="1:93" ht="24" x14ac:dyDescent="0.2">
      <c r="A24" s="39">
        <v>23</v>
      </c>
      <c r="B24" s="47" t="s">
        <v>127</v>
      </c>
      <c r="C24" s="49">
        <v>527292026</v>
      </c>
      <c r="D24" s="4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>
        <v>47309.83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1"/>
    </row>
    <row r="25" spans="1:93" ht="24" x14ac:dyDescent="0.2">
      <c r="A25" s="39">
        <v>24</v>
      </c>
      <c r="B25" s="47" t="s">
        <v>128</v>
      </c>
      <c r="C25" s="49">
        <v>277716590</v>
      </c>
      <c r="D25" s="40"/>
      <c r="E25" s="22"/>
      <c r="F25" s="22"/>
      <c r="G25" s="22">
        <v>1363794.31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39847.14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1"/>
    </row>
    <row r="26" spans="1:93" ht="24" x14ac:dyDescent="0.2">
      <c r="A26" s="39">
        <v>25</v>
      </c>
      <c r="B26" s="47" t="s">
        <v>129</v>
      </c>
      <c r="C26" s="49">
        <v>387984597</v>
      </c>
      <c r="D26" s="40">
        <v>15195.6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1"/>
    </row>
    <row r="27" spans="1:93" ht="24" x14ac:dyDescent="0.2">
      <c r="A27" s="39">
        <v>26</v>
      </c>
      <c r="B27" s="47" t="s">
        <v>130</v>
      </c>
      <c r="C27" s="49">
        <v>146522969</v>
      </c>
      <c r="D27" s="4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>
        <v>16826.400000000001</v>
      </c>
      <c r="Q27" s="22">
        <v>69120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12960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1"/>
    </row>
    <row r="28" spans="1:93" ht="48" x14ac:dyDescent="0.2">
      <c r="A28" s="39">
        <v>27</v>
      </c>
      <c r="B28" s="47" t="s">
        <v>131</v>
      </c>
      <c r="C28" s="49" t="s">
        <v>132</v>
      </c>
      <c r="D28" s="4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>
        <v>270872.64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1"/>
    </row>
    <row r="29" spans="1:93" ht="24" x14ac:dyDescent="0.2">
      <c r="A29" s="39">
        <v>28</v>
      </c>
      <c r="B29" s="47" t="s">
        <v>133</v>
      </c>
      <c r="C29" s="49">
        <v>790003564</v>
      </c>
      <c r="D29" s="40"/>
      <c r="E29" s="22"/>
      <c r="F29" s="22"/>
      <c r="G29" s="22"/>
      <c r="H29" s="22"/>
      <c r="I29" s="22"/>
      <c r="J29" s="22"/>
      <c r="K29" s="22"/>
      <c r="L29" s="22"/>
      <c r="M29" s="22">
        <v>156120.48000000001</v>
      </c>
      <c r="N29" s="22">
        <v>17820</v>
      </c>
      <c r="O29" s="22"/>
      <c r="P29" s="22">
        <v>16649.28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7452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1"/>
    </row>
    <row r="30" spans="1:93" ht="24" x14ac:dyDescent="0.2">
      <c r="A30" s="39">
        <v>29</v>
      </c>
      <c r="B30" s="47" t="s">
        <v>134</v>
      </c>
      <c r="C30" s="49">
        <v>16031844</v>
      </c>
      <c r="D30" s="4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>
        <v>22428.25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1"/>
    </row>
    <row r="31" spans="1:93" ht="24.6" thickBot="1" x14ac:dyDescent="0.25">
      <c r="A31" s="39">
        <v>30</v>
      </c>
      <c r="B31" s="47" t="s">
        <v>135</v>
      </c>
      <c r="C31" s="49" t="s">
        <v>136</v>
      </c>
      <c r="D31" s="40"/>
      <c r="E31" s="22"/>
      <c r="F31" s="22"/>
      <c r="G31" s="22"/>
      <c r="H31" s="22"/>
      <c r="I31" s="22"/>
      <c r="J31" s="22"/>
      <c r="K31" s="22"/>
      <c r="L31" s="22">
        <v>9441.58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1"/>
    </row>
    <row r="32" spans="1:93" s="7" customFormat="1" ht="12.6" thickBot="1" x14ac:dyDescent="0.25">
      <c r="A32" s="42"/>
      <c r="B32" s="50" t="s">
        <v>71</v>
      </c>
      <c r="C32" s="51"/>
      <c r="D32" s="52">
        <v>18792</v>
      </c>
      <c r="E32" s="43">
        <v>21384</v>
      </c>
      <c r="F32" s="43">
        <v>59616</v>
      </c>
      <c r="G32" s="43">
        <v>1395648.68</v>
      </c>
      <c r="H32" s="43">
        <v>662547.06000000006</v>
      </c>
      <c r="I32" s="43">
        <v>225321.06</v>
      </c>
      <c r="J32" s="43">
        <v>53476.2</v>
      </c>
      <c r="K32" s="43">
        <v>531483.64</v>
      </c>
      <c r="L32" s="43">
        <v>11395.62</v>
      </c>
      <c r="M32" s="43">
        <v>189000</v>
      </c>
      <c r="N32" s="43">
        <v>23976</v>
      </c>
      <c r="O32" s="43">
        <v>30132</v>
      </c>
      <c r="P32" s="43">
        <v>25682.400000000001</v>
      </c>
      <c r="Q32" s="43">
        <v>72576</v>
      </c>
      <c r="R32" s="43">
        <v>65772</v>
      </c>
      <c r="S32" s="43">
        <v>39685.68</v>
      </c>
      <c r="T32" s="43">
        <v>68553.429999999993</v>
      </c>
      <c r="U32" s="43">
        <v>40672.800000000003</v>
      </c>
      <c r="V32" s="43">
        <v>5400</v>
      </c>
      <c r="W32" s="43">
        <v>37068.839999999997</v>
      </c>
      <c r="X32" s="43">
        <v>27620.35</v>
      </c>
      <c r="Y32" s="43">
        <v>279288</v>
      </c>
      <c r="Z32" s="43">
        <v>79846.559999999998</v>
      </c>
      <c r="AA32" s="43">
        <v>24980.080000000002</v>
      </c>
      <c r="AB32" s="43">
        <v>73843.7</v>
      </c>
      <c r="AC32" s="43">
        <v>681757.34</v>
      </c>
      <c r="AD32" s="43">
        <v>393761.41</v>
      </c>
      <c r="AE32" s="43">
        <v>270872.64</v>
      </c>
      <c r="AF32" s="43">
        <v>360793.83</v>
      </c>
      <c r="AG32" s="43">
        <v>14647.61</v>
      </c>
      <c r="AH32" s="43">
        <v>9331.2000000000007</v>
      </c>
      <c r="AI32" s="43">
        <v>17625.599999999999</v>
      </c>
      <c r="AJ32" s="43">
        <v>11988</v>
      </c>
      <c r="AK32" s="43">
        <v>2658.96</v>
      </c>
      <c r="AL32" s="43">
        <v>8467.2000000000007</v>
      </c>
      <c r="AM32" s="43">
        <v>48240.6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4"/>
    </row>
    <row r="33" spans="1:93" s="7" customFormat="1" x14ac:dyDescent="0.2">
      <c r="A33" s="8"/>
      <c r="B33" s="9"/>
      <c r="C33" s="9"/>
      <c r="D33" s="32"/>
      <c r="E33" s="10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</row>
    <row r="34" spans="1:93" s="7" customFormat="1" ht="10.8" thickBot="1" x14ac:dyDescent="0.25">
      <c r="A34" s="8"/>
      <c r="B34" s="9"/>
      <c r="C34" s="9"/>
      <c r="D34" s="32"/>
      <c r="E34" s="1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</row>
    <row r="35" spans="1:93" ht="18.75" customHeight="1" thickBot="1" x14ac:dyDescent="0.25">
      <c r="B35" s="31" t="s">
        <v>72</v>
      </c>
      <c r="C35" s="1"/>
    </row>
    <row r="36" spans="1:93" ht="10.8" thickBot="1" x14ac:dyDescent="0.25"/>
    <row r="37" spans="1:93" ht="10.8" thickBot="1" x14ac:dyDescent="0.25">
      <c r="B37" s="45">
        <f>SUM(D32:CO32)</f>
        <v>5883906.4900000012</v>
      </c>
    </row>
  </sheetData>
  <phoneticPr fontId="10" type="noConversion"/>
  <pageMargins left="1" right="1" top="1" bottom="1" header="0.5" footer="0.5"/>
  <pageSetup paperSize="8" orientation="portrait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J16" sqref="J16"/>
    </sheetView>
  </sheetViews>
  <sheetFormatPr defaultColWidth="9.109375" defaultRowHeight="13.8" x14ac:dyDescent="0.3"/>
  <cols>
    <col min="1" max="1" width="2.6640625" style="18" bestFit="1" customWidth="1"/>
    <col min="2" max="2" width="33.5546875" style="28" customWidth="1"/>
    <col min="3" max="7" width="9.109375" style="26"/>
    <col min="8" max="9" width="9.109375" style="18"/>
    <col min="10" max="10" width="10.88671875" style="18" customWidth="1"/>
    <col min="11" max="16384" width="9.109375" style="18"/>
  </cols>
  <sheetData>
    <row r="1" spans="1:10" s="30" customFormat="1" ht="20.399999999999999" x14ac:dyDescent="0.25">
      <c r="A1" s="14" t="s">
        <v>70</v>
      </c>
      <c r="B1" s="15" t="s">
        <v>0</v>
      </c>
      <c r="C1" s="53" t="s">
        <v>3</v>
      </c>
      <c r="D1" s="53"/>
      <c r="E1" s="15" t="s">
        <v>4</v>
      </c>
      <c r="F1" s="16" t="s">
        <v>5</v>
      </c>
      <c r="G1" s="16" t="s">
        <v>1</v>
      </c>
      <c r="H1" s="29"/>
      <c r="I1" s="29"/>
      <c r="J1" s="29"/>
    </row>
    <row r="2" spans="1:10" s="30" customFormat="1" ht="20.399999999999999" x14ac:dyDescent="0.25">
      <c r="A2" s="14"/>
      <c r="B2" s="14"/>
      <c r="C2" s="16" t="s">
        <v>6</v>
      </c>
      <c r="D2" s="16" t="s">
        <v>7</v>
      </c>
      <c r="E2" s="15"/>
      <c r="F2" s="16"/>
      <c r="G2" s="14"/>
      <c r="H2" s="29"/>
      <c r="I2" s="19" t="s">
        <v>68</v>
      </c>
      <c r="J2" s="19" t="s">
        <v>69</v>
      </c>
    </row>
    <row r="3" spans="1:10" ht="20.399999999999999" x14ac:dyDescent="0.3">
      <c r="A3" s="20">
        <v>1</v>
      </c>
      <c r="B3" s="27" t="str">
        <f>IF('Inf. z otwarcia'!B2="","",'Inf. z otwarcia'!B2)</f>
        <v>Medicus Sp. z o.o. S.K.A., ul. Browarowa 21, 43-100 Tychy</v>
      </c>
      <c r="C3" s="22"/>
      <c r="D3" s="22"/>
      <c r="E3" s="21"/>
      <c r="F3" s="22"/>
      <c r="G3" s="22"/>
      <c r="H3" s="17"/>
      <c r="I3" s="23">
        <v>1</v>
      </c>
      <c r="J3" s="22"/>
    </row>
    <row r="4" spans="1:10" x14ac:dyDescent="0.3">
      <c r="A4" s="20">
        <v>2</v>
      </c>
      <c r="B4" s="27" t="str">
        <f>IF('Inf. z otwarcia'!B3="","",'Inf. z otwarcia'!B3)</f>
        <v>COMEF Sp. z o.o., ul. Gdańska 2, 40-719 Katowice</v>
      </c>
      <c r="C4" s="24"/>
      <c r="D4" s="22"/>
      <c r="E4" s="21"/>
      <c r="F4" s="22"/>
      <c r="G4" s="22"/>
      <c r="H4" s="17"/>
      <c r="I4" s="23">
        <v>2</v>
      </c>
      <c r="J4" s="22"/>
    </row>
    <row r="5" spans="1:10" ht="20.399999999999999" x14ac:dyDescent="0.3">
      <c r="A5" s="20">
        <v>3</v>
      </c>
      <c r="B5" s="27" t="str">
        <f>IF('Inf. z otwarcia'!B4="","",'Inf. z otwarcia'!B4)</f>
        <v>Zakład Badawczo-Produkcyjny "Chemed" Sp. z o.o., ul. Kochanowskiego 29/30, 44-100 Gliwice</v>
      </c>
      <c r="C5" s="22"/>
      <c r="D5" s="22"/>
      <c r="E5" s="21"/>
      <c r="F5" s="22"/>
      <c r="G5" s="22"/>
      <c r="H5" s="17"/>
      <c r="I5" s="23">
        <v>3</v>
      </c>
      <c r="J5" s="22"/>
    </row>
    <row r="6" spans="1:10" ht="20.399999999999999" x14ac:dyDescent="0.3">
      <c r="A6" s="20">
        <v>4</v>
      </c>
      <c r="B6" s="27" t="str">
        <f>IF('Inf. z otwarcia'!B5="","",'Inf. z otwarcia'!B5)</f>
        <v>Mercator Medical S.A., ul. Heleny Modrzejewskiej 30, 31-327 Krakó</v>
      </c>
      <c r="C6" s="22"/>
      <c r="D6" s="22"/>
      <c r="E6" s="21"/>
      <c r="F6" s="22"/>
      <c r="G6" s="22"/>
      <c r="H6" s="17"/>
      <c r="I6" s="23">
        <v>4</v>
      </c>
      <c r="J6" s="22"/>
    </row>
    <row r="7" spans="1:10" ht="20.399999999999999" x14ac:dyDescent="0.3">
      <c r="A7" s="20">
        <v>5</v>
      </c>
      <c r="B7" s="27" t="str">
        <f>IF('Inf. z otwarcia'!B6="","",'Inf. z otwarcia'!B6)</f>
        <v>YAVO Sp. z o. o., ul. Bawełniana 17, 97-400 Bełchatów</v>
      </c>
      <c r="C7" s="22"/>
      <c r="D7" s="22"/>
      <c r="E7" s="21"/>
      <c r="F7" s="22"/>
      <c r="G7" s="22"/>
      <c r="H7" s="17"/>
      <c r="I7" s="23">
        <v>5</v>
      </c>
      <c r="J7" s="22"/>
    </row>
    <row r="8" spans="1:10" ht="20.399999999999999" x14ac:dyDescent="0.3">
      <c r="A8" s="20">
        <v>6</v>
      </c>
      <c r="B8" s="27" t="str">
        <f>IF('Inf. z otwarcia'!B7="","",'Inf. z otwarcia'!B7)</f>
        <v>SINMED Sp. z o. o., ul. Graniczna 32B, 44-178 Przyszowie</v>
      </c>
      <c r="C8" s="22"/>
      <c r="D8" s="22"/>
      <c r="E8" s="21"/>
      <c r="F8" s="22"/>
      <c r="G8" s="22"/>
      <c r="H8" s="17"/>
      <c r="I8" s="17"/>
      <c r="J8" s="17"/>
    </row>
    <row r="9" spans="1:10" ht="20.399999999999999" x14ac:dyDescent="0.3">
      <c r="A9" s="20">
        <v>7</v>
      </c>
      <c r="B9" s="27" t="str">
        <f>IF('Inf. z otwarcia'!B8="","",'Inf. z otwarcia'!B8)</f>
        <v>Euro Trade Technology Sp. z o.o., ul. Siemiradzkiego 19, 64-920 Piła</v>
      </c>
      <c r="C9" s="22"/>
      <c r="D9" s="22"/>
      <c r="E9" s="21"/>
      <c r="F9" s="22"/>
      <c r="G9" s="22"/>
      <c r="H9" s="17"/>
      <c r="I9" s="17"/>
      <c r="J9" s="17"/>
    </row>
    <row r="10" spans="1:10" ht="20.399999999999999" x14ac:dyDescent="0.3">
      <c r="A10" s="20">
        <v>8</v>
      </c>
      <c r="B10" s="27" t="str">
        <f>IF('Inf. z otwarcia'!B9="","",'Inf. z otwarcia'!B9)</f>
        <v>POLMIL Sp. z o.o., ul. Przemysłowa 8B, 85-758 Bydgoszcz</v>
      </c>
      <c r="C10" s="25"/>
      <c r="D10" s="25"/>
      <c r="E10" s="25"/>
      <c r="F10" s="25"/>
      <c r="G10" s="25"/>
    </row>
    <row r="11" spans="1:10" ht="20.399999999999999" x14ac:dyDescent="0.3">
      <c r="A11" s="20">
        <v>9</v>
      </c>
      <c r="B11" s="27" t="str">
        <f>IF('Inf. z otwarcia'!B10="","",'Inf. z otwarcia'!B10)</f>
        <v>Teleflex Polska Sp. z o.o., ul. Żwirki i Wigury 16A, 02-092 Warszawa</v>
      </c>
      <c r="C11" s="25"/>
      <c r="D11" s="25"/>
      <c r="E11" s="25"/>
      <c r="F11" s="25"/>
      <c r="G11" s="25"/>
    </row>
    <row r="12" spans="1:10" ht="20.399999999999999" x14ac:dyDescent="0.3">
      <c r="A12" s="20">
        <v>10</v>
      </c>
      <c r="B12" s="27" t="str">
        <f>IF('Inf. z otwarcia'!B11="","",'Inf. z otwarcia'!B11)</f>
        <v>NEOMED POLSKA Sp. z o.o., ul. Orężna 6A, 05-501 Piaseczno</v>
      </c>
      <c r="C12" s="25"/>
      <c r="D12" s="25"/>
      <c r="E12" s="25"/>
      <c r="F12" s="25"/>
      <c r="G12" s="25"/>
    </row>
    <row r="13" spans="1:10" ht="20.399999999999999" x14ac:dyDescent="0.3">
      <c r="A13" s="20">
        <v>11</v>
      </c>
      <c r="B13" s="27" t="str">
        <f>IF('Inf. z otwarcia'!B12="","",'Inf. z otwarcia'!B12)</f>
        <v>KOLASA SP.J. AQUA-MED. ZPAM, ul. Targowa 55, 90-323 Łódź</v>
      </c>
      <c r="C13" s="25"/>
      <c r="D13" s="25"/>
      <c r="E13" s="25"/>
      <c r="F13" s="25"/>
      <c r="G13" s="25"/>
    </row>
    <row r="14" spans="1:10" x14ac:dyDescent="0.3">
      <c r="A14" s="20">
        <v>12</v>
      </c>
      <c r="B14" s="27" t="str">
        <f>IF('Inf. z otwarcia'!B13="","",'Inf. z otwarcia'!B13)</f>
        <v>Rinores Sp. z o.o., ul. Dębicka 644, 35-213 Rzeszów</v>
      </c>
      <c r="C14" s="25"/>
      <c r="D14" s="25"/>
      <c r="E14" s="25"/>
      <c r="F14" s="25"/>
      <c r="G14" s="25"/>
    </row>
    <row r="15" spans="1:10" ht="40.799999999999997" x14ac:dyDescent="0.3">
      <c r="A15" s="20">
        <v>13</v>
      </c>
      <c r="B15" s="27" t="str">
        <f>IF('Inf. z otwarcia'!B14="","",'Inf. z otwarcia'!B14)</f>
        <v>CitoNet - Kraków Sp. z o.o. - Lider konsorcjum, ul. Gromadzka 52, 30-719 Kraków / Toruńskie Zakłady Materiałów Opatrunkowych S.A. - Członek konsorcjum, ul. Żółkiewskiego 20/26, 87-100 Toruń</v>
      </c>
      <c r="C15" s="25"/>
      <c r="D15" s="25"/>
      <c r="E15" s="25"/>
      <c r="F15" s="25"/>
      <c r="G15" s="25"/>
    </row>
    <row r="16" spans="1:10" x14ac:dyDescent="0.3">
      <c r="A16" s="20">
        <v>14</v>
      </c>
      <c r="B16" s="27" t="str">
        <f>IF('Inf. z otwarcia'!B15="","",'Inf. z otwarcia'!B15)</f>
        <v>Alteris S.A., ul. Ceglana 35, 40-514 Katowice</v>
      </c>
      <c r="C16" s="25"/>
      <c r="D16" s="25"/>
      <c r="E16" s="25"/>
      <c r="F16" s="25"/>
      <c r="G16" s="25"/>
    </row>
    <row r="17" spans="1:7" ht="20.399999999999999" x14ac:dyDescent="0.3">
      <c r="A17" s="20">
        <v>15</v>
      </c>
      <c r="B17" s="27" t="str">
        <f>IF('Inf. z otwarcia'!B16="","",'Inf. z otwarcia'!B16)</f>
        <v>Lohmann &amp; Rauscher Polska Sp. z o.o., ul. Moniuszki 14, 95-200 Pabianice</v>
      </c>
      <c r="C17" s="25"/>
      <c r="D17" s="25"/>
      <c r="E17" s="25"/>
      <c r="F17" s="25"/>
      <c r="G17" s="25"/>
    </row>
    <row r="18" spans="1:7" ht="20.399999999999999" x14ac:dyDescent="0.3">
      <c r="A18" s="20">
        <v>16</v>
      </c>
      <c r="B18" s="27" t="str">
        <f>IF('Inf. z otwarcia'!B17="","",'Inf. z otwarcia'!B17)</f>
        <v>"MARFOUR" MARIAN SIEKIERSKI w spadku, ul. Srebrzyńska 5/7, 95-050 Konstantynów Łódzki</v>
      </c>
      <c r="C18" s="25"/>
      <c r="D18" s="25"/>
      <c r="E18" s="25"/>
      <c r="F18" s="25"/>
      <c r="G18" s="25"/>
    </row>
    <row r="19" spans="1:7" ht="20.399999999999999" x14ac:dyDescent="0.3">
      <c r="A19" s="20">
        <v>17</v>
      </c>
      <c r="B19" s="27" t="str">
        <f>IF('Inf. z otwarcia'!B18="","",'Inf. z otwarcia'!B18)</f>
        <v>SALUS INTERNATIONAL Sp. z o.o., Ul. Pułaskiego 9, 40-273 Katowice</v>
      </c>
      <c r="C19" s="25"/>
      <c r="D19" s="25"/>
      <c r="E19" s="25"/>
      <c r="F19" s="25"/>
      <c r="G19" s="25"/>
    </row>
    <row r="20" spans="1:7" ht="20.399999999999999" x14ac:dyDescent="0.3">
      <c r="A20" s="20">
        <v>18</v>
      </c>
      <c r="B20" s="27" t="str">
        <f>IF('Inf. z otwarcia'!B19="","",'Inf. z otwarcia'!B19)</f>
        <v>J.CHODACKI, A.MISZTAL „MEDICA” Sp. J., ul. Przemysłowa 4A, 59-300 Lubin</v>
      </c>
      <c r="C20" s="25"/>
      <c r="D20" s="25"/>
      <c r="E20" s="25"/>
      <c r="F20" s="25"/>
      <c r="G20" s="25"/>
    </row>
    <row r="21" spans="1:7" ht="20.399999999999999" x14ac:dyDescent="0.3">
      <c r="A21" s="20">
        <v>19</v>
      </c>
      <c r="B21" s="27" t="str">
        <f>IF('Inf. z otwarcia'!B20="","",'Inf. z otwarcia'!B20)</f>
        <v>PAUL HARTMANN Polska Sp. z o.o., ul. Żeromskiego 17, 95-200 Pabianice</v>
      </c>
      <c r="C21" s="25"/>
      <c r="D21" s="25"/>
      <c r="E21" s="25"/>
      <c r="F21" s="25"/>
      <c r="G21" s="25"/>
    </row>
    <row r="22" spans="1:7" ht="20.399999999999999" x14ac:dyDescent="0.3">
      <c r="A22" s="20">
        <v>20</v>
      </c>
      <c r="B22" s="27" t="str">
        <f>IF('Inf. z otwarcia'!B21="","",'Inf. z otwarcia'!B21)</f>
        <v>Zarys International Group Sp. z o.o. sp. k., ul. Pod Borem 18, 41-808 Zabrze</v>
      </c>
      <c r="C22" s="25"/>
      <c r="D22" s="25"/>
      <c r="E22" s="25"/>
      <c r="F22" s="25"/>
      <c r="G22" s="25"/>
    </row>
    <row r="23" spans="1:7" x14ac:dyDescent="0.3">
      <c r="A23" s="20">
        <v>21</v>
      </c>
      <c r="B23" s="27" t="str">
        <f>IF('Inf. z otwarcia'!B22="","",'Inf. z otwarcia'!B22)</f>
        <v>Skamex S.A., ul. Częstochowska 38/52, 93-121 Łódź</v>
      </c>
      <c r="C23" s="25"/>
      <c r="D23" s="25"/>
      <c r="E23" s="25"/>
      <c r="F23" s="25"/>
      <c r="G23" s="25"/>
    </row>
    <row r="24" spans="1:7" ht="20.399999999999999" x14ac:dyDescent="0.3">
      <c r="A24" s="20">
        <v>22</v>
      </c>
      <c r="B24" s="27" t="str">
        <f>IF('Inf. z otwarcia'!B23="","",'Inf. z otwarcia'!B23)</f>
        <v>NTM-MED S.C., ul. Wyszyńskiego 154B/1, 66-400 Gorzów Wielkopolski</v>
      </c>
      <c r="C24" s="25"/>
      <c r="D24" s="25"/>
      <c r="E24" s="25"/>
      <c r="F24" s="25"/>
      <c r="G24" s="25"/>
    </row>
    <row r="25" spans="1:7" ht="20.399999999999999" x14ac:dyDescent="0.3">
      <c r="A25" s="20">
        <v>23</v>
      </c>
      <c r="B25" s="27" t="str">
        <f>IF('Inf. z otwarcia'!B24="","",'Inf. z otwarcia'!B24)</f>
        <v>Complimed Sp. z o.o., ul. Jana Długosza 59-75, 51-162 Wrocław</v>
      </c>
      <c r="C25" s="25"/>
      <c r="D25" s="25"/>
      <c r="E25" s="25"/>
      <c r="F25" s="25"/>
      <c r="G25" s="25"/>
    </row>
    <row r="26" spans="1:7" x14ac:dyDescent="0.3">
      <c r="A26" s="20">
        <v>24</v>
      </c>
      <c r="B26" s="27" t="str">
        <f>IF('Inf. z otwarcia'!B25="","",'Inf. z otwarcia'!B25)</f>
        <v>ANMAR Sp. z o.o., ul. Strefowa 22, 43-100 Tychy</v>
      </c>
      <c r="C26" s="25"/>
      <c r="D26" s="25"/>
      <c r="E26" s="25"/>
      <c r="F26" s="25"/>
      <c r="G26" s="25"/>
    </row>
    <row r="27" spans="1:7" x14ac:dyDescent="0.3">
      <c r="A27" s="20">
        <v>25</v>
      </c>
      <c r="B27" s="27" t="str">
        <f>IF('Inf. z otwarcia'!B26="","",'Inf. z otwarcia'!B26)</f>
        <v>POLCORE Sp. z o.o., ul. Peryferyjna 15, 25-562 Kielce</v>
      </c>
      <c r="C27" s="25"/>
      <c r="D27" s="25"/>
      <c r="E27" s="25"/>
      <c r="F27" s="25"/>
      <c r="G27" s="25"/>
    </row>
    <row r="28" spans="1:7" ht="20.399999999999999" x14ac:dyDescent="0.3">
      <c r="A28" s="20">
        <v>26</v>
      </c>
      <c r="B28" s="27" t="str">
        <f>IF('Inf. z otwarcia'!B27="","",'Inf. z otwarcia'!B27)</f>
        <v>Centrum Diabetologii Sp. z o.o., ul. Niedźwiedzia 29B, 02-737 Warszawa</v>
      </c>
      <c r="C28" s="25"/>
      <c r="D28" s="25"/>
      <c r="E28" s="25"/>
      <c r="F28" s="25"/>
      <c r="G28" s="25"/>
    </row>
    <row r="29" spans="1:7" ht="30.6" x14ac:dyDescent="0.3">
      <c r="A29" s="20">
        <v>27</v>
      </c>
      <c r="B29" s="27" t="str">
        <f>IF('Inf. z otwarcia'!B28="","",'Inf. z otwarcia'!B28)</f>
        <v>Nestle S.A - Lider konsorcjum, ul. Hubska 44, 50-502 Wrocław / Bayer Sp. z o.o. - Członek konsorcjum, al.. Jerozolimskie 158, 02-326 Warszawa</v>
      </c>
      <c r="C29" s="25"/>
      <c r="D29" s="25"/>
      <c r="E29" s="25"/>
      <c r="F29" s="25"/>
      <c r="G29" s="25"/>
    </row>
    <row r="30" spans="1:7" ht="20.399999999999999" x14ac:dyDescent="0.3">
      <c r="A30" s="20">
        <v>28</v>
      </c>
      <c r="B30" s="27" t="str">
        <f>IF('Inf. z otwarcia'!B29="","",'Inf. z otwarcia'!B29)</f>
        <v>Bialmed Sp. z o.o., ul. Kazimierzowska 46/48/35, 02-546 Warszawa</v>
      </c>
      <c r="C30" s="25"/>
      <c r="D30" s="25"/>
      <c r="E30" s="25"/>
      <c r="F30" s="25"/>
      <c r="G30" s="25"/>
    </row>
    <row r="31" spans="1:7" ht="20.399999999999999" x14ac:dyDescent="0.3">
      <c r="A31" s="20">
        <v>29</v>
      </c>
      <c r="B31" s="27" t="str">
        <f>IF('Inf. z otwarcia'!B30="","",'Inf. z otwarcia'!B30)</f>
        <v>„Maga-Herba“ Janusz Olszówka Sp. J., ul. Kolejowa 46 , 05-870 Błonie</v>
      </c>
      <c r="C31" s="25"/>
      <c r="D31" s="25"/>
      <c r="E31" s="25"/>
      <c r="F31" s="25"/>
      <c r="G31" s="25"/>
    </row>
    <row r="32" spans="1:7" ht="20.399999999999999" x14ac:dyDescent="0.3">
      <c r="A32" s="20">
        <v>30</v>
      </c>
      <c r="B32" s="27" t="str">
        <f>IF('Inf. z otwarcia'!B31="","",'Inf. z otwarcia'!B31)</f>
        <v>PANEP s.r.o., Brněnská 1246, 665 01 Rosice u Brna, Republika Czeska</v>
      </c>
      <c r="C32" s="25"/>
      <c r="D32" s="25"/>
      <c r="E32" s="25"/>
      <c r="F32" s="25"/>
      <c r="G32" s="25"/>
    </row>
    <row r="33" spans="1:7" x14ac:dyDescent="0.3">
      <c r="A33" s="20">
        <v>31</v>
      </c>
      <c r="B33" s="27" t="e">
        <f>IF('Inf. z otwarcia'!#REF!="","",'Inf. z otwarcia'!#REF!)</f>
        <v>#REF!</v>
      </c>
      <c r="C33" s="25"/>
      <c r="D33" s="25"/>
      <c r="E33" s="25"/>
      <c r="F33" s="25"/>
      <c r="G33" s="25"/>
    </row>
    <row r="34" spans="1:7" x14ac:dyDescent="0.3">
      <c r="A34" s="20">
        <v>32</v>
      </c>
      <c r="B34" s="27" t="e">
        <f>IF('Inf. z otwarcia'!#REF!="","",'Inf. z otwarcia'!#REF!)</f>
        <v>#REF!</v>
      </c>
      <c r="C34" s="25"/>
      <c r="D34" s="25"/>
      <c r="E34" s="25"/>
      <c r="F34" s="25"/>
      <c r="G34" s="25"/>
    </row>
    <row r="35" spans="1:7" x14ac:dyDescent="0.3">
      <c r="A35" s="20">
        <v>33</v>
      </c>
      <c r="B35" s="27" t="e">
        <f>IF('Inf. z otwarcia'!#REF!="","",'Inf. z otwarcia'!#REF!)</f>
        <v>#REF!</v>
      </c>
      <c r="C35" s="25"/>
      <c r="D35" s="25"/>
      <c r="E35" s="25"/>
      <c r="F35" s="25"/>
      <c r="G35" s="25"/>
    </row>
    <row r="36" spans="1:7" x14ac:dyDescent="0.3">
      <c r="A36" s="20">
        <v>34</v>
      </c>
      <c r="B36" s="27" t="e">
        <f>IF('Inf. z otwarcia'!#REF!="","",'Inf. z otwarcia'!#REF!)</f>
        <v>#REF!</v>
      </c>
      <c r="C36" s="25"/>
      <c r="D36" s="25"/>
      <c r="E36" s="25"/>
      <c r="F36" s="25"/>
      <c r="G36" s="25"/>
    </row>
    <row r="37" spans="1:7" x14ac:dyDescent="0.3">
      <c r="A37" s="20">
        <v>35</v>
      </c>
      <c r="B37" s="27" t="e">
        <f>IF('Inf. z otwarcia'!#REF!="","",'Inf. z otwarcia'!#REF!)</f>
        <v>#REF!</v>
      </c>
      <c r="C37" s="25"/>
      <c r="D37" s="25"/>
      <c r="E37" s="25"/>
      <c r="F37" s="25"/>
      <c r="G37" s="25"/>
    </row>
    <row r="38" spans="1:7" x14ac:dyDescent="0.3">
      <c r="A38" s="20">
        <v>36</v>
      </c>
      <c r="B38" s="27" t="e">
        <f>IF('Inf. z otwarcia'!#REF!="","",'Inf. z otwarcia'!#REF!)</f>
        <v>#REF!</v>
      </c>
      <c r="C38" s="25"/>
      <c r="D38" s="25"/>
      <c r="E38" s="25"/>
      <c r="F38" s="25"/>
      <c r="G38" s="25"/>
    </row>
    <row r="39" spans="1:7" x14ac:dyDescent="0.3">
      <c r="A39" s="20">
        <v>37</v>
      </c>
      <c r="B39" s="27" t="e">
        <f>IF('Inf. z otwarcia'!#REF!="","",'Inf. z otwarcia'!#REF!)</f>
        <v>#REF!</v>
      </c>
      <c r="C39" s="25"/>
      <c r="D39" s="25"/>
      <c r="E39" s="25"/>
      <c r="F39" s="25"/>
      <c r="G39" s="25"/>
    </row>
    <row r="40" spans="1:7" x14ac:dyDescent="0.3">
      <c r="A40" s="20">
        <v>38</v>
      </c>
      <c r="B40" s="27" t="e">
        <f>IF('Inf. z otwarcia'!#REF!="","",'Inf. z otwarcia'!#REF!)</f>
        <v>#REF!</v>
      </c>
      <c r="C40" s="25"/>
      <c r="D40" s="25"/>
      <c r="E40" s="25"/>
      <c r="F40" s="25"/>
      <c r="G40" s="25"/>
    </row>
    <row r="41" spans="1:7" x14ac:dyDescent="0.3">
      <c r="A41" s="20">
        <v>39</v>
      </c>
      <c r="B41" s="27" t="e">
        <f>IF('Inf. z otwarcia'!#REF!="","",'Inf. z otwarcia'!#REF!)</f>
        <v>#REF!</v>
      </c>
      <c r="C41" s="25"/>
      <c r="D41" s="25"/>
      <c r="E41" s="25"/>
      <c r="F41" s="25"/>
      <c r="G41" s="25"/>
    </row>
    <row r="42" spans="1:7" x14ac:dyDescent="0.3">
      <c r="A42" s="20">
        <v>40</v>
      </c>
      <c r="B42" s="27" t="e">
        <f>IF('Inf. z otwarcia'!#REF!="","",'Inf. z otwarcia'!#REF!)</f>
        <v>#REF!</v>
      </c>
      <c r="C42" s="25"/>
      <c r="D42" s="25"/>
      <c r="E42" s="25"/>
      <c r="F42" s="25"/>
      <c r="G42" s="25"/>
    </row>
    <row r="43" spans="1:7" x14ac:dyDescent="0.3">
      <c r="A43" s="20">
        <v>41</v>
      </c>
      <c r="B43" s="27" t="e">
        <f>IF('Inf. z otwarcia'!#REF!="","",'Inf. z otwarcia'!#REF!)</f>
        <v>#REF!</v>
      </c>
      <c r="C43" s="25"/>
      <c r="D43" s="25"/>
      <c r="E43" s="25"/>
      <c r="F43" s="25"/>
      <c r="G43" s="25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Inf. z otwarcia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ZAM4</cp:lastModifiedBy>
  <cp:lastPrinted>2024-07-01T12:12:17Z</cp:lastPrinted>
  <dcterms:created xsi:type="dcterms:W3CDTF">2014-02-20T07:56:32Z</dcterms:created>
  <dcterms:modified xsi:type="dcterms:W3CDTF">2024-07-01T12:17:58Z</dcterms:modified>
</cp:coreProperties>
</file>