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5" i="1" s="1"/>
  <c r="G13" i="1"/>
  <c r="G15" i="1" s="1"/>
  <c r="F13" i="1"/>
  <c r="F15" i="1" s="1"/>
  <c r="D13" i="1"/>
  <c r="D15" i="1" s="1"/>
  <c r="C13" i="1"/>
  <c r="C15" i="1" s="1"/>
</calcChain>
</file>

<file path=xl/sharedStrings.xml><?xml version="1.0" encoding="utf-8"?>
<sst xmlns="http://schemas.openxmlformats.org/spreadsheetml/2006/main" count="42" uniqueCount="28">
  <si>
    <t>Załącznik Nr 1 do protokołu</t>
  </si>
  <si>
    <t xml:space="preserve">Zestawienie ofert - koszty  </t>
  </si>
  <si>
    <t>BANK</t>
  </si>
  <si>
    <t>Dom Maklerski BDM S.A.</t>
  </si>
  <si>
    <t>DOM MAKLERSKI BOŚ S.A.</t>
  </si>
  <si>
    <t xml:space="preserve">BANK GOSPODARSTWA 
KRAJOWEGO </t>
  </si>
  <si>
    <t>POWSZECHNA KASA 
OSZCZĘDNOŚCI BP S.A.</t>
  </si>
  <si>
    <t>BANK POLSKA KASA 
OPIEKI S.A.</t>
  </si>
  <si>
    <t>SANTANDER 
BANK POLSKI S.A.</t>
  </si>
  <si>
    <t>Marża dodawana do stawki WIBOR 6M -5,85%</t>
  </si>
  <si>
    <t>A24  - 0,49% / 6,34%
B24  - 0,49%/ 6,34%
C24 - 0,49%/6,34%
D24 - 0,49%/6,34%
E24 - 0,49%/6,34%
F24 - 0,59%/6,44%
G24 - 0,59%/ 6,44%
H24 - 0,60%/6,45%
I24 - 0,64%/6,49%
J24 - 0,64%/6,49%</t>
  </si>
  <si>
    <t>A24 - 0,40% / 6,25%
B24 - 0,40%/ 6,25%
C24 - 0,40%/6,25%
D24 - 0,45%/6,30%
E24 - 0,60%/6,45%
F24 - 0,60%/6,45%
G24 - 0,70%/6,55%
H24 - 0,70%/6,55%
I24 - 0,70%/6,55%
J24 - 0,75%/6,60%</t>
  </si>
  <si>
    <t>Tajemnica przedsiębiorstwa</t>
  </si>
  <si>
    <t>A24 - 0,39% / 6,24%
B24 - 0,44%/ 6,29%
C24 - 0,49%/6,34%
D24 - 0,54%/6,39%
E24 - 0,59%/6,44%
F24 0,69%/6,54%
G24 - 0,79%/6,64%
H24 - 0,89%/6,74%
I24  - 0,94%/6,79%
J24 - 0,99%/6,84%</t>
  </si>
  <si>
    <t xml:space="preserve">A24 - 0,90% / 6,75%
B24 - 1,00%/ 6,85%
C24 - 1,10%/6,95%
D24 - 1,20%/7,05%
E24 - 1,25%/7,10%
F24 - 1,30%/7,15%
G24 - 1,35%/7,20%
H24 - 1,35%/7,20%
I24 - 1,35%/7,20%
J24 - 1,35%/7,20%
</t>
  </si>
  <si>
    <t>A24 - 0,60% / 6,45%
B24 - 0,65%/ 6,50%
C24 - 0,70%/6,55%
D24 - 0,80%/6,65%
E24 - 0,90%/6,75%
F24 - 1,00%/6,85%
G24 - 1,05%/6,90%
H24 - 1,15%/7,00%
I24 - 1,25%/7,10%
J24 - 1,35%/7,20%</t>
  </si>
  <si>
    <t xml:space="preserve">Odsetki </t>
  </si>
  <si>
    <t xml:space="preserve">Prowizja </t>
  </si>
  <si>
    <t xml:space="preserve">Agent emisji </t>
  </si>
  <si>
    <t xml:space="preserve">Dom Maklerski BDM
</t>
  </si>
  <si>
    <t xml:space="preserve">Bank BGK </t>
  </si>
  <si>
    <t>Biuro Maklerskie PKO BP</t>
  </si>
  <si>
    <t>SANTANDER 
Biuro Makleskie</t>
  </si>
  <si>
    <t xml:space="preserve">Agent płatniczy </t>
  </si>
  <si>
    <t>SANTANDER 
Biuro Maklerskie</t>
  </si>
  <si>
    <t xml:space="preserve">Razem </t>
  </si>
  <si>
    <t>Wpisy KDPW</t>
  </si>
  <si>
    <t>Tajemnica przedsiebiorstwa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</si>
</sst>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4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4" fontId="2" fillId="0" borderId="1" xfId="0" applyNumberFormat="1" applyFont="1" applyBorder="1" applyAlignment="1">
      <alignment vertical="top" wrapText="1"/>
    </xf>
    <xf numFmtId="44" fontId="3" fillId="0" borderId="1" xfId="0" applyNumberFormat="1" applyFont="1" applyBorder="1" applyAlignment="1">
      <alignment vertical="center" wrapText="1"/>
    </xf>
    <xf numFmtId="44" fontId="4" fillId="0" borderId="1" xfId="0" applyNumberFormat="1" applyFont="1" applyBorder="1" applyAlignment="1">
      <alignment vertical="center" wrapText="1"/>
    </xf>
    <xf numFmtId="44" fontId="3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0" fontId="5" fillId="0" borderId="1" xfId="0" applyNumberFormat="1" applyFont="1" applyBorder="1"/>
    <xf numFmtId="10" fontId="5" fillId="0" borderId="1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 vertical="center"/>
    </xf>
    <xf numFmtId="44" fontId="4" fillId="0" borderId="1" xfId="0" applyNumberFormat="1" applyFont="1" applyBorder="1"/>
    <xf numFmtId="44" fontId="4" fillId="0" borderId="1" xfId="0" applyNumberFormat="1" applyFont="1" applyBorder="1" applyAlignment="1">
      <alignment horizontal="center"/>
    </xf>
    <xf numFmtId="44" fontId="5" fillId="0" borderId="1" xfId="0" applyNumberFormat="1" applyFont="1" applyBorder="1" applyAlignment="1">
      <alignment vertical="center" wrapText="1"/>
    </xf>
    <xf numFmtId="44" fontId="5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left" vertical="center"/>
    </xf>
    <xf numFmtId="0" fontId="6" fillId="0" borderId="1" xfId="0" applyFont="1" applyBorder="1"/>
    <xf numFmtId="44" fontId="6" fillId="0" borderId="1" xfId="0" applyNumberFormat="1" applyFont="1" applyBorder="1" applyAlignment="1">
      <alignment horizontal="center"/>
    </xf>
    <xf numFmtId="44" fontId="6" fillId="0" borderId="1" xfId="0" applyNumberFormat="1" applyFont="1" applyBorder="1" applyAlignment="1">
      <alignment horizontal="left"/>
    </xf>
    <xf numFmtId="0" fontId="5" fillId="0" borderId="1" xfId="0" applyFont="1" applyBorder="1"/>
    <xf numFmtId="44" fontId="5" fillId="0" borderId="1" xfId="0" applyNumberFormat="1" applyFont="1" applyBorder="1"/>
    <xf numFmtId="44" fontId="5" fillId="0" borderId="1" xfId="0" applyNumberFormat="1" applyFont="1" applyBorder="1" applyAlignment="1">
      <alignment horizontal="left"/>
    </xf>
    <xf numFmtId="44" fontId="5" fillId="0" borderId="1" xfId="0" applyNumberFormat="1" applyFont="1" applyBorder="1" applyAlignment="1">
      <alignment horizontal="center"/>
    </xf>
    <xf numFmtId="44" fontId="6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topLeftCell="A4" workbookViewId="0">
      <selection activeCell="A5" sqref="A5"/>
    </sheetView>
  </sheetViews>
  <sheetFormatPr defaultRowHeight="15" x14ac:dyDescent="0.25"/>
  <cols>
    <col min="2" max="2" width="26.7109375" bestFit="1" customWidth="1"/>
    <col min="3" max="3" width="25.5703125" customWidth="1"/>
    <col min="4" max="4" width="31.28515625" customWidth="1"/>
    <col min="5" max="5" width="28.85546875" bestFit="1" customWidth="1"/>
    <col min="6" max="6" width="25" customWidth="1"/>
    <col min="7" max="7" width="26.85546875" customWidth="1"/>
    <col min="8" max="8" width="25.28515625" customWidth="1"/>
  </cols>
  <sheetData>
    <row r="2" spans="2:8" x14ac:dyDescent="0.25">
      <c r="B2" t="s">
        <v>0</v>
      </c>
    </row>
    <row r="3" spans="2:8" x14ac:dyDescent="0.25">
      <c r="B3" s="1" t="s">
        <v>1</v>
      </c>
      <c r="C3" s="2"/>
      <c r="D3" s="2"/>
      <c r="E3" s="3"/>
      <c r="F3" s="2"/>
      <c r="G3" s="1"/>
      <c r="H3" s="1"/>
    </row>
    <row r="4" spans="2:8" ht="63" customHeight="1" x14ac:dyDescent="0.25">
      <c r="B4" s="4" t="s">
        <v>2</v>
      </c>
      <c r="C4" s="5" t="s">
        <v>3</v>
      </c>
      <c r="D4" s="5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2:8" ht="162.75" customHeight="1" x14ac:dyDescent="0.25">
      <c r="B5" s="7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8" t="s">
        <v>15</v>
      </c>
    </row>
    <row r="6" spans="2:8" x14ac:dyDescent="0.25">
      <c r="B6" s="7" t="s">
        <v>16</v>
      </c>
      <c r="C6" s="9">
        <v>6367140</v>
      </c>
      <c r="D6" s="10">
        <v>6423300</v>
      </c>
      <c r="E6" s="11" t="s">
        <v>12</v>
      </c>
      <c r="F6" s="11">
        <v>6565500</v>
      </c>
      <c r="G6" s="11">
        <v>7068600</v>
      </c>
      <c r="H6" s="11">
        <v>6853500</v>
      </c>
    </row>
    <row r="7" spans="2:8" x14ac:dyDescent="0.25">
      <c r="B7" s="12" t="s">
        <v>17</v>
      </c>
      <c r="C7" s="13"/>
      <c r="D7" s="13"/>
      <c r="E7" s="14"/>
      <c r="F7" s="14"/>
      <c r="G7" s="14"/>
      <c r="H7" s="14"/>
    </row>
    <row r="8" spans="2:8" x14ac:dyDescent="0.25">
      <c r="B8" s="15"/>
      <c r="C8" s="16">
        <v>54000</v>
      </c>
      <c r="D8" s="16">
        <v>54000</v>
      </c>
      <c r="E8" s="17" t="s">
        <v>12</v>
      </c>
      <c r="F8" s="17">
        <v>36000</v>
      </c>
      <c r="G8" s="17">
        <v>90000</v>
      </c>
      <c r="H8" s="17">
        <v>36000</v>
      </c>
    </row>
    <row r="9" spans="2:8" ht="62.25" customHeight="1" x14ac:dyDescent="0.25">
      <c r="B9" s="12" t="s">
        <v>18</v>
      </c>
      <c r="C9" s="18" t="s">
        <v>19</v>
      </c>
      <c r="D9" s="5" t="s">
        <v>4</v>
      </c>
      <c r="E9" s="19" t="s">
        <v>20</v>
      </c>
      <c r="F9" s="6" t="s">
        <v>6</v>
      </c>
      <c r="G9" s="6" t="s">
        <v>21</v>
      </c>
      <c r="H9" s="6" t="s">
        <v>22</v>
      </c>
    </row>
    <row r="10" spans="2:8" x14ac:dyDescent="0.25">
      <c r="B10" s="15"/>
      <c r="C10" s="10">
        <v>2152.5</v>
      </c>
      <c r="D10" s="10">
        <v>4920</v>
      </c>
      <c r="E10" s="20" t="s">
        <v>12</v>
      </c>
      <c r="F10" s="20">
        <v>30250</v>
      </c>
      <c r="G10" s="20">
        <v>8856</v>
      </c>
      <c r="H10" s="20">
        <v>18000</v>
      </c>
    </row>
    <row r="11" spans="2:8" ht="99.75" x14ac:dyDescent="0.25">
      <c r="B11" s="21" t="s">
        <v>23</v>
      </c>
      <c r="C11" s="18" t="s">
        <v>19</v>
      </c>
      <c r="D11" s="5" t="s">
        <v>4</v>
      </c>
      <c r="E11" s="19" t="s">
        <v>20</v>
      </c>
      <c r="F11" s="6" t="s">
        <v>6</v>
      </c>
      <c r="G11" s="6" t="s">
        <v>21</v>
      </c>
      <c r="H11" s="6" t="s">
        <v>24</v>
      </c>
    </row>
    <row r="12" spans="2:8" x14ac:dyDescent="0.25">
      <c r="B12" s="22"/>
      <c r="C12" s="10">
        <v>13530</v>
      </c>
      <c r="D12" s="10">
        <v>6765</v>
      </c>
      <c r="E12" s="23" t="s">
        <v>12</v>
      </c>
      <c r="F12" s="20">
        <v>36000</v>
      </c>
      <c r="G12" s="20">
        <v>12000</v>
      </c>
      <c r="H12" s="20">
        <v>60000</v>
      </c>
    </row>
    <row r="13" spans="2:8" x14ac:dyDescent="0.25">
      <c r="B13" s="24" t="s">
        <v>25</v>
      </c>
      <c r="C13" s="25">
        <f t="shared" ref="C13:H13" si="0">SUM(C6+C8+C10+C12)</f>
        <v>6436822.5</v>
      </c>
      <c r="D13" s="25">
        <f t="shared" si="0"/>
        <v>6488985</v>
      </c>
      <c r="E13" s="26" t="s">
        <v>12</v>
      </c>
      <c r="F13" s="25">
        <f t="shared" si="0"/>
        <v>6667750</v>
      </c>
      <c r="G13" s="25">
        <f t="shared" si="0"/>
        <v>7179456</v>
      </c>
      <c r="H13" s="25">
        <f t="shared" si="0"/>
        <v>6967500</v>
      </c>
    </row>
    <row r="14" spans="2:8" x14ac:dyDescent="0.25">
      <c r="B14" s="27" t="s">
        <v>26</v>
      </c>
      <c r="C14" s="28">
        <v>22300</v>
      </c>
      <c r="D14" s="28">
        <v>27800</v>
      </c>
      <c r="E14" s="29" t="s">
        <v>12</v>
      </c>
      <c r="F14" s="30">
        <v>12300</v>
      </c>
      <c r="G14" s="30">
        <v>88806</v>
      </c>
      <c r="H14" s="30">
        <v>10000</v>
      </c>
    </row>
    <row r="15" spans="2:8" x14ac:dyDescent="0.25">
      <c r="B15" s="24" t="s">
        <v>25</v>
      </c>
      <c r="C15" s="31">
        <f>SUM(C13:C14)</f>
        <v>6459122.5</v>
      </c>
      <c r="D15" s="31">
        <f>SUM(D13:D14)</f>
        <v>6516785</v>
      </c>
      <c r="E15" s="26" t="s">
        <v>27</v>
      </c>
      <c r="F15" s="25">
        <f>SUM(+F13+F14)</f>
        <v>6680050</v>
      </c>
      <c r="G15" s="25">
        <f>SUM(+G13+G14)</f>
        <v>7268262</v>
      </c>
      <c r="H15" s="25">
        <f>SUM(+H13+H14)</f>
        <v>6977500</v>
      </c>
    </row>
  </sheetData>
  <mergeCells count="3">
    <mergeCell ref="B7:B8"/>
    <mergeCell ref="B9:B10"/>
    <mergeCell ref="B11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2024-11-19T09:00:46Z</dcterms:modified>
</cp:coreProperties>
</file>