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Wartość szacunkowa" sheetId="1" r:id="rId1"/>
  </sheets>
  <definedNames/>
  <calcPr fullCalcOnLoad="1"/>
</workbook>
</file>

<file path=xl/sharedStrings.xml><?xml version="1.0" encoding="utf-8"?>
<sst xmlns="http://schemas.openxmlformats.org/spreadsheetml/2006/main" count="438" uniqueCount="120">
  <si>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</si>
  <si>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</si>
  <si>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</si>
  <si>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</si>
  <si>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</si>
  <si>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</si>
  <si>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</si>
  <si>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</si>
  <si>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</si>
  <si>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</si>
  <si>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</si>
  <si>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szt.</t>
  </si>
  <si>
    <t>Papier do EKG do Lifepacka   100 MM</t>
  </si>
  <si>
    <t>Papier do EKG  112x25/30</t>
  </si>
  <si>
    <t>Papier do KTG    143x150x200</t>
  </si>
  <si>
    <t>Papier do USG     110x20S</t>
  </si>
  <si>
    <t>Żel do USG       a 0,5 litr.</t>
  </si>
  <si>
    <t>Żel do EKG      a 0,5 litr.</t>
  </si>
  <si>
    <t>Elektrody do EKG</t>
  </si>
  <si>
    <t>Papier termoczuły do drukarek laboratoryjnych   57x30</t>
  </si>
  <si>
    <t>RAZEM</t>
  </si>
  <si>
    <t>1.</t>
  </si>
  <si>
    <t>2.</t>
  </si>
  <si>
    <t>3.</t>
  </si>
  <si>
    <t>4.</t>
  </si>
  <si>
    <t>7.</t>
  </si>
  <si>
    <t>8.</t>
  </si>
  <si>
    <t>Kaniula dożylna pediatryczna  0,6/0,7</t>
  </si>
  <si>
    <t>Kaniula dożylna    0,9x25mm</t>
  </si>
  <si>
    <t>Kaniula dożylna    1,1x33mm</t>
  </si>
  <si>
    <t>Kaniula dożylna    1,1x25mm</t>
  </si>
  <si>
    <t>Kaniula dożylna    1,3x45mm</t>
  </si>
  <si>
    <t>Kaniula dożylna    1,3x33mm</t>
  </si>
  <si>
    <t>Butle Redona wysokopróżniowe 150-200</t>
  </si>
  <si>
    <t>Butle Redona wysokopróżniowe 250-400</t>
  </si>
  <si>
    <t>Butle Redona wysokopróżniowe 500-650</t>
  </si>
  <si>
    <t>Kanister 3000ml</t>
  </si>
  <si>
    <t>Mocownik szynowy</t>
  </si>
  <si>
    <t>Wkład jednorazowy 3000ml</t>
  </si>
  <si>
    <t>Kaniula dożylna G16 x 50mm</t>
  </si>
  <si>
    <t>ZADANIE 1</t>
  </si>
  <si>
    <t>ZADANIE  2</t>
  </si>
  <si>
    <t>Endoproteza typ prosty do wewnętrznego drenażu dróg żółciowych rozmiar 5F, 7F, 8,5F, 10F, 12F, 15F</t>
  </si>
  <si>
    <t>Endoproteza typ PIGITAL do wewnętrznego drenażu dróg żółciowych rozmiar  7F, 10F</t>
  </si>
  <si>
    <t>ZADANIE 3</t>
  </si>
  <si>
    <t>ZADANIE  4</t>
  </si>
  <si>
    <t>ZADANIE  5 - akcesoria do spirometru PNEUMO (akcesoria muszą być kompatybilne z aparatem)</t>
  </si>
  <si>
    <t>ZADANIE  6</t>
  </si>
  <si>
    <t>ZADANIE  8   akcesoria do pracy aparatu do hemodiafiltracji - Multi Filtrate (akcesoria muszą być kompatybilne z aparatem)</t>
  </si>
  <si>
    <t>ZADANIE  9</t>
  </si>
  <si>
    <t>Dreny Redona od 6-10 do 18-24</t>
  </si>
  <si>
    <t>Kaniula dożylna  G17 x 45mm</t>
  </si>
  <si>
    <t>Papier do KTG     150x100x150</t>
  </si>
  <si>
    <t>ZADANIE  7</t>
  </si>
  <si>
    <t>op/50szt</t>
  </si>
  <si>
    <t>Kit  CiCa</t>
  </si>
  <si>
    <t>ZADANIE  10</t>
  </si>
  <si>
    <t>ZADANIE  11</t>
  </si>
  <si>
    <t>Ostrza uniwersalne do strzygarki Mediclip/DYNDE 70880E</t>
  </si>
  <si>
    <t>szt</t>
  </si>
  <si>
    <t>ZADANIE  12</t>
  </si>
  <si>
    <t>Maski do tlenoterapii z drenem dla dorosłych</t>
  </si>
  <si>
    <t>Maski do tlenoterapii z drenem dla dzieci</t>
  </si>
  <si>
    <t>Nebulizator + maska z drenem dla dorosłych</t>
  </si>
  <si>
    <t>Nebulizator + maska z drenem dla dzieci</t>
  </si>
  <si>
    <t>Dren do tlenu  1,8-2,1 m (+/- 3cm)</t>
  </si>
  <si>
    <t>Dren do podawania tlenu przez nos</t>
  </si>
  <si>
    <t>Rurki ustno-gardłowe  1,2,3,4</t>
  </si>
  <si>
    <t>ZADANIE  13</t>
  </si>
  <si>
    <t>Nebulizator Micromist do układu oddechowego - łącznik typu T</t>
  </si>
  <si>
    <t>ZADANIE  14</t>
  </si>
  <si>
    <t>ZADANIE  15</t>
  </si>
  <si>
    <t>Rura karbowana silikonowana do respiratora</t>
  </si>
  <si>
    <t>op/50m</t>
  </si>
  <si>
    <t>zestaw do gastroskopii PEG-24PUU</t>
  </si>
  <si>
    <t>Dren harmonijkowy typu Delbet do drenażu jamy otrzewnej</t>
  </si>
  <si>
    <t>RAZEM:</t>
  </si>
  <si>
    <t>Czujnik do pomiaru rzutu serca MHD6R</t>
  </si>
  <si>
    <t>opk/25szt.</t>
  </si>
  <si>
    <t>Elektrody do EKG wysiłkowego Ambu Blu Sensor L;P;R</t>
  </si>
  <si>
    <t>Kanister 1000ml</t>
  </si>
  <si>
    <t>Wkład jednorazowy 1000ml</t>
  </si>
  <si>
    <t>Dreny z trokarem do drenażu jamy opłucnej roz. od 8 do 32 - trokary z końcówką typu trójgraniec ostry</t>
  </si>
  <si>
    <t>Mocownik mobilny na dwa kanistry 3000ml</t>
  </si>
  <si>
    <t>Papier do EKG 50x30</t>
  </si>
  <si>
    <t>Żel sterylny opk. 20gram</t>
  </si>
  <si>
    <t>opk./20g</t>
  </si>
  <si>
    <t>Papier do USG     216x20</t>
  </si>
  <si>
    <t>Dren silikonowy do jamy brzusznej z otworami bocznymi , rózne</t>
  </si>
  <si>
    <t>Maski do tlenoterapii dla dorosłych z rezerwuarem</t>
  </si>
  <si>
    <t>ZADANIE  16</t>
  </si>
  <si>
    <t>ZADANIE  17</t>
  </si>
  <si>
    <t>Zgłębnik żołądkowy typ Bengmark CH10/145</t>
  </si>
  <si>
    <t>ZADANIE  18</t>
  </si>
  <si>
    <t>Zamknięty system do odsysania wydzieliny z rurki intubacyjnej</t>
  </si>
  <si>
    <t>Łącznik martwa przestrzeń</t>
  </si>
  <si>
    <t>ZADANIE  19</t>
  </si>
  <si>
    <t>Balon wewnątrzżołądkowy do leczenia otyłości</t>
  </si>
  <si>
    <t>Zestaw do usuwania balonów do leczenia otyłości jednorazowy</t>
  </si>
  <si>
    <t>ZADANIE  20</t>
  </si>
  <si>
    <t>Zestaw do drenażu opłucnej z zaworem mechanicznym</t>
  </si>
  <si>
    <t>Papier do EKG    60mmx25</t>
  </si>
  <si>
    <t>Ustnik jednorazowy do endoskopii z gumką</t>
  </si>
  <si>
    <t>Kit  CiCa  HD 10008264</t>
  </si>
  <si>
    <t>Ostrza do piły oscylacyjnej 2108103000</t>
  </si>
  <si>
    <t>Ostrza do piły oscylacyjnej 2108110000</t>
  </si>
  <si>
    <t xml:space="preserve">Ostrza do piły oscylacyjnej 2108148000, </t>
  </si>
  <si>
    <t>Ostrza do piły oscylacyjnej 6125-089-090</t>
  </si>
  <si>
    <t>Ostrza do  piły oscylacyjnej 6125-097-090</t>
  </si>
  <si>
    <t>Dren do laparoskopii Z1428-39</t>
  </si>
  <si>
    <t>Dren do laparoskopii 0620050100</t>
  </si>
  <si>
    <t>Dren do laparoskopii 0620050300</t>
  </si>
  <si>
    <t>Dren do laparoskopii 0620050250</t>
  </si>
  <si>
    <t>Dren do laparoskopii 06200770-600</t>
  </si>
  <si>
    <t>ZADANIE  22</t>
  </si>
  <si>
    <t>Dren grawitacyjny 0222-ATS01G</t>
  </si>
  <si>
    <t>Filtr bakteryjno-wirusowy ze zintegrowanym ustnikiem + klips na nos</t>
  </si>
  <si>
    <t>kompl.</t>
  </si>
  <si>
    <t>Pneumotachograf dPP jednprazowy</t>
  </si>
  <si>
    <t>ZADANIE  21 - akcesoria  do Wieży firmy Stryker ( akcesoria muszą być kompatybilne z aparatem)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</si>
</sst>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8"/>
      <name val="Arial CE"/>
      <family val="2"/>
    </font>
    <font>
      <b/>
      <sz val="12"/>
      <color indexed="8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vertical="center" wrapText="1"/>
    </xf>
    <xf numFmtId="2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4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Layout" workbookViewId="0" topLeftCell="A139">
      <selection activeCell="B140" sqref="B140:D140"/>
    </sheetView>
  </sheetViews>
  <sheetFormatPr defaultColWidth="9.00390625" defaultRowHeight="12.75"/>
  <cols>
    <col min="1" max="1" width="4.75390625" style="1" customWidth="1"/>
    <col min="2" max="2" width="35.75390625" style="1" customWidth="1"/>
    <col min="3" max="3" width="10.625" style="2" customWidth="1"/>
    <col min="4" max="4" width="7.375" style="1" customWidth="1"/>
    <col min="5" max="5" width="9.75390625" style="0" customWidth="1"/>
    <col min="6" max="6" width="8.37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25390625" style="3" customWidth="1"/>
    <col min="12" max="16384" width="9.125" style="3" customWidth="1"/>
  </cols>
  <sheetData>
    <row r="1" spans="1:4" s="7" customFormat="1" ht="15" customHeight="1">
      <c r="A1" s="4"/>
      <c r="B1" s="4" t="s">
        <v>40</v>
      </c>
      <c r="C1" s="5"/>
      <c r="D1" s="6"/>
    </row>
    <row r="2" spans="1:11" s="14" customFormat="1" ht="51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3" t="s">
        <v>10</v>
      </c>
    </row>
    <row r="3" spans="1:11" s="23" customFormat="1" ht="15.75" customHeight="1">
      <c r="A3" s="56">
        <v>1</v>
      </c>
      <c r="B3" s="16" t="s">
        <v>27</v>
      </c>
      <c r="C3" s="17" t="s">
        <v>11</v>
      </c>
      <c r="D3" s="18">
        <v>1000</v>
      </c>
      <c r="E3" s="19"/>
      <c r="F3" s="57">
        <v>8</v>
      </c>
      <c r="G3" s="87">
        <f>E3*1.08</f>
        <v>0</v>
      </c>
      <c r="H3" s="88">
        <f>D3*E3</f>
        <v>0</v>
      </c>
      <c r="I3" s="88">
        <f>D3*G3</f>
        <v>0</v>
      </c>
      <c r="J3" s="22"/>
      <c r="K3" s="21"/>
    </row>
    <row r="4" spans="1:11" s="23" customFormat="1" ht="15.75" customHeight="1">
      <c r="A4" s="15">
        <v>2</v>
      </c>
      <c r="B4" s="16" t="s">
        <v>28</v>
      </c>
      <c r="C4" s="17" t="s">
        <v>11</v>
      </c>
      <c r="D4" s="18">
        <v>7000</v>
      </c>
      <c r="E4" s="19"/>
      <c r="F4" s="57">
        <v>8</v>
      </c>
      <c r="G4" s="87">
        <f aca="true" t="shared" si="0" ref="G4:G10">E4*1.08</f>
        <v>0</v>
      </c>
      <c r="H4" s="88">
        <f aca="true" t="shared" si="1" ref="H4:H10">D4*E4</f>
        <v>0</v>
      </c>
      <c r="I4" s="88">
        <f aca="true" t="shared" si="2" ref="I4:I10">D4*G4</f>
        <v>0</v>
      </c>
      <c r="J4" s="22"/>
      <c r="K4" s="21"/>
    </row>
    <row r="5" spans="1:11" s="23" customFormat="1" ht="18" customHeight="1">
      <c r="A5" s="56">
        <v>3</v>
      </c>
      <c r="B5" s="16" t="s">
        <v>29</v>
      </c>
      <c r="C5" s="17" t="s">
        <v>11</v>
      </c>
      <c r="D5" s="18">
        <v>16000</v>
      </c>
      <c r="E5" s="19"/>
      <c r="F5" s="57">
        <v>8</v>
      </c>
      <c r="G5" s="87">
        <f t="shared" si="0"/>
        <v>0</v>
      </c>
      <c r="H5" s="88">
        <f t="shared" si="1"/>
        <v>0</v>
      </c>
      <c r="I5" s="88">
        <f t="shared" si="2"/>
        <v>0</v>
      </c>
      <c r="J5" s="22"/>
      <c r="K5" s="21"/>
    </row>
    <row r="6" spans="1:11" s="23" customFormat="1" ht="18" customHeight="1">
      <c r="A6" s="79">
        <v>4</v>
      </c>
      <c r="B6" s="16" t="s">
        <v>30</v>
      </c>
      <c r="C6" s="17" t="s">
        <v>11</v>
      </c>
      <c r="D6" s="18">
        <v>50</v>
      </c>
      <c r="E6" s="19"/>
      <c r="F6" s="57">
        <v>8</v>
      </c>
      <c r="G6" s="87">
        <f t="shared" si="0"/>
        <v>0</v>
      </c>
      <c r="H6" s="88">
        <f t="shared" si="1"/>
        <v>0</v>
      </c>
      <c r="I6" s="88">
        <f t="shared" si="2"/>
        <v>0</v>
      </c>
      <c r="J6" s="25"/>
      <c r="K6" s="21"/>
    </row>
    <row r="7" spans="1:11" s="23" customFormat="1" ht="18" customHeight="1">
      <c r="A7" s="80">
        <v>5</v>
      </c>
      <c r="B7" s="78" t="s">
        <v>31</v>
      </c>
      <c r="C7" s="17" t="s">
        <v>11</v>
      </c>
      <c r="D7" s="18">
        <v>2500</v>
      </c>
      <c r="E7" s="19"/>
      <c r="F7" s="57">
        <v>8</v>
      </c>
      <c r="G7" s="87">
        <f t="shared" si="0"/>
        <v>0</v>
      </c>
      <c r="H7" s="88">
        <f t="shared" si="1"/>
        <v>0</v>
      </c>
      <c r="I7" s="88">
        <f t="shared" si="2"/>
        <v>0</v>
      </c>
      <c r="J7" s="25"/>
      <c r="K7" s="21"/>
    </row>
    <row r="8" spans="1:11" s="23" customFormat="1" ht="18" customHeight="1">
      <c r="A8" s="80">
        <v>6</v>
      </c>
      <c r="B8" s="78" t="s">
        <v>32</v>
      </c>
      <c r="C8" s="17" t="s">
        <v>11</v>
      </c>
      <c r="D8" s="18">
        <v>50</v>
      </c>
      <c r="E8" s="19"/>
      <c r="F8" s="57">
        <v>8</v>
      </c>
      <c r="G8" s="87">
        <f t="shared" si="0"/>
        <v>0</v>
      </c>
      <c r="H8" s="88">
        <f t="shared" si="1"/>
        <v>0</v>
      </c>
      <c r="I8" s="88">
        <f t="shared" si="2"/>
        <v>0</v>
      </c>
      <c r="J8" s="25"/>
      <c r="K8" s="21"/>
    </row>
    <row r="9" spans="1:11" s="23" customFormat="1" ht="18" customHeight="1">
      <c r="A9" s="80" t="s">
        <v>25</v>
      </c>
      <c r="B9" s="78" t="s">
        <v>39</v>
      </c>
      <c r="C9" s="17" t="s">
        <v>11</v>
      </c>
      <c r="D9" s="18">
        <v>50</v>
      </c>
      <c r="E9" s="19"/>
      <c r="F9" s="57">
        <v>8</v>
      </c>
      <c r="G9" s="87">
        <f t="shared" si="0"/>
        <v>0</v>
      </c>
      <c r="H9" s="88">
        <f t="shared" si="1"/>
        <v>0</v>
      </c>
      <c r="I9" s="88">
        <f t="shared" si="2"/>
        <v>0</v>
      </c>
      <c r="J9" s="25"/>
      <c r="K9" s="21"/>
    </row>
    <row r="10" spans="1:11" s="23" customFormat="1" ht="18" customHeight="1" thickBot="1">
      <c r="A10" s="81" t="s">
        <v>26</v>
      </c>
      <c r="B10" s="16" t="s">
        <v>51</v>
      </c>
      <c r="C10" s="17" t="s">
        <v>11</v>
      </c>
      <c r="D10" s="18">
        <v>50</v>
      </c>
      <c r="E10" s="19"/>
      <c r="F10" s="57">
        <v>8</v>
      </c>
      <c r="G10" s="87">
        <f t="shared" si="0"/>
        <v>0</v>
      </c>
      <c r="H10" s="88">
        <f t="shared" si="1"/>
        <v>0</v>
      </c>
      <c r="I10" s="88">
        <f t="shared" si="2"/>
        <v>0</v>
      </c>
      <c r="J10" s="25"/>
      <c r="K10" s="21"/>
    </row>
    <row r="11" spans="1:11" s="7" customFormat="1" ht="16.5" customHeight="1" thickBot="1">
      <c r="A11" s="59"/>
      <c r="B11" s="27" t="s">
        <v>20</v>
      </c>
      <c r="C11" s="28"/>
      <c r="D11" s="29"/>
      <c r="E11" s="30"/>
      <c r="F11" s="31"/>
      <c r="G11" s="60"/>
      <c r="H11" s="61">
        <f>SUM(H3:H10)</f>
        <v>0</v>
      </c>
      <c r="I11" s="61">
        <f>SUM(I3:I10)</f>
        <v>0</v>
      </c>
      <c r="J11" s="35"/>
      <c r="K11" s="36"/>
    </row>
    <row r="13" spans="1:4" s="7" customFormat="1" ht="15.75">
      <c r="A13" s="37"/>
      <c r="B13" s="4" t="s">
        <v>41</v>
      </c>
      <c r="C13" s="42"/>
      <c r="D13" s="43"/>
    </row>
    <row r="14" spans="1:11" s="14" customFormat="1" ht="51">
      <c r="A14" s="8" t="s">
        <v>0</v>
      </c>
      <c r="B14" s="9" t="s">
        <v>1</v>
      </c>
      <c r="C14" s="9" t="s">
        <v>2</v>
      </c>
      <c r="D14" s="10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2" t="s">
        <v>9</v>
      </c>
      <c r="K14" s="13" t="s">
        <v>10</v>
      </c>
    </row>
    <row r="15" spans="1:11" s="23" customFormat="1" ht="28.5" customHeight="1">
      <c r="A15" s="44" t="s">
        <v>21</v>
      </c>
      <c r="B15" s="44" t="s">
        <v>33</v>
      </c>
      <c r="C15" s="45" t="s">
        <v>11</v>
      </c>
      <c r="D15" s="44">
        <v>10</v>
      </c>
      <c r="E15" s="46"/>
      <c r="F15" s="20">
        <v>8</v>
      </c>
      <c r="G15" s="87">
        <f>E15*1.08</f>
        <v>0</v>
      </c>
      <c r="H15" s="88">
        <f>D15*E15</f>
        <v>0</v>
      </c>
      <c r="I15" s="88">
        <f>D15*G15</f>
        <v>0</v>
      </c>
      <c r="J15" s="22"/>
      <c r="K15" s="21"/>
    </row>
    <row r="16" spans="1:11" s="23" customFormat="1" ht="35.25" customHeight="1">
      <c r="A16" s="44" t="s">
        <v>22</v>
      </c>
      <c r="B16" s="44" t="s">
        <v>34</v>
      </c>
      <c r="C16" s="45" t="s">
        <v>11</v>
      </c>
      <c r="D16" s="44">
        <v>700</v>
      </c>
      <c r="E16" s="46"/>
      <c r="F16" s="20">
        <v>8</v>
      </c>
      <c r="G16" s="87">
        <f>E16*1.08</f>
        <v>0</v>
      </c>
      <c r="H16" s="88">
        <f>D16*E16</f>
        <v>0</v>
      </c>
      <c r="I16" s="88">
        <f>D16*G16</f>
        <v>0</v>
      </c>
      <c r="J16" s="22"/>
      <c r="K16" s="21"/>
    </row>
    <row r="17" spans="1:11" s="23" customFormat="1" ht="33.75" customHeight="1">
      <c r="A17" s="44" t="s">
        <v>23</v>
      </c>
      <c r="B17" s="44" t="s">
        <v>35</v>
      </c>
      <c r="C17" s="45" t="s">
        <v>11</v>
      </c>
      <c r="D17" s="44">
        <v>800</v>
      </c>
      <c r="E17" s="46"/>
      <c r="F17" s="20">
        <v>8</v>
      </c>
      <c r="G17" s="87">
        <f>E17*1.08</f>
        <v>0</v>
      </c>
      <c r="H17" s="88">
        <f>D17*E17</f>
        <v>0</v>
      </c>
      <c r="I17" s="88">
        <f>D17*G17</f>
        <v>0</v>
      </c>
      <c r="J17" s="22"/>
      <c r="K17" s="21"/>
    </row>
    <row r="18" spans="1:11" s="47" customFormat="1" ht="20.25" customHeight="1" thickBot="1">
      <c r="A18" s="44" t="s">
        <v>24</v>
      </c>
      <c r="B18" s="44" t="s">
        <v>50</v>
      </c>
      <c r="C18" s="45" t="s">
        <v>11</v>
      </c>
      <c r="D18" s="44">
        <v>1000</v>
      </c>
      <c r="E18" s="46"/>
      <c r="F18" s="20">
        <v>8</v>
      </c>
      <c r="G18" s="87">
        <f>E18*1.08</f>
        <v>0</v>
      </c>
      <c r="H18" s="88">
        <f>D18*E18</f>
        <v>0</v>
      </c>
      <c r="I18" s="88">
        <f>D18*G18</f>
        <v>0</v>
      </c>
      <c r="J18" s="22"/>
      <c r="K18" s="21"/>
    </row>
    <row r="19" spans="1:11" s="7" customFormat="1" ht="17.25" thickBot="1" thickTop="1">
      <c r="A19" s="48"/>
      <c r="B19" s="49" t="s">
        <v>20</v>
      </c>
      <c r="C19" s="50"/>
      <c r="D19" s="51"/>
      <c r="E19" s="52"/>
      <c r="F19" s="53"/>
      <c r="G19" s="54"/>
      <c r="H19" s="55">
        <f>SUM(H15:H18)</f>
        <v>0</v>
      </c>
      <c r="I19" s="55">
        <f>SUM(I15:I18)</f>
        <v>0</v>
      </c>
      <c r="J19" s="35"/>
      <c r="K19" s="36"/>
    </row>
    <row r="25" spans="1:4" s="7" customFormat="1" ht="15.75">
      <c r="A25" s="4"/>
      <c r="B25" s="4" t="s">
        <v>44</v>
      </c>
      <c r="C25" s="5"/>
      <c r="D25" s="6"/>
    </row>
    <row r="26" spans="1:11" s="14" customFormat="1" ht="51">
      <c r="A26" s="8" t="s">
        <v>0</v>
      </c>
      <c r="B26" s="9" t="s">
        <v>1</v>
      </c>
      <c r="C26" s="9" t="s">
        <v>2</v>
      </c>
      <c r="D26" s="10" t="s">
        <v>3</v>
      </c>
      <c r="E26" s="11" t="s">
        <v>4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  <c r="K26" s="13" t="s">
        <v>10</v>
      </c>
    </row>
    <row r="27" spans="1:11" s="23" customFormat="1" ht="15">
      <c r="A27" s="15">
        <v>1</v>
      </c>
      <c r="B27" s="16" t="s">
        <v>101</v>
      </c>
      <c r="C27" s="17" t="s">
        <v>11</v>
      </c>
      <c r="D27" s="18">
        <v>20</v>
      </c>
      <c r="E27" s="19"/>
      <c r="F27" s="20">
        <v>8</v>
      </c>
      <c r="G27" s="87">
        <f>E27*1.08</f>
        <v>0</v>
      </c>
      <c r="H27" s="88">
        <f>D27*E27</f>
        <v>0</v>
      </c>
      <c r="I27" s="88">
        <f>D27*G27</f>
        <v>0</v>
      </c>
      <c r="J27" s="22"/>
      <c r="K27" s="21"/>
    </row>
    <row r="28" spans="1:11" s="23" customFormat="1" ht="17.25" customHeight="1">
      <c r="A28" s="15">
        <v>2</v>
      </c>
      <c r="B28" s="16" t="s">
        <v>12</v>
      </c>
      <c r="C28" s="17" t="s">
        <v>11</v>
      </c>
      <c r="D28" s="18">
        <v>25</v>
      </c>
      <c r="E28" s="19"/>
      <c r="F28" s="20">
        <v>8</v>
      </c>
      <c r="G28" s="87">
        <f aca="true" t="shared" si="3" ref="G28:G40">E28*1.08</f>
        <v>0</v>
      </c>
      <c r="H28" s="88">
        <f aca="true" t="shared" si="4" ref="H28:H40">D28*E28</f>
        <v>0</v>
      </c>
      <c r="I28" s="88">
        <f aca="true" t="shared" si="5" ref="I28:I40">D28*G28</f>
        <v>0</v>
      </c>
      <c r="J28" s="22"/>
      <c r="K28" s="21"/>
    </row>
    <row r="29" spans="1:11" s="23" customFormat="1" ht="15">
      <c r="A29" s="15">
        <v>3</v>
      </c>
      <c r="B29" s="16" t="s">
        <v>13</v>
      </c>
      <c r="C29" s="17" t="s">
        <v>11</v>
      </c>
      <c r="D29" s="18">
        <v>300</v>
      </c>
      <c r="E29" s="19"/>
      <c r="F29" s="20">
        <v>8</v>
      </c>
      <c r="G29" s="87">
        <f t="shared" si="3"/>
        <v>0</v>
      </c>
      <c r="H29" s="88">
        <f t="shared" si="4"/>
        <v>0</v>
      </c>
      <c r="I29" s="88">
        <f t="shared" si="5"/>
        <v>0</v>
      </c>
      <c r="J29" s="22"/>
      <c r="K29" s="21"/>
    </row>
    <row r="30" spans="1:11" s="23" customFormat="1" ht="15">
      <c r="A30" s="15">
        <v>4</v>
      </c>
      <c r="B30" s="16" t="s">
        <v>14</v>
      </c>
      <c r="C30" s="17" t="s">
        <v>11</v>
      </c>
      <c r="D30" s="18">
        <v>27</v>
      </c>
      <c r="E30" s="19"/>
      <c r="F30" s="20">
        <v>8</v>
      </c>
      <c r="G30" s="87">
        <f t="shared" si="3"/>
        <v>0</v>
      </c>
      <c r="H30" s="88">
        <f t="shared" si="4"/>
        <v>0</v>
      </c>
      <c r="I30" s="88">
        <f t="shared" si="5"/>
        <v>0</v>
      </c>
      <c r="J30" s="22"/>
      <c r="K30" s="21"/>
    </row>
    <row r="31" spans="1:11" s="23" customFormat="1" ht="15">
      <c r="A31" s="15">
        <v>5</v>
      </c>
      <c r="B31" s="16" t="s">
        <v>52</v>
      </c>
      <c r="C31" s="17" t="s">
        <v>11</v>
      </c>
      <c r="D31" s="18">
        <v>50</v>
      </c>
      <c r="E31" s="19"/>
      <c r="F31" s="20">
        <v>8</v>
      </c>
      <c r="G31" s="87">
        <f t="shared" si="3"/>
        <v>0</v>
      </c>
      <c r="H31" s="88">
        <f t="shared" si="4"/>
        <v>0</v>
      </c>
      <c r="I31" s="88">
        <f t="shared" si="5"/>
        <v>0</v>
      </c>
      <c r="J31" s="22"/>
      <c r="K31" s="21"/>
    </row>
    <row r="32" spans="1:11" s="23" customFormat="1" ht="15">
      <c r="A32" s="15">
        <v>6</v>
      </c>
      <c r="B32" s="16" t="s">
        <v>87</v>
      </c>
      <c r="C32" s="17" t="s">
        <v>11</v>
      </c>
      <c r="D32" s="18">
        <v>1</v>
      </c>
      <c r="E32" s="19"/>
      <c r="F32" s="20">
        <v>8</v>
      </c>
      <c r="G32" s="87">
        <f t="shared" si="3"/>
        <v>0</v>
      </c>
      <c r="H32" s="88">
        <f t="shared" si="4"/>
        <v>0</v>
      </c>
      <c r="I32" s="88">
        <f t="shared" si="5"/>
        <v>0</v>
      </c>
      <c r="J32" s="22"/>
      <c r="K32" s="21"/>
    </row>
    <row r="33" spans="1:11" s="23" customFormat="1" ht="15">
      <c r="A33" s="15">
        <v>7</v>
      </c>
      <c r="B33" s="16" t="s">
        <v>15</v>
      </c>
      <c r="C33" s="17" t="s">
        <v>11</v>
      </c>
      <c r="D33" s="18">
        <v>175</v>
      </c>
      <c r="E33" s="19"/>
      <c r="F33" s="20">
        <v>8</v>
      </c>
      <c r="G33" s="87">
        <f t="shared" si="3"/>
        <v>0</v>
      </c>
      <c r="H33" s="88">
        <f t="shared" si="4"/>
        <v>0</v>
      </c>
      <c r="I33" s="88">
        <f t="shared" si="5"/>
        <v>0</v>
      </c>
      <c r="J33" s="22"/>
      <c r="K33" s="21"/>
    </row>
    <row r="34" spans="1:11" s="23" customFormat="1" ht="15">
      <c r="A34" s="15">
        <v>8</v>
      </c>
      <c r="B34" s="16" t="s">
        <v>16</v>
      </c>
      <c r="C34" s="17" t="s">
        <v>11</v>
      </c>
      <c r="D34" s="21">
        <v>500</v>
      </c>
      <c r="E34" s="19"/>
      <c r="F34" s="20">
        <v>8</v>
      </c>
      <c r="G34" s="87">
        <f t="shared" si="3"/>
        <v>0</v>
      </c>
      <c r="H34" s="88">
        <f t="shared" si="4"/>
        <v>0</v>
      </c>
      <c r="I34" s="88">
        <f t="shared" si="5"/>
        <v>0</v>
      </c>
      <c r="J34" s="22"/>
      <c r="K34" s="21"/>
    </row>
    <row r="35" spans="1:11" s="23" customFormat="1" ht="15">
      <c r="A35" s="15">
        <v>9</v>
      </c>
      <c r="B35" s="16" t="s">
        <v>17</v>
      </c>
      <c r="C35" s="17" t="s">
        <v>11</v>
      </c>
      <c r="D35" s="21">
        <v>10</v>
      </c>
      <c r="E35" s="19"/>
      <c r="F35" s="20">
        <v>8</v>
      </c>
      <c r="G35" s="87">
        <f t="shared" si="3"/>
        <v>0</v>
      </c>
      <c r="H35" s="88">
        <f t="shared" si="4"/>
        <v>0</v>
      </c>
      <c r="I35" s="88">
        <f t="shared" si="5"/>
        <v>0</v>
      </c>
      <c r="J35" s="22"/>
      <c r="K35" s="21"/>
    </row>
    <row r="36" spans="1:11" s="23" customFormat="1" ht="15">
      <c r="A36" s="15">
        <v>10</v>
      </c>
      <c r="B36" s="16" t="s">
        <v>18</v>
      </c>
      <c r="C36" s="17" t="s">
        <v>54</v>
      </c>
      <c r="D36" s="21">
        <v>500</v>
      </c>
      <c r="E36" s="19"/>
      <c r="F36" s="20">
        <v>8</v>
      </c>
      <c r="G36" s="87">
        <f t="shared" si="3"/>
        <v>0</v>
      </c>
      <c r="H36" s="88">
        <f t="shared" si="4"/>
        <v>0</v>
      </c>
      <c r="I36" s="88">
        <f t="shared" si="5"/>
        <v>0</v>
      </c>
      <c r="J36" s="22"/>
      <c r="K36" s="21"/>
    </row>
    <row r="37" spans="1:11" s="23" customFormat="1" ht="32.25" customHeight="1">
      <c r="A37" s="15">
        <v>11</v>
      </c>
      <c r="B37" s="16" t="s">
        <v>19</v>
      </c>
      <c r="C37" s="17" t="s">
        <v>11</v>
      </c>
      <c r="D37" s="21">
        <v>70</v>
      </c>
      <c r="E37" s="19"/>
      <c r="F37" s="20">
        <v>8</v>
      </c>
      <c r="G37" s="87">
        <f t="shared" si="3"/>
        <v>0</v>
      </c>
      <c r="H37" s="88">
        <f t="shared" si="4"/>
        <v>0</v>
      </c>
      <c r="I37" s="88">
        <f t="shared" si="5"/>
        <v>0</v>
      </c>
      <c r="J37" s="25"/>
      <c r="K37" s="21"/>
    </row>
    <row r="38" spans="1:11" s="23" customFormat="1" ht="30">
      <c r="A38" s="15">
        <v>12</v>
      </c>
      <c r="B38" s="16" t="s">
        <v>79</v>
      </c>
      <c r="C38" s="17" t="s">
        <v>78</v>
      </c>
      <c r="D38" s="21">
        <v>30</v>
      </c>
      <c r="E38" s="19"/>
      <c r="F38" s="20">
        <v>8</v>
      </c>
      <c r="G38" s="87">
        <f t="shared" si="3"/>
        <v>0</v>
      </c>
      <c r="H38" s="88">
        <f t="shared" si="4"/>
        <v>0</v>
      </c>
      <c r="I38" s="88">
        <f t="shared" si="5"/>
        <v>0</v>
      </c>
      <c r="J38" s="22"/>
      <c r="K38" s="21"/>
    </row>
    <row r="39" spans="1:11" s="23" customFormat="1" ht="15">
      <c r="A39" s="15">
        <v>13</v>
      </c>
      <c r="B39" s="16" t="s">
        <v>84</v>
      </c>
      <c r="C39" s="17" t="s">
        <v>11</v>
      </c>
      <c r="D39" s="21">
        <v>10</v>
      </c>
      <c r="E39" s="19"/>
      <c r="F39" s="20">
        <v>8</v>
      </c>
      <c r="G39" s="87">
        <f t="shared" si="3"/>
        <v>0</v>
      </c>
      <c r="H39" s="88">
        <f t="shared" si="4"/>
        <v>0</v>
      </c>
      <c r="I39" s="88">
        <f t="shared" si="5"/>
        <v>0</v>
      </c>
      <c r="J39" s="25"/>
      <c r="K39" s="21"/>
    </row>
    <row r="40" spans="1:11" s="23" customFormat="1" ht="20.25" customHeight="1" thickBot="1">
      <c r="A40" s="15">
        <v>14</v>
      </c>
      <c r="B40" s="16" t="s">
        <v>85</v>
      </c>
      <c r="C40" s="17" t="s">
        <v>86</v>
      </c>
      <c r="D40" s="21">
        <v>35</v>
      </c>
      <c r="E40" s="19"/>
      <c r="F40" s="20">
        <v>8</v>
      </c>
      <c r="G40" s="87">
        <f t="shared" si="3"/>
        <v>0</v>
      </c>
      <c r="H40" s="88">
        <f t="shared" si="4"/>
        <v>0</v>
      </c>
      <c r="I40" s="88">
        <f t="shared" si="5"/>
        <v>0</v>
      </c>
      <c r="J40" s="25"/>
      <c r="K40" s="21"/>
    </row>
    <row r="41" spans="1:11" s="7" customFormat="1" ht="16.5" thickBot="1">
      <c r="A41" s="26"/>
      <c r="B41" s="27" t="s">
        <v>20</v>
      </c>
      <c r="C41" s="28"/>
      <c r="D41" s="29"/>
      <c r="E41" s="30"/>
      <c r="F41" s="31"/>
      <c r="G41" s="32"/>
      <c r="H41" s="33">
        <f>SUM(H27:H40)</f>
        <v>0</v>
      </c>
      <c r="I41" s="33">
        <f>SUM(I27:I40)</f>
        <v>0</v>
      </c>
      <c r="J41" s="35"/>
      <c r="K41" s="36"/>
    </row>
    <row r="42" spans="1:11" s="7" customFormat="1" ht="18" customHeight="1">
      <c r="A42" s="37"/>
      <c r="B42" s="38"/>
      <c r="C42" s="5"/>
      <c r="D42" s="6"/>
      <c r="E42" s="39"/>
      <c r="F42" s="40"/>
      <c r="G42" s="41"/>
      <c r="H42" s="40"/>
      <c r="I42" s="39"/>
      <c r="J42" s="39"/>
      <c r="K42" s="39"/>
    </row>
    <row r="43" spans="1:11" s="7" customFormat="1" ht="18" customHeight="1">
      <c r="A43" s="37"/>
      <c r="B43" s="38"/>
      <c r="C43" s="5"/>
      <c r="D43" s="6"/>
      <c r="E43" s="39"/>
      <c r="F43" s="40"/>
      <c r="G43" s="41"/>
      <c r="H43" s="40"/>
      <c r="I43" s="39"/>
      <c r="J43" s="39"/>
      <c r="K43" s="39"/>
    </row>
    <row r="44" spans="1:11" s="7" customFormat="1" ht="18" customHeight="1">
      <c r="A44" s="37"/>
      <c r="B44" s="38"/>
      <c r="C44" s="5"/>
      <c r="D44" s="6"/>
      <c r="E44" s="39"/>
      <c r="F44" s="40"/>
      <c r="G44" s="41"/>
      <c r="H44" s="40"/>
      <c r="I44" s="39"/>
      <c r="J44" s="39"/>
      <c r="K44" s="39"/>
    </row>
    <row r="45" spans="1:11" s="7" customFormat="1" ht="18" customHeight="1">
      <c r="A45" s="37"/>
      <c r="B45" s="38"/>
      <c r="C45" s="5"/>
      <c r="D45" s="6"/>
      <c r="E45" s="39"/>
      <c r="F45" s="40"/>
      <c r="G45" s="41"/>
      <c r="H45" s="40"/>
      <c r="I45" s="39"/>
      <c r="J45" s="39"/>
      <c r="K45" s="39"/>
    </row>
    <row r="46" spans="1:11" s="7" customFormat="1" ht="18" customHeight="1">
      <c r="A46" s="37"/>
      <c r="B46" s="38"/>
      <c r="C46" s="5"/>
      <c r="D46" s="6"/>
      <c r="E46" s="39"/>
      <c r="F46" s="40"/>
      <c r="G46" s="41"/>
      <c r="H46" s="40"/>
      <c r="I46" s="39"/>
      <c r="J46" s="39"/>
      <c r="K46" s="39"/>
    </row>
    <row r="47" spans="1:11" s="7" customFormat="1" ht="18" customHeight="1">
      <c r="A47" s="37"/>
      <c r="B47" s="38"/>
      <c r="C47" s="5"/>
      <c r="D47" s="6"/>
      <c r="E47" s="39"/>
      <c r="F47" s="40"/>
      <c r="G47" s="41"/>
      <c r="H47" s="40"/>
      <c r="I47" s="39"/>
      <c r="J47" s="39"/>
      <c r="K47" s="39"/>
    </row>
    <row r="48" spans="1:11" s="7" customFormat="1" ht="18" customHeight="1">
      <c r="A48" s="37"/>
      <c r="B48" s="38"/>
      <c r="C48" s="5"/>
      <c r="D48" s="6"/>
      <c r="E48" s="39"/>
      <c r="F48" s="40"/>
      <c r="G48" s="41"/>
      <c r="H48" s="40"/>
      <c r="I48" s="39"/>
      <c r="J48" s="39"/>
      <c r="K48" s="39"/>
    </row>
    <row r="49" spans="1:11" s="7" customFormat="1" ht="18" customHeight="1">
      <c r="A49" s="37"/>
      <c r="B49" s="38"/>
      <c r="C49" s="5"/>
      <c r="D49" s="6"/>
      <c r="E49" s="39"/>
      <c r="F49" s="40"/>
      <c r="G49" s="41"/>
      <c r="H49" s="40"/>
      <c r="I49" s="39"/>
      <c r="J49" s="39"/>
      <c r="K49" s="39"/>
    </row>
    <row r="50" spans="1:8" s="7" customFormat="1" ht="15.75" customHeight="1">
      <c r="A50" s="62"/>
      <c r="B50" s="63" t="s">
        <v>45</v>
      </c>
      <c r="C50" s="64"/>
      <c r="D50" s="65"/>
      <c r="E50" s="66"/>
      <c r="F50" s="67"/>
      <c r="G50" s="68"/>
      <c r="H50" s="66"/>
    </row>
    <row r="51" spans="1:11" s="14" customFormat="1" ht="51">
      <c r="A51" s="8" t="s">
        <v>0</v>
      </c>
      <c r="B51" s="9" t="s">
        <v>1</v>
      </c>
      <c r="C51" s="9" t="s">
        <v>2</v>
      </c>
      <c r="D51" s="10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2" t="s">
        <v>9</v>
      </c>
      <c r="K51" s="13" t="s">
        <v>10</v>
      </c>
    </row>
    <row r="52" spans="1:11" s="23" customFormat="1" ht="20.25" customHeight="1">
      <c r="A52" s="15">
        <v>1</v>
      </c>
      <c r="B52" s="16" t="s">
        <v>80</v>
      </c>
      <c r="C52" s="17" t="s">
        <v>11</v>
      </c>
      <c r="D52" s="18">
        <v>4</v>
      </c>
      <c r="E52" s="46"/>
      <c r="F52" s="17">
        <v>8</v>
      </c>
      <c r="G52" s="87">
        <f aca="true" t="shared" si="6" ref="G52:G57">E52*1.08</f>
        <v>0</v>
      </c>
      <c r="H52" s="88">
        <f aca="true" t="shared" si="7" ref="H52:H57">D52*E52</f>
        <v>0</v>
      </c>
      <c r="I52" s="88">
        <f aca="true" t="shared" si="8" ref="I52:I57">D52*G52</f>
        <v>0</v>
      </c>
      <c r="J52" s="22"/>
      <c r="K52" s="21"/>
    </row>
    <row r="53" spans="1:11" s="23" customFormat="1" ht="20.25" customHeight="1">
      <c r="A53" s="15">
        <v>2</v>
      </c>
      <c r="B53" s="16" t="s">
        <v>36</v>
      </c>
      <c r="C53" s="17" t="s">
        <v>11</v>
      </c>
      <c r="D53" s="18">
        <v>4</v>
      </c>
      <c r="E53" s="46"/>
      <c r="F53" s="17">
        <v>8</v>
      </c>
      <c r="G53" s="87">
        <f t="shared" si="6"/>
        <v>0</v>
      </c>
      <c r="H53" s="88">
        <f t="shared" si="7"/>
        <v>0</v>
      </c>
      <c r="I53" s="88">
        <f t="shared" si="8"/>
        <v>0</v>
      </c>
      <c r="J53" s="22"/>
      <c r="K53" s="21"/>
    </row>
    <row r="54" spans="1:11" s="23" customFormat="1" ht="24" customHeight="1">
      <c r="A54" s="15">
        <v>3</v>
      </c>
      <c r="B54" s="16" t="s">
        <v>37</v>
      </c>
      <c r="C54" s="17" t="s">
        <v>11</v>
      </c>
      <c r="D54" s="18">
        <v>2</v>
      </c>
      <c r="E54" s="46"/>
      <c r="F54" s="17">
        <v>8</v>
      </c>
      <c r="G54" s="87">
        <f t="shared" si="6"/>
        <v>0</v>
      </c>
      <c r="H54" s="88">
        <f t="shared" si="7"/>
        <v>0</v>
      </c>
      <c r="I54" s="88">
        <f t="shared" si="8"/>
        <v>0</v>
      </c>
      <c r="J54" s="22"/>
      <c r="K54" s="21"/>
    </row>
    <row r="55" spans="1:11" s="77" customFormat="1" ht="26.25" customHeight="1">
      <c r="A55" s="82">
        <v>4</v>
      </c>
      <c r="B55" s="74" t="s">
        <v>83</v>
      </c>
      <c r="C55" s="17" t="s">
        <v>11</v>
      </c>
      <c r="D55" s="18">
        <v>1</v>
      </c>
      <c r="E55" s="19"/>
      <c r="F55" s="57">
        <v>8</v>
      </c>
      <c r="G55" s="87">
        <f t="shared" si="6"/>
        <v>0</v>
      </c>
      <c r="H55" s="88">
        <f t="shared" si="7"/>
        <v>0</v>
      </c>
      <c r="I55" s="88">
        <f t="shared" si="8"/>
        <v>0</v>
      </c>
      <c r="J55" s="75"/>
      <c r="K55" s="76"/>
    </row>
    <row r="56" spans="1:11" s="23" customFormat="1" ht="24" customHeight="1">
      <c r="A56" s="56">
        <v>5</v>
      </c>
      <c r="B56" s="16" t="s">
        <v>38</v>
      </c>
      <c r="C56" s="17" t="s">
        <v>11</v>
      </c>
      <c r="D56" s="18">
        <v>1500</v>
      </c>
      <c r="E56" s="19"/>
      <c r="F56" s="57">
        <v>8</v>
      </c>
      <c r="G56" s="87">
        <f t="shared" si="6"/>
        <v>0</v>
      </c>
      <c r="H56" s="88">
        <f t="shared" si="7"/>
        <v>0</v>
      </c>
      <c r="I56" s="88">
        <f t="shared" si="8"/>
        <v>0</v>
      </c>
      <c r="J56" s="22"/>
      <c r="K56" s="21"/>
    </row>
    <row r="57" spans="1:11" s="23" customFormat="1" ht="20.25" customHeight="1" thickBot="1">
      <c r="A57" s="15">
        <v>6</v>
      </c>
      <c r="B57" s="16" t="s">
        <v>81</v>
      </c>
      <c r="C57" s="17" t="s">
        <v>11</v>
      </c>
      <c r="D57" s="18">
        <v>90</v>
      </c>
      <c r="E57" s="19"/>
      <c r="F57" s="57">
        <v>8</v>
      </c>
      <c r="G57" s="87">
        <f t="shared" si="6"/>
        <v>0</v>
      </c>
      <c r="H57" s="88">
        <f t="shared" si="7"/>
        <v>0</v>
      </c>
      <c r="I57" s="88">
        <f t="shared" si="8"/>
        <v>0</v>
      </c>
      <c r="J57" s="22"/>
      <c r="K57" s="21"/>
    </row>
    <row r="58" spans="1:11" s="7" customFormat="1" ht="22.5" customHeight="1" thickBot="1">
      <c r="A58" s="59"/>
      <c r="B58" s="69" t="s">
        <v>20</v>
      </c>
      <c r="C58" s="70"/>
      <c r="D58" s="71"/>
      <c r="E58" s="34"/>
      <c r="F58" s="72"/>
      <c r="G58" s="60"/>
      <c r="H58" s="72">
        <f>SUM(H52:H57)</f>
        <v>0</v>
      </c>
      <c r="I58" s="72">
        <f>SUM(I52:I57)</f>
        <v>0</v>
      </c>
      <c r="J58" s="35"/>
      <c r="K58" s="36"/>
    </row>
    <row r="61" spans="2:11" ht="15">
      <c r="B61" s="113" t="s">
        <v>46</v>
      </c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s="7" customFormat="1" ht="10.5" customHeight="1">
      <c r="A62" s="62"/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s="14" customFormat="1" ht="51">
      <c r="A63" s="8" t="s">
        <v>0</v>
      </c>
      <c r="B63" s="9" t="s">
        <v>1</v>
      </c>
      <c r="C63" s="9" t="s">
        <v>2</v>
      </c>
      <c r="D63" s="10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2" t="s">
        <v>9</v>
      </c>
      <c r="K63" s="13" t="s">
        <v>10</v>
      </c>
    </row>
    <row r="64" spans="1:11" s="14" customFormat="1" ht="30">
      <c r="A64" s="73">
        <v>1</v>
      </c>
      <c r="B64" s="16" t="s">
        <v>116</v>
      </c>
      <c r="C64" s="17" t="s">
        <v>117</v>
      </c>
      <c r="D64" s="18">
        <v>1750</v>
      </c>
      <c r="E64" s="46"/>
      <c r="F64" s="17">
        <v>8</v>
      </c>
      <c r="G64" s="87">
        <f>E64*1.08</f>
        <v>0</v>
      </c>
      <c r="H64" s="88">
        <f>D64*E64</f>
        <v>0</v>
      </c>
      <c r="I64" s="88">
        <f>D64*G64</f>
        <v>0</v>
      </c>
      <c r="J64" s="12"/>
      <c r="K64" s="13"/>
    </row>
    <row r="65" spans="1:11" s="23" customFormat="1" ht="33.75" customHeight="1" thickBot="1">
      <c r="A65" s="15">
        <v>2</v>
      </c>
      <c r="B65" s="16" t="s">
        <v>118</v>
      </c>
      <c r="C65" s="17" t="s">
        <v>59</v>
      </c>
      <c r="D65" s="18">
        <v>50</v>
      </c>
      <c r="E65" s="46"/>
      <c r="F65" s="17">
        <v>8</v>
      </c>
      <c r="G65" s="87">
        <f>E65*1.08</f>
        <v>0</v>
      </c>
      <c r="H65" s="88">
        <f>D65*E65</f>
        <v>0</v>
      </c>
      <c r="I65" s="88">
        <f>D65*G65</f>
        <v>0</v>
      </c>
      <c r="J65" s="22"/>
      <c r="K65" s="21"/>
    </row>
    <row r="66" spans="1:11" s="7" customFormat="1" ht="22.5" customHeight="1" thickBot="1">
      <c r="A66" s="59"/>
      <c r="B66" s="69" t="s">
        <v>20</v>
      </c>
      <c r="C66" s="70"/>
      <c r="D66" s="71"/>
      <c r="E66" s="34"/>
      <c r="F66" s="72"/>
      <c r="G66" s="60"/>
      <c r="H66" s="72">
        <f>SUM(H64:H65)</f>
        <v>0</v>
      </c>
      <c r="I66" s="72">
        <f>SUM(I64:I65)</f>
        <v>0</v>
      </c>
      <c r="J66" s="35"/>
      <c r="K66" s="36"/>
    </row>
    <row r="73" spans="1:8" s="7" customFormat="1" ht="15.75" customHeight="1">
      <c r="A73" s="62"/>
      <c r="B73" s="63" t="s">
        <v>47</v>
      </c>
      <c r="C73" s="64"/>
      <c r="D73" s="65"/>
      <c r="E73" s="66"/>
      <c r="F73" s="67"/>
      <c r="G73" s="68"/>
      <c r="H73" s="66"/>
    </row>
    <row r="74" spans="1:11" s="14" customFormat="1" ht="51">
      <c r="A74" s="8" t="s">
        <v>0</v>
      </c>
      <c r="B74" s="9" t="s">
        <v>1</v>
      </c>
      <c r="C74" s="9" t="s">
        <v>2</v>
      </c>
      <c r="D74" s="10" t="s">
        <v>3</v>
      </c>
      <c r="E74" s="11" t="s">
        <v>4</v>
      </c>
      <c r="F74" s="11" t="s">
        <v>5</v>
      </c>
      <c r="G74" s="11" t="s">
        <v>6</v>
      </c>
      <c r="H74" s="11" t="s">
        <v>7</v>
      </c>
      <c r="I74" s="11" t="s">
        <v>8</v>
      </c>
      <c r="J74" s="12" t="s">
        <v>9</v>
      </c>
      <c r="K74" s="13" t="s">
        <v>10</v>
      </c>
    </row>
    <row r="75" spans="1:11" s="77" customFormat="1" ht="43.5" customHeight="1">
      <c r="A75" s="73">
        <v>1</v>
      </c>
      <c r="B75" s="74" t="s">
        <v>42</v>
      </c>
      <c r="C75" s="17" t="s">
        <v>11</v>
      </c>
      <c r="D75" s="18">
        <v>20</v>
      </c>
      <c r="E75" s="19"/>
      <c r="F75" s="57">
        <v>8</v>
      </c>
      <c r="G75" s="87">
        <f>E75*1.08</f>
        <v>0</v>
      </c>
      <c r="H75" s="88">
        <f>D75*E75</f>
        <v>0</v>
      </c>
      <c r="I75" s="88">
        <f>D75*G75</f>
        <v>0</v>
      </c>
      <c r="J75" s="75"/>
      <c r="K75" s="76"/>
    </row>
    <row r="76" spans="1:11" s="77" customFormat="1" ht="43.5" customHeight="1">
      <c r="A76" s="15">
        <v>2</v>
      </c>
      <c r="B76" s="74" t="s">
        <v>43</v>
      </c>
      <c r="C76" s="17" t="s">
        <v>11</v>
      </c>
      <c r="D76" s="18">
        <v>10</v>
      </c>
      <c r="E76" s="19"/>
      <c r="F76" s="57">
        <v>8</v>
      </c>
      <c r="G76" s="87">
        <f>E76*1.08</f>
        <v>0</v>
      </c>
      <c r="H76" s="88">
        <f>D76*E76</f>
        <v>0</v>
      </c>
      <c r="I76" s="88">
        <f>D76*G76</f>
        <v>0</v>
      </c>
      <c r="J76" s="75"/>
      <c r="K76" s="76"/>
    </row>
    <row r="77" spans="1:11" s="23" customFormat="1" ht="46.5" customHeight="1" thickBot="1">
      <c r="A77" s="15">
        <v>3</v>
      </c>
      <c r="B77" s="74" t="s">
        <v>102</v>
      </c>
      <c r="C77" s="17" t="s">
        <v>11</v>
      </c>
      <c r="D77" s="18">
        <v>1000</v>
      </c>
      <c r="E77" s="19"/>
      <c r="F77" s="57">
        <v>8</v>
      </c>
      <c r="G77" s="87">
        <f>E77*1.08</f>
        <v>0</v>
      </c>
      <c r="H77" s="88">
        <f>D77*E77</f>
        <v>0</v>
      </c>
      <c r="I77" s="88">
        <f>D77*G77</f>
        <v>0</v>
      </c>
      <c r="J77" s="22"/>
      <c r="K77" s="21"/>
    </row>
    <row r="78" spans="1:11" s="7" customFormat="1" ht="22.5" customHeight="1" thickBot="1">
      <c r="A78" s="59"/>
      <c r="B78" s="69" t="s">
        <v>20</v>
      </c>
      <c r="C78" s="70"/>
      <c r="D78" s="71"/>
      <c r="E78" s="34"/>
      <c r="F78" s="72"/>
      <c r="G78" s="60"/>
      <c r="H78" s="72">
        <f>SUM(H75:H77)</f>
        <v>0</v>
      </c>
      <c r="I78" s="72">
        <f>SUM(I75:I77)</f>
        <v>0</v>
      </c>
      <c r="J78" s="35"/>
      <c r="K78" s="36"/>
    </row>
    <row r="81" spans="1:8" s="7" customFormat="1" ht="15.75" customHeight="1">
      <c r="A81" s="62"/>
      <c r="B81" s="63" t="s">
        <v>53</v>
      </c>
      <c r="C81" s="64"/>
      <c r="D81" s="65"/>
      <c r="E81" s="66"/>
      <c r="F81" s="67"/>
      <c r="G81" s="68"/>
      <c r="H81" s="66"/>
    </row>
    <row r="82" spans="1:11" s="14" customFormat="1" ht="51">
      <c r="A82" s="8" t="s">
        <v>0</v>
      </c>
      <c r="B82" s="9" t="s">
        <v>1</v>
      </c>
      <c r="C82" s="9" t="s">
        <v>2</v>
      </c>
      <c r="D82" s="10" t="s">
        <v>3</v>
      </c>
      <c r="E82" s="11" t="s">
        <v>4</v>
      </c>
      <c r="F82" s="11" t="s">
        <v>5</v>
      </c>
      <c r="G82" s="11" t="s">
        <v>6</v>
      </c>
      <c r="H82" s="11" t="s">
        <v>7</v>
      </c>
      <c r="I82" s="11" t="s">
        <v>8</v>
      </c>
      <c r="J82" s="12" t="s">
        <v>9</v>
      </c>
      <c r="K82" s="13" t="s">
        <v>10</v>
      </c>
    </row>
    <row r="83" spans="1:11" s="23" customFormat="1" ht="47.25" customHeight="1" thickBot="1">
      <c r="A83" s="56">
        <v>1</v>
      </c>
      <c r="B83" s="86" t="s">
        <v>82</v>
      </c>
      <c r="C83" s="17" t="s">
        <v>11</v>
      </c>
      <c r="D83" s="18">
        <v>90</v>
      </c>
      <c r="E83" s="19"/>
      <c r="F83" s="57">
        <v>8</v>
      </c>
      <c r="G83" s="87">
        <f>E83*1.08</f>
        <v>0</v>
      </c>
      <c r="H83" s="88">
        <f>D83*E83</f>
        <v>0</v>
      </c>
      <c r="I83" s="88">
        <f>D83*G83</f>
        <v>0</v>
      </c>
      <c r="J83" s="22"/>
      <c r="K83" s="21"/>
    </row>
    <row r="84" spans="1:11" s="7" customFormat="1" ht="22.5" customHeight="1" thickBot="1">
      <c r="A84" s="59"/>
      <c r="B84" s="69" t="s">
        <v>20</v>
      </c>
      <c r="C84" s="70"/>
      <c r="D84" s="71"/>
      <c r="E84" s="34"/>
      <c r="F84" s="72"/>
      <c r="G84" s="60"/>
      <c r="H84" s="72">
        <f>SUM(H83)</f>
        <v>0</v>
      </c>
      <c r="I84" s="72">
        <f>SUM(I83)</f>
        <v>0</v>
      </c>
      <c r="J84" s="35"/>
      <c r="K84" s="36"/>
    </row>
    <row r="95" spans="1:11" s="7" customFormat="1" ht="15.75" customHeight="1">
      <c r="A95" s="62"/>
      <c r="B95" s="114" t="s">
        <v>48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s="14" customFormat="1" ht="51">
      <c r="A96" s="8" t="s">
        <v>0</v>
      </c>
      <c r="B96" s="9" t="s">
        <v>1</v>
      </c>
      <c r="C96" s="9" t="s">
        <v>2</v>
      </c>
      <c r="D96" s="10" t="s">
        <v>3</v>
      </c>
      <c r="E96" s="11" t="s">
        <v>4</v>
      </c>
      <c r="F96" s="11" t="s">
        <v>5</v>
      </c>
      <c r="G96" s="11" t="s">
        <v>6</v>
      </c>
      <c r="H96" s="11" t="s">
        <v>7</v>
      </c>
      <c r="I96" s="11" t="s">
        <v>8</v>
      </c>
      <c r="J96" s="12" t="s">
        <v>9</v>
      </c>
      <c r="K96" s="13" t="s">
        <v>10</v>
      </c>
    </row>
    <row r="97" spans="1:11" s="14" customFormat="1" ht="15">
      <c r="A97" s="15" t="s">
        <v>21</v>
      </c>
      <c r="B97" s="16" t="s">
        <v>55</v>
      </c>
      <c r="C97" s="17" t="s">
        <v>11</v>
      </c>
      <c r="D97" s="18">
        <v>5</v>
      </c>
      <c r="E97" s="46"/>
      <c r="F97" s="17">
        <v>8</v>
      </c>
      <c r="G97" s="87">
        <f>E97*1.08</f>
        <v>0</v>
      </c>
      <c r="H97" s="88">
        <f>D97*E97</f>
        <v>0</v>
      </c>
      <c r="I97" s="88">
        <f>D97*G97</f>
        <v>0</v>
      </c>
      <c r="J97" s="12"/>
      <c r="K97" s="13"/>
    </row>
    <row r="98" spans="1:11" s="23" customFormat="1" ht="20.25" customHeight="1" thickBot="1">
      <c r="A98" s="15">
        <v>2</v>
      </c>
      <c r="B98" s="16" t="s">
        <v>103</v>
      </c>
      <c r="C98" s="17" t="s">
        <v>11</v>
      </c>
      <c r="D98" s="18">
        <v>25</v>
      </c>
      <c r="E98" s="46"/>
      <c r="F98" s="17">
        <v>8</v>
      </c>
      <c r="G98" s="87">
        <f>E98*1.08</f>
        <v>0</v>
      </c>
      <c r="H98" s="88">
        <f>D98*E98</f>
        <v>0</v>
      </c>
      <c r="I98" s="88">
        <f>D98*G98</f>
        <v>0</v>
      </c>
      <c r="J98" s="22"/>
      <c r="K98" s="21"/>
    </row>
    <row r="99" spans="1:11" s="7" customFormat="1" ht="22.5" customHeight="1" thickBot="1">
      <c r="A99" s="59"/>
      <c r="B99" s="69" t="s">
        <v>20</v>
      </c>
      <c r="C99" s="70"/>
      <c r="D99" s="71"/>
      <c r="E99" s="34"/>
      <c r="F99" s="72"/>
      <c r="G99" s="60"/>
      <c r="H99" s="72">
        <f>SUM(H97:H98)</f>
        <v>0</v>
      </c>
      <c r="I99" s="72">
        <f>SUM(I97:I98)</f>
        <v>0</v>
      </c>
      <c r="J99" s="35"/>
      <c r="K99" s="36"/>
    </row>
    <row r="103" spans="1:8" s="7" customFormat="1" ht="15.75" customHeight="1">
      <c r="A103" s="62"/>
      <c r="B103" s="63" t="s">
        <v>49</v>
      </c>
      <c r="C103" s="64"/>
      <c r="D103" s="65"/>
      <c r="E103" s="66"/>
      <c r="F103" s="67"/>
      <c r="G103" s="68"/>
      <c r="H103" s="66"/>
    </row>
    <row r="104" spans="1:11" s="14" customFormat="1" ht="51">
      <c r="A104" s="8" t="s">
        <v>0</v>
      </c>
      <c r="B104" s="9" t="s">
        <v>1</v>
      </c>
      <c r="C104" s="9" t="s">
        <v>2</v>
      </c>
      <c r="D104" s="10" t="s">
        <v>3</v>
      </c>
      <c r="E104" s="11" t="s">
        <v>4</v>
      </c>
      <c r="F104" s="11" t="s">
        <v>5</v>
      </c>
      <c r="G104" s="11" t="s">
        <v>6</v>
      </c>
      <c r="H104" s="11" t="s">
        <v>7</v>
      </c>
      <c r="I104" s="11" t="s">
        <v>8</v>
      </c>
      <c r="J104" s="12" t="s">
        <v>9</v>
      </c>
      <c r="K104" s="13" t="s">
        <v>10</v>
      </c>
    </row>
    <row r="105" spans="1:11" s="23" customFormat="1" ht="24" customHeight="1" thickBot="1">
      <c r="A105" s="15">
        <v>1</v>
      </c>
      <c r="B105" s="16" t="s">
        <v>77</v>
      </c>
      <c r="C105" s="17" t="s">
        <v>11</v>
      </c>
      <c r="D105" s="18">
        <v>10</v>
      </c>
      <c r="E105" s="46"/>
      <c r="F105" s="17">
        <v>8</v>
      </c>
      <c r="G105" s="87">
        <f>E105*1.08</f>
        <v>0</v>
      </c>
      <c r="H105" s="88">
        <f>D105*E105</f>
        <v>0</v>
      </c>
      <c r="I105" s="88">
        <f>D105*G105</f>
        <v>0</v>
      </c>
      <c r="J105" s="22"/>
      <c r="K105" s="21"/>
    </row>
    <row r="106" spans="1:11" s="7" customFormat="1" ht="22.5" customHeight="1" thickBot="1">
      <c r="A106" s="59"/>
      <c r="B106" s="69" t="s">
        <v>20</v>
      </c>
      <c r="C106" s="70"/>
      <c r="D106" s="71"/>
      <c r="E106" s="34"/>
      <c r="F106" s="72"/>
      <c r="G106" s="60"/>
      <c r="H106" s="72">
        <f>SUM(H105)</f>
        <v>0</v>
      </c>
      <c r="I106" s="72">
        <f>SUM(I105)</f>
        <v>0</v>
      </c>
      <c r="J106" s="35"/>
      <c r="K106" s="36"/>
    </row>
    <row r="109" spans="1:8" s="7" customFormat="1" ht="15.75" customHeight="1">
      <c r="A109" s="62"/>
      <c r="B109" s="63" t="s">
        <v>56</v>
      </c>
      <c r="C109" s="64"/>
      <c r="D109" s="65"/>
      <c r="E109" s="66"/>
      <c r="F109" s="67"/>
      <c r="G109" s="68"/>
      <c r="H109" s="66"/>
    </row>
    <row r="110" spans="1:11" s="14" customFormat="1" ht="51">
      <c r="A110" s="8" t="s">
        <v>0</v>
      </c>
      <c r="B110" s="9" t="s">
        <v>1</v>
      </c>
      <c r="C110" s="9" t="s">
        <v>2</v>
      </c>
      <c r="D110" s="10" t="s">
        <v>3</v>
      </c>
      <c r="E110" s="11" t="s">
        <v>4</v>
      </c>
      <c r="F110" s="11" t="s">
        <v>5</v>
      </c>
      <c r="G110" s="11" t="s">
        <v>6</v>
      </c>
      <c r="H110" s="11" t="s">
        <v>7</v>
      </c>
      <c r="I110" s="11" t="s">
        <v>8</v>
      </c>
      <c r="J110" s="12" t="s">
        <v>9</v>
      </c>
      <c r="K110" s="13" t="s">
        <v>10</v>
      </c>
    </row>
    <row r="111" spans="1:11" s="23" customFormat="1" ht="39" customHeight="1" thickBot="1">
      <c r="A111" s="15">
        <v>1</v>
      </c>
      <c r="B111" s="16" t="s">
        <v>88</v>
      </c>
      <c r="C111" s="17" t="s">
        <v>11</v>
      </c>
      <c r="D111" s="18">
        <v>210</v>
      </c>
      <c r="E111" s="46"/>
      <c r="F111" s="17">
        <v>8</v>
      </c>
      <c r="G111" s="87">
        <f>E111*1.08</f>
        <v>0</v>
      </c>
      <c r="H111" s="88">
        <f>D111*E111</f>
        <v>0</v>
      </c>
      <c r="I111" s="88">
        <f>D111*G111</f>
        <v>0</v>
      </c>
      <c r="J111" s="22"/>
      <c r="K111" s="21"/>
    </row>
    <row r="112" spans="1:11" s="7" customFormat="1" ht="22.5" customHeight="1" thickBot="1">
      <c r="A112" s="59"/>
      <c r="B112" s="69" t="s">
        <v>20</v>
      </c>
      <c r="C112" s="70"/>
      <c r="D112" s="71"/>
      <c r="E112" s="34"/>
      <c r="F112" s="72"/>
      <c r="G112" s="60"/>
      <c r="H112" s="72">
        <f>SUM(H111)</f>
        <v>0</v>
      </c>
      <c r="I112" s="72">
        <f>SUM(I111)</f>
        <v>0</v>
      </c>
      <c r="J112" s="35"/>
      <c r="K112" s="36"/>
    </row>
    <row r="116" spans="1:8" s="7" customFormat="1" ht="15.75" customHeight="1">
      <c r="A116" s="62"/>
      <c r="B116" s="63" t="s">
        <v>57</v>
      </c>
      <c r="C116" s="64"/>
      <c r="D116" s="65"/>
      <c r="E116" s="66"/>
      <c r="F116" s="67"/>
      <c r="G116" s="68"/>
      <c r="H116" s="66"/>
    </row>
    <row r="117" spans="1:11" s="14" customFormat="1" ht="51">
      <c r="A117" s="8" t="s">
        <v>0</v>
      </c>
      <c r="B117" s="9" t="s">
        <v>1</v>
      </c>
      <c r="C117" s="9" t="s">
        <v>2</v>
      </c>
      <c r="D117" s="10" t="s">
        <v>3</v>
      </c>
      <c r="E117" s="11" t="s">
        <v>4</v>
      </c>
      <c r="F117" s="11" t="s">
        <v>5</v>
      </c>
      <c r="G117" s="11" t="s">
        <v>6</v>
      </c>
      <c r="H117" s="11" t="s">
        <v>7</v>
      </c>
      <c r="I117" s="11" t="s">
        <v>8</v>
      </c>
      <c r="J117" s="12" t="s">
        <v>9</v>
      </c>
      <c r="K117" s="13" t="s">
        <v>10</v>
      </c>
    </row>
    <row r="118" spans="1:11" s="23" customFormat="1" ht="30" customHeight="1" thickBot="1">
      <c r="A118" s="15">
        <v>1</v>
      </c>
      <c r="B118" s="16" t="s">
        <v>58</v>
      </c>
      <c r="C118" s="17" t="s">
        <v>11</v>
      </c>
      <c r="D118" s="18">
        <v>800</v>
      </c>
      <c r="E118" s="46"/>
      <c r="F118" s="17">
        <v>8</v>
      </c>
      <c r="G118" s="87">
        <f>E118*1.08</f>
        <v>0</v>
      </c>
      <c r="H118" s="88">
        <f>D118*E118</f>
        <v>0</v>
      </c>
      <c r="I118" s="88">
        <f>D118*G118</f>
        <v>0</v>
      </c>
      <c r="J118" s="22"/>
      <c r="K118" s="21"/>
    </row>
    <row r="119" spans="1:11" s="7" customFormat="1" ht="22.5" customHeight="1" thickBot="1">
      <c r="A119" s="59"/>
      <c r="B119" s="69" t="s">
        <v>20</v>
      </c>
      <c r="C119" s="70"/>
      <c r="D119" s="71"/>
      <c r="E119" s="34"/>
      <c r="F119" s="72"/>
      <c r="G119" s="60"/>
      <c r="H119" s="72">
        <f>SUM(H118:H118)</f>
        <v>0</v>
      </c>
      <c r="I119" s="72">
        <f>SUM(I118:I118)</f>
        <v>0</v>
      </c>
      <c r="J119" s="35"/>
      <c r="K119" s="36"/>
    </row>
    <row r="122" spans="1:10" s="7" customFormat="1" ht="18" customHeight="1">
      <c r="A122" s="37"/>
      <c r="B122" s="38" t="s">
        <v>60</v>
      </c>
      <c r="C122" s="5"/>
      <c r="D122" s="6"/>
      <c r="E122" s="39"/>
      <c r="F122" s="40"/>
      <c r="G122" s="41"/>
      <c r="H122" s="40"/>
      <c r="I122" s="39"/>
      <c r="J122" s="39"/>
    </row>
    <row r="123" spans="1:11" s="14" customFormat="1" ht="51">
      <c r="A123" s="8" t="s">
        <v>0</v>
      </c>
      <c r="B123" s="9" t="s">
        <v>1</v>
      </c>
      <c r="C123" s="9" t="s">
        <v>2</v>
      </c>
      <c r="D123" s="10" t="s">
        <v>3</v>
      </c>
      <c r="E123" s="11" t="s">
        <v>4</v>
      </c>
      <c r="F123" s="11" t="s">
        <v>5</v>
      </c>
      <c r="G123" s="11" t="s">
        <v>6</v>
      </c>
      <c r="H123" s="11" t="s">
        <v>7</v>
      </c>
      <c r="I123" s="11" t="s">
        <v>8</v>
      </c>
      <c r="J123" s="11" t="s">
        <v>9</v>
      </c>
      <c r="K123" s="13" t="s">
        <v>10</v>
      </c>
    </row>
    <row r="124" spans="1:11" s="23" customFormat="1" ht="27.75" customHeight="1">
      <c r="A124" s="15">
        <v>1</v>
      </c>
      <c r="B124" s="93" t="s">
        <v>61</v>
      </c>
      <c r="C124" s="17" t="s">
        <v>11</v>
      </c>
      <c r="D124" s="18">
        <v>3000</v>
      </c>
      <c r="E124" s="19"/>
      <c r="F124" s="57">
        <v>8</v>
      </c>
      <c r="G124" s="89">
        <f aca="true" t="shared" si="9" ref="G124:G132">E124*1.08</f>
        <v>0</v>
      </c>
      <c r="H124" s="58">
        <f aca="true" t="shared" si="10" ref="H124:H132">D124*E124</f>
        <v>0</v>
      </c>
      <c r="I124" s="19">
        <f aca="true" t="shared" si="11" ref="I124:I132">D124*G124</f>
        <v>0</v>
      </c>
      <c r="J124" s="22"/>
      <c r="K124" s="21"/>
    </row>
    <row r="125" spans="1:11" s="23" customFormat="1" ht="27.75" customHeight="1">
      <c r="A125" s="15">
        <v>2</v>
      </c>
      <c r="B125" s="93" t="s">
        <v>89</v>
      </c>
      <c r="C125" s="17" t="s">
        <v>11</v>
      </c>
      <c r="D125" s="18">
        <v>800</v>
      </c>
      <c r="E125" s="19"/>
      <c r="F125" s="57">
        <v>8</v>
      </c>
      <c r="G125" s="89">
        <f t="shared" si="9"/>
        <v>0</v>
      </c>
      <c r="H125" s="58">
        <f t="shared" si="10"/>
        <v>0</v>
      </c>
      <c r="I125" s="19">
        <f t="shared" si="11"/>
        <v>0</v>
      </c>
      <c r="J125" s="22"/>
      <c r="K125" s="21"/>
    </row>
    <row r="126" spans="1:11" s="23" customFormat="1" ht="14.25" customHeight="1">
      <c r="A126" s="15">
        <v>3</v>
      </c>
      <c r="B126" s="93" t="s">
        <v>62</v>
      </c>
      <c r="C126" s="17" t="s">
        <v>11</v>
      </c>
      <c r="D126" s="18">
        <v>100</v>
      </c>
      <c r="E126" s="19"/>
      <c r="F126" s="57">
        <v>8</v>
      </c>
      <c r="G126" s="89">
        <f t="shared" si="9"/>
        <v>0</v>
      </c>
      <c r="H126" s="58">
        <f t="shared" si="10"/>
        <v>0</v>
      </c>
      <c r="I126" s="19">
        <f t="shared" si="11"/>
        <v>0</v>
      </c>
      <c r="J126" s="22"/>
      <c r="K126" s="21"/>
    </row>
    <row r="127" spans="1:11" s="23" customFormat="1" ht="27" customHeight="1">
      <c r="A127" s="15">
        <v>4</v>
      </c>
      <c r="B127" s="86" t="s">
        <v>63</v>
      </c>
      <c r="C127" s="17" t="s">
        <v>11</v>
      </c>
      <c r="D127" s="18">
        <v>1600</v>
      </c>
      <c r="E127" s="19"/>
      <c r="F127" s="57">
        <v>8</v>
      </c>
      <c r="G127" s="89">
        <f t="shared" si="9"/>
        <v>0</v>
      </c>
      <c r="H127" s="58">
        <f t="shared" si="10"/>
        <v>0</v>
      </c>
      <c r="I127" s="19">
        <f t="shared" si="11"/>
        <v>0</v>
      </c>
      <c r="J127" s="22"/>
      <c r="K127" s="21"/>
    </row>
    <row r="128" spans="1:11" s="23" customFormat="1" ht="19.5" customHeight="1">
      <c r="A128" s="15">
        <v>5</v>
      </c>
      <c r="B128" s="86" t="s">
        <v>64</v>
      </c>
      <c r="C128" s="17" t="s">
        <v>11</v>
      </c>
      <c r="D128" s="18">
        <v>600</v>
      </c>
      <c r="E128" s="19"/>
      <c r="F128" s="57">
        <v>8</v>
      </c>
      <c r="G128" s="89">
        <f t="shared" si="9"/>
        <v>0</v>
      </c>
      <c r="H128" s="58">
        <f t="shared" si="10"/>
        <v>0</v>
      </c>
      <c r="I128" s="19">
        <f t="shared" si="11"/>
        <v>0</v>
      </c>
      <c r="J128" s="22"/>
      <c r="K128" s="21"/>
    </row>
    <row r="129" spans="1:11" s="23" customFormat="1" ht="29.25" customHeight="1">
      <c r="A129" s="15">
        <v>6</v>
      </c>
      <c r="B129" s="86" t="s">
        <v>69</v>
      </c>
      <c r="C129" s="17" t="s">
        <v>11</v>
      </c>
      <c r="D129" s="18">
        <v>60</v>
      </c>
      <c r="E129" s="19"/>
      <c r="F129" s="57">
        <v>8</v>
      </c>
      <c r="G129" s="89">
        <f t="shared" si="9"/>
        <v>0</v>
      </c>
      <c r="H129" s="58">
        <f t="shared" si="10"/>
        <v>0</v>
      </c>
      <c r="I129" s="19">
        <f t="shared" si="11"/>
        <v>0</v>
      </c>
      <c r="J129" s="22"/>
      <c r="K129" s="21"/>
    </row>
    <row r="130" spans="1:11" s="23" customFormat="1" ht="19.5" customHeight="1">
      <c r="A130" s="15">
        <v>7</v>
      </c>
      <c r="B130" s="86" t="s">
        <v>65</v>
      </c>
      <c r="C130" s="17" t="s">
        <v>11</v>
      </c>
      <c r="D130" s="18">
        <v>300</v>
      </c>
      <c r="E130" s="19"/>
      <c r="F130" s="57"/>
      <c r="G130" s="89">
        <f t="shared" si="9"/>
        <v>0</v>
      </c>
      <c r="H130" s="58">
        <f t="shared" si="10"/>
        <v>0</v>
      </c>
      <c r="I130" s="19">
        <f t="shared" si="11"/>
        <v>0</v>
      </c>
      <c r="J130" s="22"/>
      <c r="K130" s="21"/>
    </row>
    <row r="131" spans="1:11" s="23" customFormat="1" ht="17.25" customHeight="1">
      <c r="A131" s="15">
        <v>8</v>
      </c>
      <c r="B131" s="86" t="s">
        <v>66</v>
      </c>
      <c r="C131" s="17" t="s">
        <v>11</v>
      </c>
      <c r="D131" s="18">
        <v>2000</v>
      </c>
      <c r="E131" s="19"/>
      <c r="F131" s="57">
        <v>8</v>
      </c>
      <c r="G131" s="89">
        <f t="shared" si="9"/>
        <v>0</v>
      </c>
      <c r="H131" s="58">
        <f t="shared" si="10"/>
        <v>0</v>
      </c>
      <c r="I131" s="19">
        <f t="shared" si="11"/>
        <v>0</v>
      </c>
      <c r="J131" s="22"/>
      <c r="K131" s="21"/>
    </row>
    <row r="132" spans="1:11" s="23" customFormat="1" ht="23.25" customHeight="1" thickBot="1">
      <c r="A132" s="15">
        <v>9</v>
      </c>
      <c r="B132" s="86" t="s">
        <v>67</v>
      </c>
      <c r="C132" s="17" t="s">
        <v>11</v>
      </c>
      <c r="D132" s="18">
        <v>1250</v>
      </c>
      <c r="E132" s="19"/>
      <c r="F132" s="94">
        <v>8</v>
      </c>
      <c r="G132" s="95">
        <f t="shared" si="9"/>
        <v>0</v>
      </c>
      <c r="H132" s="58">
        <f t="shared" si="10"/>
        <v>0</v>
      </c>
      <c r="I132" s="96">
        <f t="shared" si="11"/>
        <v>0</v>
      </c>
      <c r="J132" s="25"/>
      <c r="K132" s="21"/>
    </row>
    <row r="133" spans="1:11" s="7" customFormat="1" ht="15.75" customHeight="1" thickBot="1">
      <c r="A133" s="26"/>
      <c r="B133" s="27" t="s">
        <v>20</v>
      </c>
      <c r="C133" s="28"/>
      <c r="D133" s="29"/>
      <c r="E133" s="30"/>
      <c r="F133" s="31"/>
      <c r="G133" s="97"/>
      <c r="H133" s="92">
        <f>H124+H125+H126+H127+H128+H129+H130+H131+H132</f>
        <v>0</v>
      </c>
      <c r="I133" s="92">
        <f>I124+I125+I126+I127+I128+I129+I130+I131+I132</f>
        <v>0</v>
      </c>
      <c r="J133" s="35"/>
      <c r="K133" s="36"/>
    </row>
    <row r="138" spans="1:8" s="7" customFormat="1" ht="16.5" customHeight="1">
      <c r="A138" s="62"/>
      <c r="B138" s="63" t="s">
        <v>68</v>
      </c>
      <c r="C138" s="64"/>
      <c r="D138" s="65"/>
      <c r="E138" s="66"/>
      <c r="F138" s="67"/>
      <c r="G138" s="68"/>
      <c r="H138" s="66"/>
    </row>
    <row r="139" spans="1:11" s="14" customFormat="1" ht="51">
      <c r="A139" s="8" t="s">
        <v>0</v>
      </c>
      <c r="B139" s="9" t="s">
        <v>1</v>
      </c>
      <c r="C139" s="9" t="s">
        <v>2</v>
      </c>
      <c r="D139" s="10" t="s">
        <v>3</v>
      </c>
      <c r="E139" s="11" t="s">
        <v>4</v>
      </c>
      <c r="F139" s="11" t="s">
        <v>5</v>
      </c>
      <c r="G139" s="11" t="s">
        <v>6</v>
      </c>
      <c r="H139" s="11" t="s">
        <v>7</v>
      </c>
      <c r="I139" s="11" t="s">
        <v>8</v>
      </c>
      <c r="J139" s="12" t="s">
        <v>9</v>
      </c>
      <c r="K139" s="13" t="s">
        <v>10</v>
      </c>
    </row>
    <row r="140" spans="1:11" s="85" customFormat="1" ht="15.75" thickBot="1">
      <c r="A140" s="82">
        <v>1</v>
      </c>
      <c r="B140" s="99"/>
      <c r="C140" s="17"/>
      <c r="D140" s="18"/>
      <c r="E140" s="19"/>
      <c r="F140" s="57">
        <v>8</v>
      </c>
      <c r="G140" s="88">
        <f aca="true" t="shared" si="12" ref="G140:G145">E140*1.08</f>
        <v>0</v>
      </c>
      <c r="H140" s="88">
        <f aca="true" t="shared" si="13" ref="H140:H145">D140*E140</f>
        <v>0</v>
      </c>
      <c r="I140" s="88">
        <f aca="true" t="shared" si="14" ref="I140:I145">D140*G140</f>
        <v>0</v>
      </c>
      <c r="J140" s="83"/>
      <c r="K140" s="84"/>
    </row>
    <row r="141" spans="1:11" s="85" customFormat="1" ht="15.75" thickBot="1">
      <c r="A141" s="82">
        <v>2</v>
      </c>
      <c r="B141" s="109" t="s">
        <v>104</v>
      </c>
      <c r="C141" s="17" t="s">
        <v>59</v>
      </c>
      <c r="D141" s="18">
        <v>10</v>
      </c>
      <c r="E141" s="19"/>
      <c r="F141" s="57">
        <v>8</v>
      </c>
      <c r="G141" s="88">
        <f t="shared" si="12"/>
        <v>0</v>
      </c>
      <c r="H141" s="88">
        <f t="shared" si="13"/>
        <v>0</v>
      </c>
      <c r="I141" s="88">
        <f t="shared" si="14"/>
        <v>0</v>
      </c>
      <c r="J141" s="83"/>
      <c r="K141" s="84"/>
    </row>
    <row r="142" spans="1:11" s="85" customFormat="1" ht="15.75" thickBot="1">
      <c r="A142" s="82">
        <v>3</v>
      </c>
      <c r="B142" s="110" t="s">
        <v>105</v>
      </c>
      <c r="C142" s="17" t="s">
        <v>59</v>
      </c>
      <c r="D142" s="18">
        <v>10</v>
      </c>
      <c r="E142" s="19"/>
      <c r="F142" s="57">
        <v>8</v>
      </c>
      <c r="G142" s="88">
        <f t="shared" si="12"/>
        <v>0</v>
      </c>
      <c r="H142" s="88">
        <f t="shared" si="13"/>
        <v>0</v>
      </c>
      <c r="I142" s="88">
        <f t="shared" si="14"/>
        <v>0</v>
      </c>
      <c r="J142" s="83"/>
      <c r="K142" s="84"/>
    </row>
    <row r="143" spans="1:11" s="85" customFormat="1" ht="15.75" thickBot="1">
      <c r="A143" s="82">
        <v>4</v>
      </c>
      <c r="B143" s="110" t="s">
        <v>106</v>
      </c>
      <c r="C143" s="17" t="s">
        <v>59</v>
      </c>
      <c r="D143" s="18">
        <v>70</v>
      </c>
      <c r="E143" s="19"/>
      <c r="F143" s="57">
        <v>8</v>
      </c>
      <c r="G143" s="88">
        <f t="shared" si="12"/>
        <v>0</v>
      </c>
      <c r="H143" s="88">
        <f t="shared" si="13"/>
        <v>0</v>
      </c>
      <c r="I143" s="88">
        <f t="shared" si="14"/>
        <v>0</v>
      </c>
      <c r="J143" s="83"/>
      <c r="K143" s="84"/>
    </row>
    <row r="144" spans="1:11" s="85" customFormat="1" ht="17.25" customHeight="1">
      <c r="A144" s="82">
        <v>5</v>
      </c>
      <c r="B144" s="112" t="s">
        <v>107</v>
      </c>
      <c r="C144" s="17" t="s">
        <v>59</v>
      </c>
      <c r="D144" s="18">
        <v>30</v>
      </c>
      <c r="E144" s="19"/>
      <c r="F144" s="57">
        <v>8</v>
      </c>
      <c r="G144" s="88">
        <f t="shared" si="12"/>
        <v>0</v>
      </c>
      <c r="H144" s="88">
        <f t="shared" si="13"/>
        <v>0</v>
      </c>
      <c r="I144" s="88">
        <f t="shared" si="14"/>
        <v>0</v>
      </c>
      <c r="J144" s="83"/>
      <c r="K144" s="84"/>
    </row>
    <row r="145" spans="1:11" s="14" customFormat="1" ht="18.75" customHeight="1" thickBot="1">
      <c r="A145" s="15">
        <v>6</v>
      </c>
      <c r="B145" s="99" t="s">
        <v>108</v>
      </c>
      <c r="C145" s="17" t="s">
        <v>59</v>
      </c>
      <c r="D145" s="18">
        <v>30</v>
      </c>
      <c r="E145" s="19"/>
      <c r="F145" s="57">
        <v>8</v>
      </c>
      <c r="G145" s="88">
        <f t="shared" si="12"/>
        <v>0</v>
      </c>
      <c r="H145" s="88">
        <f t="shared" si="13"/>
        <v>0</v>
      </c>
      <c r="I145" s="100">
        <f t="shared" si="14"/>
        <v>0</v>
      </c>
      <c r="J145" s="102"/>
      <c r="K145" s="103"/>
    </row>
    <row r="146" spans="1:11" s="7" customFormat="1" ht="15.75" customHeight="1" thickBot="1">
      <c r="A146" s="26"/>
      <c r="B146" s="27" t="s">
        <v>20</v>
      </c>
      <c r="C146" s="28"/>
      <c r="D146" s="29"/>
      <c r="E146" s="30"/>
      <c r="F146" s="31"/>
      <c r="G146" s="98"/>
      <c r="H146" s="92">
        <f>SUM(H140:H145)</f>
        <v>0</v>
      </c>
      <c r="I146" s="101">
        <f>SUM(I140:I145)</f>
        <v>0</v>
      </c>
      <c r="J146" s="90"/>
      <c r="K146" s="36"/>
    </row>
    <row r="149" spans="1:8" s="7" customFormat="1" ht="13.5" customHeight="1">
      <c r="A149" s="62"/>
      <c r="B149" s="63" t="s">
        <v>70</v>
      </c>
      <c r="C149" s="64"/>
      <c r="D149" s="65"/>
      <c r="E149" s="66"/>
      <c r="F149" s="67"/>
      <c r="G149" s="68"/>
      <c r="H149" s="66"/>
    </row>
    <row r="150" spans="1:11" s="14" customFormat="1" ht="51">
      <c r="A150" s="8" t="s">
        <v>0</v>
      </c>
      <c r="B150" s="9" t="s">
        <v>1</v>
      </c>
      <c r="C150" s="9" t="s">
        <v>2</v>
      </c>
      <c r="D150" s="10" t="s">
        <v>3</v>
      </c>
      <c r="E150" s="11" t="s">
        <v>4</v>
      </c>
      <c r="F150" s="11" t="s">
        <v>5</v>
      </c>
      <c r="G150" s="11" t="s">
        <v>6</v>
      </c>
      <c r="H150" s="11" t="s">
        <v>7</v>
      </c>
      <c r="I150" s="11" t="s">
        <v>8</v>
      </c>
      <c r="J150" s="12" t="s">
        <v>9</v>
      </c>
      <c r="K150" s="13" t="s">
        <v>10</v>
      </c>
    </row>
    <row r="151" spans="1:11" s="14" customFormat="1" ht="27.75" customHeight="1" thickBot="1">
      <c r="A151" s="15">
        <v>1</v>
      </c>
      <c r="B151" s="99" t="s">
        <v>72</v>
      </c>
      <c r="C151" s="17" t="s">
        <v>73</v>
      </c>
      <c r="D151" s="18">
        <v>20</v>
      </c>
      <c r="E151" s="19"/>
      <c r="F151" s="57">
        <v>8</v>
      </c>
      <c r="G151" s="88">
        <f>E151*1.08</f>
        <v>0</v>
      </c>
      <c r="H151" s="88">
        <f>D151*E151</f>
        <v>0</v>
      </c>
      <c r="I151" s="88">
        <f>D151*G151</f>
        <v>0</v>
      </c>
      <c r="J151" s="102"/>
      <c r="K151" s="103"/>
    </row>
    <row r="152" spans="1:11" s="7" customFormat="1" ht="15.75" customHeight="1" thickBot="1">
      <c r="A152" s="26"/>
      <c r="B152" s="27" t="s">
        <v>20</v>
      </c>
      <c r="C152" s="28"/>
      <c r="D152" s="29"/>
      <c r="E152" s="30"/>
      <c r="F152" s="31"/>
      <c r="G152" s="98"/>
      <c r="H152" s="92">
        <f>H151</f>
        <v>0</v>
      </c>
      <c r="I152" s="91">
        <f>I151</f>
        <v>0</v>
      </c>
      <c r="J152" s="35"/>
      <c r="K152" s="36"/>
    </row>
    <row r="155" spans="1:8" s="7" customFormat="1" ht="13.5" customHeight="1">
      <c r="A155" s="62"/>
      <c r="B155" s="63" t="s">
        <v>71</v>
      </c>
      <c r="C155" s="64"/>
      <c r="D155" s="65"/>
      <c r="E155" s="66"/>
      <c r="F155" s="67"/>
      <c r="G155" s="68"/>
      <c r="H155" s="66"/>
    </row>
    <row r="156" spans="1:11" s="14" customFormat="1" ht="51">
      <c r="A156" s="8" t="s">
        <v>0</v>
      </c>
      <c r="B156" s="9" t="s">
        <v>1</v>
      </c>
      <c r="C156" s="9" t="s">
        <v>2</v>
      </c>
      <c r="D156" s="10" t="s">
        <v>3</v>
      </c>
      <c r="E156" s="11" t="s">
        <v>4</v>
      </c>
      <c r="F156" s="11" t="s">
        <v>5</v>
      </c>
      <c r="G156" s="11" t="s">
        <v>6</v>
      </c>
      <c r="H156" s="11" t="s">
        <v>7</v>
      </c>
      <c r="I156" s="11" t="s">
        <v>8</v>
      </c>
      <c r="J156" s="12" t="s">
        <v>9</v>
      </c>
      <c r="K156" s="13" t="s">
        <v>10</v>
      </c>
    </row>
    <row r="157" spans="1:11" s="14" customFormat="1" ht="27.75" customHeight="1" thickBot="1">
      <c r="A157" s="15">
        <v>1</v>
      </c>
      <c r="B157" s="99" t="s">
        <v>74</v>
      </c>
      <c r="C157" s="17" t="s">
        <v>59</v>
      </c>
      <c r="D157" s="18">
        <v>28</v>
      </c>
      <c r="E157" s="19"/>
      <c r="F157" s="57">
        <v>8</v>
      </c>
      <c r="G157" s="88">
        <f>E157*1.08</f>
        <v>0</v>
      </c>
      <c r="H157" s="88">
        <f>D157*E157</f>
        <v>0</v>
      </c>
      <c r="I157" s="88">
        <f>D157*G157</f>
        <v>0</v>
      </c>
      <c r="J157" s="102"/>
      <c r="K157" s="103"/>
    </row>
    <row r="158" spans="1:11" s="7" customFormat="1" ht="15.75" customHeight="1" thickBot="1">
      <c r="A158" s="26"/>
      <c r="B158" s="27" t="s">
        <v>20</v>
      </c>
      <c r="C158" s="28"/>
      <c r="D158" s="29"/>
      <c r="E158" s="30"/>
      <c r="F158" s="31"/>
      <c r="G158" s="98"/>
      <c r="H158" s="92">
        <f>H157</f>
        <v>0</v>
      </c>
      <c r="I158" s="91">
        <f>I157</f>
        <v>0</v>
      </c>
      <c r="J158" s="35"/>
      <c r="K158" s="36"/>
    </row>
    <row r="162" spans="1:4" s="7" customFormat="1" ht="15.75">
      <c r="A162" s="43"/>
      <c r="B162" s="104" t="s">
        <v>90</v>
      </c>
      <c r="C162" s="42"/>
      <c r="D162" s="43"/>
    </row>
    <row r="163" spans="1:11" s="7" customFormat="1" ht="51">
      <c r="A163" s="8" t="s">
        <v>0</v>
      </c>
      <c r="B163" s="9" t="s">
        <v>1</v>
      </c>
      <c r="C163" s="9" t="s">
        <v>2</v>
      </c>
      <c r="D163" s="10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  <c r="J163" s="12" t="s">
        <v>9</v>
      </c>
      <c r="K163" s="13" t="s">
        <v>10</v>
      </c>
    </row>
    <row r="164" spans="1:11" s="23" customFormat="1" ht="29.25" customHeight="1" thickBot="1">
      <c r="A164" s="20">
        <v>1</v>
      </c>
      <c r="B164" s="105" t="s">
        <v>75</v>
      </c>
      <c r="C164" s="20" t="s">
        <v>11</v>
      </c>
      <c r="D164" s="24">
        <v>95</v>
      </c>
      <c r="E164" s="96"/>
      <c r="F164" s="24">
        <v>8</v>
      </c>
      <c r="G164" s="24">
        <f>E164*1.08</f>
        <v>0</v>
      </c>
      <c r="H164" s="96">
        <f>D164*E164</f>
        <v>0</v>
      </c>
      <c r="I164" s="96">
        <f>D164*G164</f>
        <v>0</v>
      </c>
      <c r="J164" s="25"/>
      <c r="K164" s="21"/>
    </row>
    <row r="165" spans="1:11" s="7" customFormat="1" ht="16.5" thickBot="1">
      <c r="A165" s="106"/>
      <c r="B165" s="107" t="s">
        <v>76</v>
      </c>
      <c r="C165" s="108"/>
      <c r="D165" s="60"/>
      <c r="E165" s="90"/>
      <c r="F165" s="34"/>
      <c r="G165" s="90"/>
      <c r="H165" s="91">
        <f>H164</f>
        <v>0</v>
      </c>
      <c r="I165" s="91">
        <f>I164</f>
        <v>0</v>
      </c>
      <c r="J165" s="90"/>
      <c r="K165" s="36"/>
    </row>
    <row r="168" spans="1:4" s="7" customFormat="1" ht="15.75">
      <c r="A168" s="43"/>
      <c r="B168" s="104" t="s">
        <v>91</v>
      </c>
      <c r="C168" s="42"/>
      <c r="D168" s="43"/>
    </row>
    <row r="169" spans="1:11" s="7" customFormat="1" ht="51">
      <c r="A169" s="8" t="s">
        <v>0</v>
      </c>
      <c r="B169" s="9" t="s">
        <v>1</v>
      </c>
      <c r="C169" s="9" t="s">
        <v>2</v>
      </c>
      <c r="D169" s="10" t="s">
        <v>3</v>
      </c>
      <c r="E169" s="11" t="s">
        <v>4</v>
      </c>
      <c r="F169" s="11" t="s">
        <v>5</v>
      </c>
      <c r="G169" s="11" t="s">
        <v>6</v>
      </c>
      <c r="H169" s="11" t="s">
        <v>7</v>
      </c>
      <c r="I169" s="11" t="s">
        <v>8</v>
      </c>
      <c r="J169" s="12" t="s">
        <v>9</v>
      </c>
      <c r="K169" s="13" t="s">
        <v>10</v>
      </c>
    </row>
    <row r="170" spans="1:11" s="23" customFormat="1" ht="29.25" customHeight="1" thickBot="1">
      <c r="A170" s="20">
        <v>1</v>
      </c>
      <c r="B170" s="105" t="s">
        <v>92</v>
      </c>
      <c r="C170" s="20" t="s">
        <v>11</v>
      </c>
      <c r="D170" s="24">
        <v>20</v>
      </c>
      <c r="E170" s="96"/>
      <c r="F170" s="24">
        <v>8</v>
      </c>
      <c r="G170" s="24">
        <f>E170*1.08</f>
        <v>0</v>
      </c>
      <c r="H170" s="96">
        <f>D170*E170</f>
        <v>0</v>
      </c>
      <c r="I170" s="96">
        <f>D170*G170</f>
        <v>0</v>
      </c>
      <c r="J170" s="25"/>
      <c r="K170" s="21"/>
    </row>
    <row r="171" spans="1:11" s="7" customFormat="1" ht="16.5" thickBot="1">
      <c r="A171" s="106"/>
      <c r="B171" s="107" t="s">
        <v>76</v>
      </c>
      <c r="C171" s="108"/>
      <c r="D171" s="60"/>
      <c r="E171" s="90"/>
      <c r="F171" s="34"/>
      <c r="G171" s="90"/>
      <c r="H171" s="91">
        <f>H170</f>
        <v>0</v>
      </c>
      <c r="I171" s="91">
        <f>I170</f>
        <v>0</v>
      </c>
      <c r="J171" s="90"/>
      <c r="K171" s="36"/>
    </row>
    <row r="174" spans="1:8" s="7" customFormat="1" ht="15.75" customHeight="1">
      <c r="A174" s="62"/>
      <c r="B174" s="63" t="s">
        <v>93</v>
      </c>
      <c r="C174" s="64"/>
      <c r="D174" s="65"/>
      <c r="E174" s="66"/>
      <c r="F174" s="67"/>
      <c r="G174" s="68"/>
      <c r="H174" s="66"/>
    </row>
    <row r="175" spans="1:11" s="14" customFormat="1" ht="51">
      <c r="A175" s="8" t="s">
        <v>0</v>
      </c>
      <c r="B175" s="9" t="s">
        <v>1</v>
      </c>
      <c r="C175" s="9" t="s">
        <v>2</v>
      </c>
      <c r="D175" s="10" t="s">
        <v>3</v>
      </c>
      <c r="E175" s="11" t="s">
        <v>4</v>
      </c>
      <c r="F175" s="11" t="s">
        <v>5</v>
      </c>
      <c r="G175" s="11" t="s">
        <v>6</v>
      </c>
      <c r="H175" s="11" t="s">
        <v>7</v>
      </c>
      <c r="I175" s="11" t="s">
        <v>8</v>
      </c>
      <c r="J175" s="12" t="s">
        <v>9</v>
      </c>
      <c r="K175" s="13" t="s">
        <v>10</v>
      </c>
    </row>
    <row r="176" spans="1:11" s="77" customFormat="1" ht="35.25" customHeight="1">
      <c r="A176" s="73">
        <v>1</v>
      </c>
      <c r="B176" s="74" t="s">
        <v>94</v>
      </c>
      <c r="C176" s="17" t="s">
        <v>11</v>
      </c>
      <c r="D176" s="18">
        <v>50</v>
      </c>
      <c r="E176" s="19"/>
      <c r="F176" s="57">
        <v>8</v>
      </c>
      <c r="G176" s="87">
        <f>E176*1.08</f>
        <v>0</v>
      </c>
      <c r="H176" s="88">
        <f>D176*E176</f>
        <v>0</v>
      </c>
      <c r="I176" s="88">
        <f>D176*G176</f>
        <v>0</v>
      </c>
      <c r="J176" s="75"/>
      <c r="K176" s="76"/>
    </row>
    <row r="177" spans="1:11" s="23" customFormat="1" ht="28.5" customHeight="1" thickBot="1">
      <c r="A177" s="15">
        <v>2</v>
      </c>
      <c r="B177" s="74" t="s">
        <v>95</v>
      </c>
      <c r="C177" s="17" t="s">
        <v>11</v>
      </c>
      <c r="D177" s="18">
        <v>20</v>
      </c>
      <c r="E177" s="19"/>
      <c r="F177" s="57">
        <v>8</v>
      </c>
      <c r="G177" s="87">
        <f>E177*1.08</f>
        <v>0</v>
      </c>
      <c r="H177" s="88">
        <f>D177*E177</f>
        <v>0</v>
      </c>
      <c r="I177" s="88">
        <f>D177*G177</f>
        <v>0</v>
      </c>
      <c r="J177" s="22"/>
      <c r="K177" s="21"/>
    </row>
    <row r="178" spans="1:11" s="7" customFormat="1" ht="22.5" customHeight="1" thickBot="1">
      <c r="A178" s="59"/>
      <c r="B178" s="69" t="s">
        <v>20</v>
      </c>
      <c r="C178" s="70"/>
      <c r="D178" s="71"/>
      <c r="E178" s="34"/>
      <c r="F178" s="72"/>
      <c r="G178" s="60"/>
      <c r="H178" s="72">
        <f>SUM(H176:H177)</f>
        <v>0</v>
      </c>
      <c r="I178" s="72">
        <f>SUM(I176:I177)</f>
        <v>0</v>
      </c>
      <c r="J178" s="35"/>
      <c r="K178" s="36"/>
    </row>
    <row r="179" spans="1:11" s="7" customFormat="1" ht="22.5" customHeight="1">
      <c r="A179" s="37"/>
      <c r="B179" s="38"/>
      <c r="C179" s="5"/>
      <c r="D179" s="6"/>
      <c r="E179" s="39"/>
      <c r="F179" s="40"/>
      <c r="G179" s="111"/>
      <c r="H179" s="40"/>
      <c r="I179" s="40"/>
      <c r="J179" s="39"/>
      <c r="K179" s="39"/>
    </row>
    <row r="180" spans="1:11" s="7" customFormat="1" ht="22.5" customHeight="1">
      <c r="A180" s="37"/>
      <c r="B180" s="38"/>
      <c r="C180" s="5"/>
      <c r="D180" s="6"/>
      <c r="E180" s="39"/>
      <c r="F180" s="40"/>
      <c r="G180" s="111"/>
      <c r="H180" s="40"/>
      <c r="I180" s="40"/>
      <c r="J180" s="39"/>
      <c r="K180" s="39"/>
    </row>
    <row r="182" spans="1:8" s="7" customFormat="1" ht="15.75" customHeight="1">
      <c r="A182" s="62"/>
      <c r="B182" s="63" t="s">
        <v>96</v>
      </c>
      <c r="C182" s="64"/>
      <c r="D182" s="65"/>
      <c r="E182" s="66"/>
      <c r="F182" s="67"/>
      <c r="G182" s="68"/>
      <c r="H182" s="66"/>
    </row>
    <row r="183" spans="1:11" s="14" customFormat="1" ht="51">
      <c r="A183" s="8" t="s">
        <v>0</v>
      </c>
      <c r="B183" s="9" t="s">
        <v>1</v>
      </c>
      <c r="C183" s="9" t="s">
        <v>2</v>
      </c>
      <c r="D183" s="10" t="s">
        <v>3</v>
      </c>
      <c r="E183" s="11" t="s">
        <v>4</v>
      </c>
      <c r="F183" s="11" t="s">
        <v>5</v>
      </c>
      <c r="G183" s="11" t="s">
        <v>6</v>
      </c>
      <c r="H183" s="11" t="s">
        <v>7</v>
      </c>
      <c r="I183" s="11" t="s">
        <v>8</v>
      </c>
      <c r="J183" s="12" t="s">
        <v>9</v>
      </c>
      <c r="K183" s="13" t="s">
        <v>10</v>
      </c>
    </row>
    <row r="184" spans="1:11" s="77" customFormat="1" ht="34.5" customHeight="1">
      <c r="A184" s="73">
        <v>1</v>
      </c>
      <c r="B184" s="74" t="s">
        <v>97</v>
      </c>
      <c r="C184" s="17" t="s">
        <v>11</v>
      </c>
      <c r="D184" s="18">
        <v>22</v>
      </c>
      <c r="E184" s="19"/>
      <c r="F184" s="57">
        <v>8</v>
      </c>
      <c r="G184" s="87">
        <f>E184*1.08</f>
        <v>0</v>
      </c>
      <c r="H184" s="88">
        <f>D184*E184</f>
        <v>0</v>
      </c>
      <c r="I184" s="88">
        <f>D184*G184</f>
        <v>0</v>
      </c>
      <c r="J184" s="75"/>
      <c r="K184" s="76"/>
    </row>
    <row r="185" spans="1:11" s="23" customFormat="1" ht="33" customHeight="1" thickBot="1">
      <c r="A185" s="15">
        <v>2</v>
      </c>
      <c r="B185" s="74" t="s">
        <v>98</v>
      </c>
      <c r="C185" s="17" t="s">
        <v>11</v>
      </c>
      <c r="D185" s="18">
        <v>22</v>
      </c>
      <c r="E185" s="19"/>
      <c r="F185" s="57">
        <v>8</v>
      </c>
      <c r="G185" s="87">
        <f>E185*1.08</f>
        <v>0</v>
      </c>
      <c r="H185" s="88">
        <f>D185*E185</f>
        <v>0</v>
      </c>
      <c r="I185" s="88">
        <f>D185*G185</f>
        <v>0</v>
      </c>
      <c r="J185" s="22"/>
      <c r="K185" s="21"/>
    </row>
    <row r="186" spans="1:11" s="7" customFormat="1" ht="22.5" customHeight="1" thickBot="1">
      <c r="A186" s="59"/>
      <c r="B186" s="69" t="s">
        <v>20</v>
      </c>
      <c r="C186" s="70"/>
      <c r="D186" s="71"/>
      <c r="E186" s="34"/>
      <c r="F186" s="72"/>
      <c r="G186" s="60"/>
      <c r="H186" s="72">
        <f>SUM(H184:H185)</f>
        <v>0</v>
      </c>
      <c r="I186" s="72">
        <f>SUM(I184:I185)</f>
        <v>0</v>
      </c>
      <c r="J186" s="35"/>
      <c r="K186" s="36"/>
    </row>
    <row r="188" spans="1:8" s="7" customFormat="1" ht="15.75" customHeight="1">
      <c r="A188" s="62"/>
      <c r="B188" s="63" t="s">
        <v>99</v>
      </c>
      <c r="C188" s="64"/>
      <c r="D188" s="65"/>
      <c r="E188" s="66"/>
      <c r="F188" s="67"/>
      <c r="G188" s="68"/>
      <c r="H188" s="66"/>
    </row>
    <row r="189" spans="1:11" s="14" customFormat="1" ht="51">
      <c r="A189" s="8" t="s">
        <v>0</v>
      </c>
      <c r="B189" s="9" t="s">
        <v>1</v>
      </c>
      <c r="C189" s="9" t="s">
        <v>2</v>
      </c>
      <c r="D189" s="10" t="s">
        <v>3</v>
      </c>
      <c r="E189" s="11" t="s">
        <v>4</v>
      </c>
      <c r="F189" s="11" t="s">
        <v>5</v>
      </c>
      <c r="G189" s="11" t="s">
        <v>6</v>
      </c>
      <c r="H189" s="11" t="s">
        <v>7</v>
      </c>
      <c r="I189" s="11" t="s">
        <v>8</v>
      </c>
      <c r="J189" s="12" t="s">
        <v>9</v>
      </c>
      <c r="K189" s="13" t="s">
        <v>10</v>
      </c>
    </row>
    <row r="190" spans="1:11" s="77" customFormat="1" ht="43.5" customHeight="1" thickBot="1">
      <c r="A190" s="73">
        <v>1</v>
      </c>
      <c r="B190" s="74" t="s">
        <v>100</v>
      </c>
      <c r="C190" s="17" t="s">
        <v>11</v>
      </c>
      <c r="D190" s="18">
        <v>30</v>
      </c>
      <c r="E190" s="19"/>
      <c r="F190" s="57">
        <v>8</v>
      </c>
      <c r="G190" s="87">
        <f>E190*1.08</f>
        <v>0</v>
      </c>
      <c r="H190" s="88">
        <f>D190*E190</f>
        <v>0</v>
      </c>
      <c r="I190" s="88">
        <f>D190*G190</f>
        <v>0</v>
      </c>
      <c r="J190" s="75"/>
      <c r="K190" s="76"/>
    </row>
    <row r="191" spans="1:11" s="7" customFormat="1" ht="22.5" customHeight="1" thickBot="1">
      <c r="A191" s="59"/>
      <c r="B191" s="69" t="s">
        <v>20</v>
      </c>
      <c r="C191" s="70"/>
      <c r="D191" s="71"/>
      <c r="E191" s="34"/>
      <c r="F191" s="72"/>
      <c r="G191" s="60"/>
      <c r="H191" s="72">
        <f>SUM(H190:H190)</f>
        <v>0</v>
      </c>
      <c r="I191" s="72">
        <f>SUM(I190:I190)</f>
        <v>0</v>
      </c>
      <c r="J191" s="35"/>
      <c r="K191" s="36"/>
    </row>
    <row r="193" spans="1:11" s="7" customFormat="1" ht="15.75" customHeight="1">
      <c r="A193" s="62"/>
      <c r="B193" s="114" t="s">
        <v>119</v>
      </c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1:11" s="14" customFormat="1" ht="51">
      <c r="A194" s="8" t="s">
        <v>0</v>
      </c>
      <c r="B194" s="9" t="s">
        <v>1</v>
      </c>
      <c r="C194" s="9" t="s">
        <v>2</v>
      </c>
      <c r="D194" s="10" t="s">
        <v>3</v>
      </c>
      <c r="E194" s="11" t="s">
        <v>4</v>
      </c>
      <c r="F194" s="11" t="s">
        <v>5</v>
      </c>
      <c r="G194" s="11" t="s">
        <v>6</v>
      </c>
      <c r="H194" s="11" t="s">
        <v>7</v>
      </c>
      <c r="I194" s="11" t="s">
        <v>8</v>
      </c>
      <c r="J194" s="12" t="s">
        <v>9</v>
      </c>
      <c r="K194" s="13" t="s">
        <v>10</v>
      </c>
    </row>
    <row r="195" spans="1:11" s="77" customFormat="1" ht="25.5" customHeight="1">
      <c r="A195" s="73">
        <v>1</v>
      </c>
      <c r="B195" s="74" t="s">
        <v>109</v>
      </c>
      <c r="C195" s="17" t="s">
        <v>11</v>
      </c>
      <c r="D195" s="18">
        <v>50</v>
      </c>
      <c r="E195" s="19"/>
      <c r="F195" s="57">
        <v>8</v>
      </c>
      <c r="G195" s="87">
        <f aca="true" t="shared" si="15" ref="G195:G201">E195*1.08</f>
        <v>0</v>
      </c>
      <c r="H195" s="88">
        <f aca="true" t="shared" si="16" ref="H195:H201">D195*E195</f>
        <v>0</v>
      </c>
      <c r="I195" s="88">
        <f aca="true" t="shared" si="17" ref="I195:I201">D195*G195</f>
        <v>0</v>
      </c>
      <c r="J195" s="75"/>
      <c r="K195" s="76"/>
    </row>
    <row r="196" spans="1:11" s="77" customFormat="1" ht="25.5" customHeight="1">
      <c r="A196" s="73" t="s">
        <v>22</v>
      </c>
      <c r="B196" s="74" t="s">
        <v>110</v>
      </c>
      <c r="C196" s="17" t="s">
        <v>11</v>
      </c>
      <c r="D196" s="18">
        <v>7</v>
      </c>
      <c r="E196" s="19"/>
      <c r="F196" s="57">
        <v>8</v>
      </c>
      <c r="G196" s="87">
        <f t="shared" si="15"/>
        <v>0</v>
      </c>
      <c r="H196" s="88">
        <f t="shared" si="16"/>
        <v>0</v>
      </c>
      <c r="I196" s="88">
        <f t="shared" si="17"/>
        <v>0</v>
      </c>
      <c r="J196" s="75"/>
      <c r="K196" s="76"/>
    </row>
    <row r="197" spans="1:11" s="77" customFormat="1" ht="25.5" customHeight="1">
      <c r="A197" s="73">
        <v>3</v>
      </c>
      <c r="B197" s="74" t="s">
        <v>111</v>
      </c>
      <c r="C197" s="17" t="s">
        <v>11</v>
      </c>
      <c r="D197" s="18">
        <v>4</v>
      </c>
      <c r="E197" s="19"/>
      <c r="F197" s="57">
        <v>8</v>
      </c>
      <c r="G197" s="87">
        <f t="shared" si="15"/>
        <v>0</v>
      </c>
      <c r="H197" s="88">
        <f t="shared" si="16"/>
        <v>0</v>
      </c>
      <c r="I197" s="88">
        <f t="shared" si="17"/>
        <v>0</v>
      </c>
      <c r="J197" s="75"/>
      <c r="K197" s="76"/>
    </row>
    <row r="198" spans="1:11" s="77" customFormat="1" ht="25.5" customHeight="1">
      <c r="A198" s="73">
        <v>4</v>
      </c>
      <c r="B198" s="74" t="s">
        <v>112</v>
      </c>
      <c r="C198" s="17" t="s">
        <v>11</v>
      </c>
      <c r="D198" s="18">
        <v>4</v>
      </c>
      <c r="E198" s="19"/>
      <c r="F198" s="57">
        <v>8</v>
      </c>
      <c r="G198" s="87">
        <f t="shared" si="15"/>
        <v>0</v>
      </c>
      <c r="H198" s="88">
        <f t="shared" si="16"/>
        <v>0</v>
      </c>
      <c r="I198" s="88">
        <f t="shared" si="17"/>
        <v>0</v>
      </c>
      <c r="J198" s="75"/>
      <c r="K198" s="76"/>
    </row>
    <row r="199" spans="1:11" s="77" customFormat="1" ht="25.5" customHeight="1">
      <c r="A199" s="73">
        <v>5</v>
      </c>
      <c r="B199" s="74" t="s">
        <v>113</v>
      </c>
      <c r="C199" s="17" t="s">
        <v>11</v>
      </c>
      <c r="D199" s="18">
        <v>70</v>
      </c>
      <c r="E199" s="19"/>
      <c r="F199" s="57">
        <v>8</v>
      </c>
      <c r="G199" s="87">
        <f t="shared" si="15"/>
        <v>0</v>
      </c>
      <c r="H199" s="88">
        <f t="shared" si="16"/>
        <v>0</v>
      </c>
      <c r="I199" s="88">
        <f t="shared" si="17"/>
        <v>0</v>
      </c>
      <c r="J199" s="75"/>
      <c r="K199" s="76"/>
    </row>
    <row r="200" spans="1:11" s="77" customFormat="1" ht="25.5" customHeight="1">
      <c r="A200" s="73">
        <v>6</v>
      </c>
      <c r="B200" s="74"/>
      <c r="C200" s="17"/>
      <c r="D200" s="18"/>
      <c r="E200" s="19"/>
      <c r="F200" s="57"/>
      <c r="G200" s="87"/>
      <c r="H200" s="88"/>
      <c r="I200" s="88"/>
      <c r="J200" s="75"/>
      <c r="K200" s="76"/>
    </row>
    <row r="201" spans="1:11" s="23" customFormat="1" ht="22.5" customHeight="1" thickBot="1">
      <c r="A201" s="15">
        <v>7</v>
      </c>
      <c r="B201" s="74"/>
      <c r="C201" s="17"/>
      <c r="D201" s="18"/>
      <c r="E201" s="19"/>
      <c r="F201" s="57"/>
      <c r="G201" s="87"/>
      <c r="H201" s="88"/>
      <c r="I201" s="88"/>
      <c r="J201" s="22"/>
      <c r="K201" s="21"/>
    </row>
    <row r="202" spans="1:11" s="7" customFormat="1" ht="22.5" customHeight="1" thickBot="1">
      <c r="A202" s="59"/>
      <c r="B202" s="69" t="s">
        <v>20</v>
      </c>
      <c r="C202" s="70"/>
      <c r="D202" s="71"/>
      <c r="E202" s="34"/>
      <c r="F202" s="72"/>
      <c r="G202" s="60"/>
      <c r="H202" s="72">
        <f>SUM(H195:H201)</f>
        <v>0</v>
      </c>
      <c r="I202" s="72">
        <f>SUM(I195:I201)</f>
        <v>0</v>
      </c>
      <c r="J202" s="35"/>
      <c r="K202" s="36"/>
    </row>
    <row r="205" spans="1:8" s="7" customFormat="1" ht="15.75" customHeight="1">
      <c r="A205" s="62"/>
      <c r="B205" s="63" t="s">
        <v>114</v>
      </c>
      <c r="C205" s="64"/>
      <c r="D205" s="65"/>
      <c r="E205" s="66"/>
      <c r="F205" s="67"/>
      <c r="G205" s="68"/>
      <c r="H205" s="66"/>
    </row>
    <row r="206" spans="1:11" s="14" customFormat="1" ht="51">
      <c r="A206" s="8" t="s">
        <v>0</v>
      </c>
      <c r="B206" s="9" t="s">
        <v>1</v>
      </c>
      <c r="C206" s="9" t="s">
        <v>2</v>
      </c>
      <c r="D206" s="10" t="s">
        <v>3</v>
      </c>
      <c r="E206" s="11" t="s">
        <v>4</v>
      </c>
      <c r="F206" s="11" t="s">
        <v>5</v>
      </c>
      <c r="G206" s="11" t="s">
        <v>6</v>
      </c>
      <c r="H206" s="11" t="s">
        <v>7</v>
      </c>
      <c r="I206" s="11" t="s">
        <v>8</v>
      </c>
      <c r="J206" s="12" t="s">
        <v>9</v>
      </c>
      <c r="K206" s="13" t="s">
        <v>10</v>
      </c>
    </row>
    <row r="207" spans="1:11" s="77" customFormat="1" ht="43.5" customHeight="1" thickBot="1">
      <c r="A207" s="73">
        <v>1</v>
      </c>
      <c r="B207" s="74" t="s">
        <v>115</v>
      </c>
      <c r="C207" s="17" t="s">
        <v>11</v>
      </c>
      <c r="D207" s="18">
        <v>128</v>
      </c>
      <c r="E207" s="19"/>
      <c r="F207" s="57">
        <v>8</v>
      </c>
      <c r="G207" s="87">
        <f>E207*1.08</f>
        <v>0</v>
      </c>
      <c r="H207" s="88">
        <f>D207*E207</f>
        <v>0</v>
      </c>
      <c r="I207" s="88">
        <f>D207*G207</f>
        <v>0</v>
      </c>
      <c r="J207" s="75"/>
      <c r="K207" s="76"/>
    </row>
    <row r="208" spans="1:11" s="7" customFormat="1" ht="22.5" customHeight="1" thickBot="1">
      <c r="A208" s="59"/>
      <c r="B208" s="69" t="s">
        <v>20</v>
      </c>
      <c r="C208" s="70"/>
      <c r="D208" s="71"/>
      <c r="E208" s="34"/>
      <c r="F208" s="72"/>
      <c r="G208" s="60"/>
      <c r="H208" s="72">
        <f>SUM(H207:H207)</f>
        <v>0</v>
      </c>
      <c r="I208" s="72">
        <f>SUM(I207:I207)</f>
        <v>0</v>
      </c>
      <c r="J208" s="35"/>
      <c r="K208" s="36"/>
    </row>
  </sheetData>
  <sheetProtection/>
  <mergeCells count="3">
    <mergeCell ref="B61:K62"/>
    <mergeCell ref="B95:K95"/>
    <mergeCell ref="B193:K193"/>
  </mergeCells>
  <printOptions/>
  <pageMargins left="0.19652777777777777" right="0.19652777777777777" top="0.4340277777777778" bottom="1.2986111111111112" header="0.15763888888888888" footer="0.7083333333333334"/>
  <pageSetup firstPageNumber="1" useFirstPageNumber="1" horizontalDpi="300" verticalDpi="300" orientation="landscape" r:id="rId1"/>
  <headerFooter alignWithMargins="0">
    <oddHeader xml:space="preserve">&amp;CZałącznik nr 1 do oferty - dostawa sprzętu medycznego jednorazowego użytku  EK-ZZ/ZP.261.19.D.2022 </oddHeader>
    <oddFooter>&amp;CStrona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Nawłatyna Joanna</cp:lastModifiedBy>
  <cp:lastPrinted>2015-02-10T12:07:39Z</cp:lastPrinted>
  <dcterms:created xsi:type="dcterms:W3CDTF">2013-01-21T10:45:04Z</dcterms:created>
  <dcterms:modified xsi:type="dcterms:W3CDTF">2022-06-21T06:29:22Z</dcterms:modified>
  <cp:category/>
  <cp:version/>
  <cp:contentType/>
  <cp:contentStatus/>
</cp:coreProperties>
</file>