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Joanna\Desktop\IMPLANTY II - 12.10.2023\"/>
    </mc:Choice>
  </mc:AlternateContent>
  <xr:revisionPtr revIDLastSave="0" documentId="8_{987D6314-EAAC-4CAF-ADA0-060FE57D3D8D}" xr6:coauthVersionLast="47" xr6:coauthVersionMax="47" xr10:uidLastSave="{00000000-0000-0000-0000-000000000000}"/>
  <bookViews>
    <workbookView xWindow="-120" yWindow="-120" windowWidth="29040" windowHeight="15840" xr2:uid="{00000000-000D-0000-FFFF-FFFF00000000}"/>
  </bookViews>
  <sheets>
    <sheet name="Pakiet 2" sheetId="2" r:id="rId1"/>
    <sheet name="Pakiet 3" sheetId="3" r:id="rId2"/>
    <sheet name="Pakiet 4" sheetId="4" r:id="rId3"/>
    <sheet name="Pakiet 5" sheetId="5" r:id="rId4"/>
    <sheet name="Pakiet 6" sheetId="6" r:id="rId5"/>
    <sheet name="Pakiet 7" sheetId="7" r:id="rId6"/>
    <sheet name="Pakiet 8" sheetId="8" r:id="rId7"/>
    <sheet name="Pakiet 10" sheetId="10" r:id="rId8"/>
    <sheet name="Pakiet 11" sheetId="13" r:id="rId9"/>
    <sheet name="Pakiet 12" sheetId="14" r:id="rId10"/>
    <sheet name="Pakiet 13" sheetId="15" r:id="rId11"/>
  </sheets>
  <definedNames>
    <definedName name="_xlnm.Print_Area" localSheetId="9">'Pakiet 12'!$A$1:$M$18</definedName>
    <definedName name="_xlnm.Print_Area" localSheetId="0">'Pakiet 2'!$A$1:$M$15</definedName>
    <definedName name="_xlnm.Print_Area" localSheetId="1">'Pakiet 3'!$A$1:$M$20</definedName>
  </definedNames>
  <calcPr calcId="191029"/>
</workbook>
</file>

<file path=xl/calcChain.xml><?xml version="1.0" encoding="utf-8"?>
<calcChain xmlns="http://schemas.openxmlformats.org/spreadsheetml/2006/main">
  <c r="J10" i="14" l="1"/>
  <c r="K10" i="14"/>
  <c r="L10" i="14" s="1"/>
  <c r="J9" i="14"/>
  <c r="K9" i="14"/>
  <c r="L9" i="14" s="1"/>
  <c r="J8" i="14"/>
  <c r="K8" i="14"/>
  <c r="L8" i="14" s="1"/>
  <c r="M8" i="14" s="1"/>
  <c r="J9" i="10"/>
  <c r="K9" i="10"/>
  <c r="L9" i="10" s="1"/>
  <c r="M9" i="10" s="1"/>
  <c r="K11" i="15"/>
  <c r="L11" i="15" s="1"/>
  <c r="J11" i="15"/>
  <c r="K10" i="15"/>
  <c r="L10" i="15" s="1"/>
  <c r="M10" i="15" s="1"/>
  <c r="J10" i="15"/>
  <c r="K9" i="15"/>
  <c r="J9" i="15"/>
  <c r="K8" i="15"/>
  <c r="J8" i="15"/>
  <c r="K7" i="15"/>
  <c r="J7" i="15"/>
  <c r="K12" i="14"/>
  <c r="L12" i="14" s="1"/>
  <c r="M12" i="14" s="1"/>
  <c r="J12" i="14"/>
  <c r="K11" i="14"/>
  <c r="J11" i="14"/>
  <c r="K7" i="14"/>
  <c r="L7" i="14" s="1"/>
  <c r="M7" i="14" s="1"/>
  <c r="J7" i="14"/>
  <c r="J9" i="3"/>
  <c r="K9" i="3"/>
  <c r="L9" i="3" s="1"/>
  <c r="M9" i="3" s="1"/>
  <c r="J14" i="10"/>
  <c r="K14" i="10"/>
  <c r="L14" i="10" s="1"/>
  <c r="M14" i="10" s="1"/>
  <c r="K9" i="4"/>
  <c r="L9" i="4" s="1"/>
  <c r="J9" i="4"/>
  <c r="J10" i="4"/>
  <c r="K10" i="4"/>
  <c r="L10" i="4" s="1"/>
  <c r="J8" i="3"/>
  <c r="K7" i="13"/>
  <c r="L7" i="13"/>
  <c r="J7" i="13"/>
  <c r="K16" i="10"/>
  <c r="L16" i="10" s="1"/>
  <c r="J16" i="10"/>
  <c r="K15" i="10"/>
  <c r="J15" i="10"/>
  <c r="K13" i="10"/>
  <c r="L13" i="10" s="1"/>
  <c r="J13" i="10"/>
  <c r="K12" i="10"/>
  <c r="J12" i="10"/>
  <c r="K11" i="10"/>
  <c r="L11" i="10" s="1"/>
  <c r="M11" i="10" s="1"/>
  <c r="J11" i="10"/>
  <c r="K10" i="10"/>
  <c r="L10" i="10" s="1"/>
  <c r="J10" i="10"/>
  <c r="K8" i="10"/>
  <c r="L8" i="10" s="1"/>
  <c r="J8" i="10"/>
  <c r="K7" i="10"/>
  <c r="J7" i="10"/>
  <c r="K8" i="8"/>
  <c r="L8" i="8" s="1"/>
  <c r="M8" i="8" s="1"/>
  <c r="J8" i="8"/>
  <c r="K7" i="8"/>
  <c r="L7" i="8" s="1"/>
  <c r="J7" i="8"/>
  <c r="K11" i="7"/>
  <c r="J11" i="7"/>
  <c r="K10" i="7"/>
  <c r="L10" i="7" s="1"/>
  <c r="M10" i="7" s="1"/>
  <c r="J10" i="7"/>
  <c r="K9" i="7"/>
  <c r="L9" i="7" s="1"/>
  <c r="J9" i="7"/>
  <c r="K8" i="7"/>
  <c r="J8" i="7"/>
  <c r="K7" i="7"/>
  <c r="L7" i="7" s="1"/>
  <c r="J7" i="7"/>
  <c r="K11" i="6"/>
  <c r="L11" i="6" s="1"/>
  <c r="M11" i="6" s="1"/>
  <c r="J11" i="6"/>
  <c r="K10" i="6"/>
  <c r="L10" i="6" s="1"/>
  <c r="M10" i="6" s="1"/>
  <c r="J10" i="6"/>
  <c r="K9" i="6"/>
  <c r="L9" i="6" s="1"/>
  <c r="J9" i="6"/>
  <c r="K8" i="6"/>
  <c r="L8" i="6" s="1"/>
  <c r="M8" i="6" s="1"/>
  <c r="J8" i="6"/>
  <c r="K7" i="6"/>
  <c r="L7" i="6" s="1"/>
  <c r="J7" i="6"/>
  <c r="K10" i="5"/>
  <c r="L10" i="5" s="1"/>
  <c r="M10" i="5" s="1"/>
  <c r="J10" i="5"/>
  <c r="K9" i="5"/>
  <c r="L9" i="5" s="1"/>
  <c r="M9" i="5" s="1"/>
  <c r="J9" i="5"/>
  <c r="K8" i="5"/>
  <c r="L8" i="5" s="1"/>
  <c r="J8" i="5"/>
  <c r="K7" i="5"/>
  <c r="L7" i="5" s="1"/>
  <c r="J7" i="5"/>
  <c r="K8" i="4"/>
  <c r="L8" i="4" s="1"/>
  <c r="M8" i="4" s="1"/>
  <c r="J8" i="4"/>
  <c r="K7" i="4"/>
  <c r="L7" i="4" s="1"/>
  <c r="J7" i="4"/>
  <c r="K11" i="3"/>
  <c r="L11" i="3" s="1"/>
  <c r="J11" i="3"/>
  <c r="K10" i="3"/>
  <c r="L10" i="3" s="1"/>
  <c r="J10" i="3"/>
  <c r="K8" i="3"/>
  <c r="L8" i="3"/>
  <c r="M8" i="3" s="1"/>
  <c r="K7" i="3"/>
  <c r="J7" i="3"/>
  <c r="K8" i="2"/>
  <c r="L8" i="2" s="1"/>
  <c r="M8" i="2" s="1"/>
  <c r="J8" i="2"/>
  <c r="K7" i="2"/>
  <c r="K9" i="2" s="1"/>
  <c r="J7" i="2"/>
  <c r="K8" i="13"/>
  <c r="L8" i="13"/>
  <c r="K12" i="15" l="1"/>
  <c r="M9" i="14"/>
  <c r="M9" i="4"/>
  <c r="M10" i="14"/>
  <c r="M7" i="13"/>
  <c r="M8" i="13" s="1"/>
  <c r="K9" i="8"/>
  <c r="K11" i="5"/>
  <c r="K11" i="4"/>
  <c r="L11" i="4"/>
  <c r="M7" i="4"/>
  <c r="M10" i="4"/>
  <c r="M8" i="5"/>
  <c r="M7" i="5"/>
  <c r="L11" i="5"/>
  <c r="L9" i="15"/>
  <c r="M9" i="15" s="1"/>
  <c r="L8" i="15"/>
  <c r="M8" i="15" s="1"/>
  <c r="M11" i="15"/>
  <c r="L7" i="15"/>
  <c r="L11" i="14"/>
  <c r="L13" i="14" s="1"/>
  <c r="K13" i="14"/>
  <c r="K12" i="3"/>
  <c r="L7" i="3"/>
  <c r="M7" i="3" s="1"/>
  <c r="M11" i="3"/>
  <c r="M10" i="3"/>
  <c r="M9" i="6"/>
  <c r="L12" i="6"/>
  <c r="M7" i="6"/>
  <c r="K12" i="6"/>
  <c r="M10" i="10"/>
  <c r="M13" i="10"/>
  <c r="M16" i="10"/>
  <c r="L15" i="10"/>
  <c r="M15" i="10" s="1"/>
  <c r="M8" i="10"/>
  <c r="L12" i="10"/>
  <c r="M12" i="10" s="1"/>
  <c r="L7" i="10"/>
  <c r="M7" i="10" s="1"/>
  <c r="K17" i="10"/>
  <c r="L11" i="7"/>
  <c r="M9" i="7"/>
  <c r="L8" i="7"/>
  <c r="M8" i="7" s="1"/>
  <c r="M7" i="7"/>
  <c r="K12" i="7"/>
  <c r="L9" i="8"/>
  <c r="M7" i="8"/>
  <c r="M9" i="8" s="1"/>
  <c r="L7" i="2"/>
  <c r="C18" i="10" l="1"/>
  <c r="M11" i="5"/>
  <c r="M11" i="4"/>
  <c r="L12" i="3"/>
  <c r="M7" i="15"/>
  <c r="M12" i="15" s="1"/>
  <c r="L12" i="15"/>
  <c r="M11" i="14"/>
  <c r="M13" i="14" s="1"/>
  <c r="M12" i="3"/>
  <c r="M12" i="6"/>
  <c r="M17" i="10"/>
  <c r="L17" i="10"/>
  <c r="L12" i="7"/>
  <c r="M11" i="7"/>
  <c r="M12" i="7" s="1"/>
  <c r="L9" i="2"/>
  <c r="M7" i="2"/>
  <c r="M9" i="2" s="1"/>
  <c r="C19" i="10" l="1"/>
</calcChain>
</file>

<file path=xl/sharedStrings.xml><?xml version="1.0" encoding="utf-8"?>
<sst xmlns="http://schemas.openxmlformats.org/spreadsheetml/2006/main" count="415" uniqueCount="113">
  <si>
    <t>Formularz cenowy</t>
  </si>
  <si>
    <t>Załącznik Nr 1</t>
  </si>
  <si>
    <t>Lp.</t>
  </si>
  <si>
    <t>Nazwa przedmiotu zamówienia</t>
  </si>
  <si>
    <t>Nazwa handlowa przedm.zam.</t>
  </si>
  <si>
    <t>Pełny numer katalogowy</t>
  </si>
  <si>
    <t>Kraj Producenta i jego nazwa</t>
  </si>
  <si>
    <t>j.m.</t>
  </si>
  <si>
    <t>Ilość</t>
  </si>
  <si>
    <t>Cena jedn. netto w zł</t>
  </si>
  <si>
    <t>Stawka podatku VAT</t>
  </si>
  <si>
    <t>Cena jednostkowa brutto w zł</t>
  </si>
  <si>
    <t>Wartość netto w zł</t>
  </si>
  <si>
    <t>Wartość podatku VAT</t>
  </si>
  <si>
    <t>Wartość brutto w zł</t>
  </si>
  <si>
    <t>Iloczyn kolumn 8 i 9 dodany do poz. w kol. 8</t>
  </si>
  <si>
    <t>Iloczyn kolumny 7 i 8</t>
  </si>
  <si>
    <t>Iloczyn kolumny 11 i 9</t>
  </si>
  <si>
    <t>Suma kolumn 11 i 12</t>
  </si>
  <si>
    <t>1.</t>
  </si>
  <si>
    <t>szt.</t>
  </si>
  <si>
    <t>2.</t>
  </si>
  <si>
    <t>Razem:</t>
  </si>
  <si>
    <t>Łączna cena oferty netto:</t>
  </si>
  <si>
    <t>słownie:</t>
  </si>
  <si>
    <t>Łączna cena oferty brutto:</t>
  </si>
  <si>
    <t>W programie Excel proszę wypełniać jedynie biale pola arkusza.</t>
  </si>
  <si>
    <t>………………………………………….……………………………..</t>
  </si>
  <si>
    <t>Pakiet Nr 2</t>
  </si>
  <si>
    <t>Elektroda boczna VAPR FLEX do wielorazowej rękojeści VAPR-3, kompatybilna z systemem Vapr Mitek, elastyczna, używana do wszystkich operacji ortopedycznych. Jednorazowego użytku. Wymiar 3,5mm x 160 mm</t>
  </si>
  <si>
    <t>3.</t>
  </si>
  <si>
    <t>Kabel z uchwytem do systemu VAPR-3 kompatybilna z pozycją 1 (rękojeść)</t>
  </si>
  <si>
    <t>Oferent zobowiązany jest utworzyć depozyt elektrod w ilości min. 8 sztuk.</t>
  </si>
  <si>
    <t>Pakiet Nr 3</t>
  </si>
  <si>
    <t>Implant niewchłaniany bezwęzłowy  z  niewchłanilnego polimeru  PEEK CF z włóknami węglowymi. Implant o śr 2,8mm, 3,5mm i 4,5mm i 5,5mm z pierścieniami antywyrwaniowymi zakończony otworem. Implant bez podajnika w zestawie z przeciągaczem do nici, mocowany na podajniku wielorazowym. Implant 2,8 mm mocowany na podajniku jednorazowym.</t>
  </si>
  <si>
    <t>Taśma niewchłanialna z materiału z UHMWPE  o szer. 2,5 mm i dł. 90-100 cm. Pakowana pojedyńczo</t>
  </si>
  <si>
    <t>4.</t>
  </si>
  <si>
    <t>Nić niewchłanialna z UHMWPE o grubości USP 2, dł. 90cm z igłą okrągłą 1/2 koła o dł. 24-26mm. Nici w różnych kolorach lub każda z różnokolorowym przeplotem. Wykluczona nić tylko w kolorze białym. Pakowana pojedyńczo</t>
  </si>
  <si>
    <t>5.</t>
  </si>
  <si>
    <t>Nić niewchłanialna z UHMWPE o grubości USP2, długość 90cm bez igły. Dwie nici w saszetce, nici w różnych kolorach lub każda z nici z różnokolorowym przeplotem. Wykluczona nić tylko w kolorze białym.</t>
  </si>
  <si>
    <t>Jeżeli oferowany asortyment wymaga stosowania instrumentarium Dostawca w celu umożliwienia implantacji zakupionego asortymentu zobowiązuje się do bezpłatnego udostępnienia go Zamawiającemu na czas trwania umowy.</t>
  </si>
  <si>
    <t>6.</t>
  </si>
  <si>
    <t>7.</t>
  </si>
  <si>
    <t>8.</t>
  </si>
  <si>
    <t>Elektroda bipolarna zagięta od 45⁰ do 90⁰, do koagulatora bipolarnego, jednorazowego użytku, z drenem odsysającym*</t>
  </si>
  <si>
    <t>Zamawiający wymaga doręczenia instrumentarium do wprowadzania implantów: Wiertła udowe z „główką“ oraz piszczelowe bez główki od 5 do 10 mm; Wiertła udowe dostępne ze skokiem co 0,5 mm; Celowniki udowe oraz piszczelowe; wkrętaki do śrub; pobierak zamknięty oraz otwarty; Nacinak do wprowadzenia śruby udowej; stolik do przygotowania przeszczepu oraz miarka do mierzenia średnic przeszczepu ze skokiem co 0,5 mm.</t>
  </si>
  <si>
    <t>* - Oferent zobowiązany jest na czas trwania umowy użyczyć generator do vaporyzacji i utworzyć depozyt elektrod w ilości min. 8 sztuk.</t>
  </si>
  <si>
    <t>Zamawiający wymaga doręczenia instrumentarium do wprowadzania kotwic oraz narzędzi do szycia tkanki „igłochwytaka”, prostego, zagiętego do góry w prawo oraz lewo, obcinaczki do nici, spychacza węzłów, chwytaka do tkanki oraz wysuwacza nici, raszpla do odświeżenia blizny oraz raspatora do tkanki, narzędzie szyjące tkankę oraz łapiące nić.</t>
  </si>
  <si>
    <t>Pakiet Nr 4</t>
  </si>
  <si>
    <t xml:space="preserve">Kotwica tytanowa ośr. 5,0 mm z dwiema niciami. Nici z UHMWPE ośrednicy 2 wg miary USP. Nici różnokolorowe, każda w innym kolorze lub z innym kolorowym przeplotem. Kotwica z ostrym czubkiem penetrującym nie wymagająca dodatkowego nawiercania kości. Nici mobilne w oczku kotwicy. Implant sterylny.  </t>
  </si>
  <si>
    <t>Pakiet Nr 5</t>
  </si>
  <si>
    <t>Sterylna, biowchłanialana interferencyjna śruba z polimeru PLA, o średniach 7- 10 mm i długościach 25-30-35mm, w tym również lewoskrętne. Kaniulacja 1,5 mm.</t>
  </si>
  <si>
    <t>Drut kierunkowy, wiercący o średnicy 2.4 mm x 381 mm z oczkiem</t>
  </si>
  <si>
    <t>Zestaw do szycia łąkotki wyposażony w dwa implanty z materiału niewchłanialnego PEEK połączone nicią niewchłanialną o grubości 2/0 wg miary USP. Nić kolorowa lub z różnokolorowym przeplotem, wykluczona nić tylko w kolorze białym. Implanty umieszczone na jednej rynnowej prowadnicy zagiętej na końcu 15st w górę. Na prowadnicy umieszczona miarka określająca głębokość wszczepienia implantu z możliwością odcięcia miarki na określoną długość. Zestaw sterylny</t>
  </si>
  <si>
    <t>Elektrody* posiadające sterowanie w rękojeści. Elektroda posiadająca czujnik moniturujący temperaturę w stawie. Możliwość ustawienia alarmu dźwiękowego po przekroczeniu danej wartośći temperatury w stawie. Elektroda niskotemperaturowa, posiadająca dren odpływowy. Elektroda o kątach 45 i 90 stopni.</t>
  </si>
  <si>
    <t>Kotwica niewchłanialna, bezwęzłowa, wbijana wykonana z materiału PEEK niewidocznego dla promieni Rentgena o średnicy 4,5mm oraz 5,5mm, przeznaczona do dwurzędowej rekonstrukcji stożka rotatorów, zaopatrzona w jednorazowy aplikator. Kotwica umożliwia kontrolę napięcia nitek po całkowitym zaimplantowaniu oraz korektę napięcia nawet po jej całkowitym zablokowaniu. Mocowanie nitek w środku kotwicy.</t>
  </si>
  <si>
    <t>Gładka taśma chirurgiczna, która w porównaniu z tradycyjną nicią chirurgiczną nr 2 daje o 75% większy kontakt między ścięgnem a kością, jednocześnie oferując istotnie niższy poziom bardziej równomiernie rozłożonego nacisku. Do zabiegów bezwęzłowych, jak i do zbiegów wymagających wiązania węzła.  Sterylna, pakowana pojedyńczo, w opakowaniach zbiorczych po 6 szt. Długość 38"( 95 cm).</t>
  </si>
  <si>
    <t>Kotwica tytanowa do rekonstrukcji obrąbka barkowego, samogwintująca (wkręcana) o średnicy 2.8mm,  zaopatrzona w szew niewchłanialny, polietylenowy, pleciony oraz w jednorazowy aplikator</t>
  </si>
  <si>
    <t>Kotwica tytanowa samogwintująca (wkręcana) o średnicy 3,5mm i 5,0 mm zaopatrzona w 2 szwy, niewchłanialne, polietylenowe, plecione z igłami  oraz w jednorazowy aplikator.</t>
  </si>
  <si>
    <t>Pakiet Nr 6</t>
  </si>
  <si>
    <t>Ostrza wielorazowe ,autoklawowalne,kompatybilne z  Shaverem Tornado FMS.Typ ostrza agressive, wewnętrzna część ząbkowana, zewnętrzna gładka, średnica od 3,4 do 5,5. mm.Długość robocza 130 mm, proste. Ostrza kodowane kolorem do każdej pozycji.</t>
  </si>
  <si>
    <t>Ostrza wielorazowe, autoklawowalne kompatybilne z  Shaverem Tornado FMS. Typ ostrza double agressive, wewnętrzna część ząbkowana, podwójnie tnąca, zewnętrzna gładka, średnica od 4,2 do 5,5.mm Długość robocza 130 mm, proste. Ostrza kodowane kolorem do każdej pozycji.</t>
  </si>
  <si>
    <t>Frezy wielorazowe, autoklawowalne,kompatybilne z Shaverem Tornado FMS. Typ  frezu round, średnica od 4,2 do 5,5mm długość robocza 130 mm, proste.  Ostrza kodowane kolorem do każdej pozycji.</t>
  </si>
  <si>
    <t>Frezy wielorazowe, autoklawowalne, kompatybilne z Shaverem Tornado FMS. Typ frezu oliwka, średnica od 4,2 do5,5,mmdługość robocza 130 mm, proste.  Ostrza kodowane kolorem do każdej pozycji.</t>
  </si>
  <si>
    <t>Ostrza wielorazowe ,autoklawowalne,kompatybilne z  Shaverem Tornado FMS.Typ ostrza agressive, wewnętrzna część ząbkowana, zewnętrzna gładka, średnica od 2,5 mm.Długość robocza 80 mm, proste. Ostrza kodowane kolorem do każdej pozycji.</t>
  </si>
  <si>
    <t>W programie Excel proszę wypełniać jedynie białe pola arkusza.</t>
  </si>
  <si>
    <t>Pakiet Nr 7</t>
  </si>
  <si>
    <t>Ostrza wielorazowe, autoklawowalne kompatybilne z  Shaverem formula stryker. Typ ostrza double agressive, wewnętrzna część ząbkowana, podwójnie tnąca, zewnętrzna gładka, średnica od 4,2 do 5,5. Długość robocza 130 mm, proste. Ostrza kodowane kolorem do każdej pozycji.</t>
  </si>
  <si>
    <t>Frezy wielorazowe, autoklawowalne kompatybilne z Shaverem formula Stryker. Typ frezu oliwka, średnica od 4,2 do5,5, długość robocza 130 mm, proste.  Ostrza kodowane kolorem do każdej pozycji.</t>
  </si>
  <si>
    <t>Pakiet Nr 8</t>
  </si>
  <si>
    <t>9.</t>
  </si>
  <si>
    <t>10.</t>
  </si>
  <si>
    <t>Pakiet Nr 10</t>
  </si>
  <si>
    <t>Pakiet Nr 11</t>
  </si>
  <si>
    <t>Ostrza wielorazowe, autoklawowalne, kompatybilne z  Shaverem formuła Stryker. Typ ostrza agressive, wewnętrzna część ząbkowana, zewnętrzna gładka, średnica od 3,4  do 5,5. Długość robocza 130 mm, proste. Ostrza kodowane kolorem do każdej pozycji.</t>
  </si>
  <si>
    <t>Frezy wielorazowe, autoklawowalne kompatybilne z Shaverem formula Stryker FMS. Typ  frezu kulka, średnica od 4,2 do 5,5, długość robocza 130 mm, proste. Ostrza kodowane kolorem do każdej pozycji.</t>
  </si>
  <si>
    <t>Ostrza wielorazowe, autoklawowalne kompatybilne z Shaverem formula Stryker. Typ ostrza meniscus cutter, wewnętrzna część gładka, zewnętrzna duże zęby, średnica 4,2.do 5,5mm. Długość robocza 130mm, prosta. Ostrza kodowane kolorem do każdej pozycji</t>
  </si>
  <si>
    <t>Ostrza Precision Thin 13.0x0.38x34.5 do mikropiły oscylacyjnej RemB, jednorazowego użytku, sterylne, pakowane pojedyńczo.</t>
  </si>
  <si>
    <t>Ostrza Precision Thin 7,0x0,38x18,5 do mikropiły oscylacyjnej RemB, jednorazowego użytku, sterylne, pakowane pojedyńczo.</t>
  </si>
  <si>
    <t xml:space="preserve">Implant niewchłanialny tytanowy, wkręt gwintowany na całej długości do naprawy obrąbka o średnicy 2,8mm. Rdzeń implantu zwiększający swoją średnicę wraz z odległością od czubka penetrującego. Mocowanie implantu bez potrzeby dodatkowego nawiercenia lub nabijania kości. Wkręt tytanowy z jedna nicią niewchłanialną gr. 2. Podajnik ze znacznikami oznaczającymi optymalną głębokość zakotwiczenia implantu. Seperacja podajnika od wkrętu samoistna po zwolnieniu nici. Implant sterylny </t>
  </si>
  <si>
    <t>Kotwica z materiału niewchłanialnego PEEK, składająca się z oczka penetrującego i śruby gwintowanej o dł. 18 mm i dostępnych średnicach śr. 3,5mm, 4,75mm, 5,5 mm. Możliwość przeciągnięcia przez oczko do 4 nici o gr. 2 lub dwóch taśm o szer. 2,5 mm. Implant sterylny. Implant wprowadzany dwuręcznie poprzez docisk głowicy i trzymanie prowadnicy.</t>
  </si>
  <si>
    <t>Implant niewchłanialny śruba interferencyjna z polimeru  PEEK-VESTAKEEP. Śruba z tzw. miękkim gwintem na całej długości implantu nietnąca mocowanych przeszczepów. Implant kaniulowany na całej długości śruby. Dostępny w rozmiarach śr. 6mm dł. 23mm, śr. 7, 8 mm dł. 23, 28 mm, śr. 9mm dł. 23, 28, 35,  śr. 10mm dł. 28, 35mm, śr.11mm dł. 35mm. Implant sterylny.</t>
  </si>
  <si>
    <t>Implant niewchłaniany do mocowania zewnątrzkorowego, składający się z guzika tytanowego zintegrowanego z pętlą z materiału niewchłanianego UHMPWE. Guzik tytanowy z czterema otworami z dwiema niciami w różnych kolorach. Jedna nić prowadząca o grubości 7 USP Fiber, druga nić o grubości 5 USP Polyester do przeciągnięcia guzika (tzw. Flip). Pętla o długości od 12 do 40 mm. Implant sterylny.</t>
  </si>
  <si>
    <t>Implant niewchłaniany do mocowania zewnątrzkorowego, składający się z guzika tytanowego zintegrowanego z pętlą zaciskową z materiału niewchłanianego UHMWPE zmniejszającą swoją długość poprzez płynne naprzemienne lub jednoczesne dociąganie nici oraz dwiema niciami w różnych kolorach, jedna nić prowadząca o grubości 7 USP Fiber, druga nić o grubości 5 USP Polyester do przeciągnięcia guzika (tzw. Flip). Implant sterylny.</t>
  </si>
  <si>
    <t>Zestaw do szycia łąkotki metodą all iniside, składający się z dwóch implantów na podajniku jednorazowym. Implant sterylny.</t>
  </si>
  <si>
    <r>
      <t>System do szycia łąkotki techniką all-inside.  System składający się z dwóch implantów z materiału PEEK znajdującej się na jednej igłe (podajniku). System posiada pierścień spustowy, którym poprzez ruch tzw. "do siebie" zwalnia implanty z igły prowadzącej (podajnika). Igła zakrzywiona 15</t>
    </r>
    <r>
      <rPr>
        <sz val="10"/>
        <rFont val="Arial"/>
        <family val="2"/>
        <charset val="238"/>
      </rPr>
      <t>°</t>
    </r>
    <r>
      <rPr>
        <sz val="10"/>
        <rFont val="Times New Roman"/>
        <family val="1"/>
        <charset val="238"/>
      </rPr>
      <t xml:space="preserve"> do góry. Implant sterylny.</t>
    </r>
  </si>
  <si>
    <t>Implant niewchłanialny bezwęzłowy skałdający się z 2 części z korpusem PEEK i metalowym tytanowym oczkiem umocowanych na jednym podajniku. Dolna tytanowa część implantu wbijana z otworem do przeciągnięcia nici lub taśmy, górna część implantu z materiału PEEK gwintowana wkręcana. Podajnik ze znacznikiem poziomym oznaczającym optymalną głębokość zakotwiczenia implantu. Separacja podajnika od implantu po wykręceniu podajnika. Dostępny w rozmiarach 4.75mm i 5.5mm. Implant sterylny.</t>
  </si>
  <si>
    <t>Implant niewchłanialny tytanowy samogwintujący do naprawy więzadeł małych stawów. Implant zaopatrzony w jedną nić z materiału UHMWPE z igłą dostępny w rozmiarach USP 1.8mm z nicią USP 2-0 i 2.0mm z nicią USP 0. Implant sterylny.</t>
  </si>
  <si>
    <t>Kotwica tytanowa  o śr. 5,0 mm z dwiema nitkami z igłami. Nici z materiału UHMWPE o śr. 2 wg miary UPS. Nici różnokolorowe, każda w innym kolorze. Nici muszą być mobilne w oczku kotwicy. Sterylny.</t>
  </si>
  <si>
    <t>Implant niewchłanialny do mocowania zewnątrzkorowego, składający się z guzika tytanowego zintegrowanego z trójdzielną pętlą zaciskową z materiału niewchłanialnego. Pętle zmniejszają swoją wielkość poprzez naprzemienne dociąganie lejcy zaciskowych. Guzik tytanowy o rozm. dł. 12mm, wys 2mm i grubość 4mm z czterema otworami do mocowania nici ciągnącej, nici do obrócenia guzika oraz dwóch otworów na pętlę zaciskową. Implant dostosowany do przejścia przez kanał kostny o śr. 4,5mm sterylny</t>
  </si>
  <si>
    <t>Implant niechłanialny  sruba interferencyjna z polimeru wzmacnianego włoknami weglowymi tzw. PEEK CF .Śruba z tzw. Miękkim gwintem na całej długości implantu nietnąca mocowanych przeszczepów .Implant kaniuloany kanałem o śr. 1,5mm na całej dł. Śruby. Dostępny w rozmiarach średnicy 7, 8, 9 mm dla dł. 20 mm i w rozmiarach śr. od 7-12 mm dla dł. od 25 do 35 mm. Implant sterylny.</t>
  </si>
  <si>
    <t>Pakiet Nr 12</t>
  </si>
  <si>
    <t>Nie dopuszcza się składania ofert częściowych w obrębie Pakietu nr 12</t>
  </si>
  <si>
    <t>Nie dopuszcza się składanie ofert częściowych w obrębie Pakietu 11</t>
  </si>
  <si>
    <t>Nie dopuszcza się składania ofert częściowych w obrębie Pakietu nr 10.</t>
  </si>
  <si>
    <t>Nie dopuszcza się składanie ofert częściowych w obrębie Pakietu 8</t>
  </si>
  <si>
    <t>Nie dopuszcza się składanie ofert częściowych w obrębie Pakietu nr 7</t>
  </si>
  <si>
    <t>Nie dopuszcza się składania ofert częściowych w obrębie Pakietu nr 6</t>
  </si>
  <si>
    <t>Nie dopuszcza się składania ofert częściowych w obrębie Pakietu nr 5</t>
  </si>
  <si>
    <t>Nie dopuszcza się składania ofert częściowych w obrębie Pakietu nr 4.</t>
  </si>
  <si>
    <t>Nie dopuszcza się składania ofert częściowych w obrębie Pakietu nr 3</t>
  </si>
  <si>
    <t>Nie dopuszcza się składania ofert częściowych w obrębie Pakietu nr 2.</t>
  </si>
  <si>
    <t>Nie dopuszcza się składania ofert częściowych w obrębie Pakietu nr 13</t>
  </si>
  <si>
    <t>Pakiet Nr 13</t>
  </si>
  <si>
    <r>
      <t>Kotwica tytanowa do rekonstrukcji stożka rotatorów, samogwintująca (wkręcana), o średnic</t>
    </r>
    <r>
      <rPr>
        <sz val="10"/>
        <rFont val="Times New Roman"/>
        <family val="1"/>
        <charset val="238"/>
      </rPr>
      <t>y 3,5mm,</t>
    </r>
    <r>
      <rPr>
        <sz val="10"/>
        <color rgb="FF000000"/>
        <rFont val="Times New Roman"/>
        <family val="1"/>
        <charset val="238"/>
      </rPr>
      <t xml:space="preserve"> 5.0mm lub 6.5 mm, z wydłużonym ostrym końcem ułatwiającym zaimplantowanie, zaopatrzona w 2 lub 3 nitki (rozmiar 6,5mm) niewchłanialne, polietylenowe, plecione oraz w jednorazowy aplikator</t>
    </r>
  </si>
  <si>
    <t>Tytanowy guzik rewizyjny na implant udowy. Implant sterylny</t>
  </si>
  <si>
    <t>Śruba interferencyjna biokompozytowa z PLGA z systemem SELF-LOCKING SL ulegająca autokompresji zapewniająca rozszerzenie implantu o 1-2% w warunkach ludzkich. Implant nietnący mocowanych przeszczepów kaniulowany na całej długości śruby. Dostępny w rozmiarach śr. 4mm 5mm dł. 10, 15, 20 mm, śr. 6mm dł. 15, 20, 26mm, śr. 7mm dł. 20, 24, 26, 30mm, śr. 8mm 9mm dł. 20, 24, 28, 30, 33, śr. 10mm dł. 24, 28, 30, 33mm. Implant sterylny</t>
  </si>
  <si>
    <t>Implant tytanowy niewchłanialny, samogwintujący z bardzo ostrym czubkiem, bez potzreby dodatkowego nawiercania lub nabijania kości. Implant na podajniku jednorazowym, z poziomymi znacznikami oznaczającymi optymalną głębokość wkręcenia implantu. Implant zaopatrzony w jedną nitkę z materiału UHMWPE bez igły, w rozmiarach 2,8 mm i 3,5 mm. Igły schowane w rękojeści implantu. Implant sterylny.</t>
  </si>
  <si>
    <t>Implant tytanowy niewchłanialny samogwintujący bez potrzeby dodatkowego nawiercania lub nabijania kości. Implant zaopatrzony w dwie lub trzy nici w różnych kolorach z igłami i bez igieł. Kotwice mają dwa oczka do szwów, aby zminimalizować możliwość posiadania drugiego zamka szwu po zawiązaniu pierwszego szwu. Podajnik ze znacznikami poziomymi oznaczającymi optymalną głębokość zakotwiczenia implantu. Dostępny w rozmiarach 5.0 mm i 6.5 mm. Implant sterylny.</t>
  </si>
  <si>
    <t>Membrana do rekonstrukcji ubytków chrzęstnych o wymiarach 30x30x 0,2 mm. Membrana zbudowana z kolagenu o dwurodzajowej strukturze powierzchni. Strona przylegająca chropowata o zwiększonej przyczepności. W zestawie gumowy wzornik do odwzorowywania ubytków. Produkt gotowy do użycia</t>
  </si>
  <si>
    <t>Guzik tytanowy z plecioną pętlą z materiału niewchłanialnego UHMWPE  w rozmiarach 12mm, 15mm, 20mm, 25mm, 30mm. Guzik z dwiema niciami  prowadzącymi o grubości 2 i 5 Sterylny</t>
  </si>
  <si>
    <t>Implant REWIZYJNY niewchłanialny do mocowania zewnątrzkorowego , składający się z guzika tytanowego zintegrowanego z pętlą zaciskową z materiału niewchłanialnego . Petla zmniejsza swoja wielkośc poprzez naprzemienne dociąganie lejcy zaciskowych. Guzik tytanowy z zębem w częsci środkowej o rozm. dł. 20 mm, wys.  2mm i gr. 4 mm z czterema otworami do mocowania nici ciągnacej, nici do obrócenia guzika  oraz  dwóch otworów na pętlę zaciskową. Implant dostosowany do przejścia przez kanał kostny o śred. 4,5 mm. Implant steryly</t>
  </si>
  <si>
    <t>Drut o średnicy 2,4 mm z grotem o śr. 4,5 mm - 5,0 mm, drut z miarką zaczynająca się od dolnej podstawy grotu. Długość drutu 25-35cm. Drut zakończony oczkiem. Niesterylny, wielorazowy.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</si>
</sst>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00&quot; &quot;[$zł-415]&quot; &quot;;&quot;-&quot;#,##0.00&quot; &quot;[$zł-415]&quot; &quot;;&quot; -&quot;00&quot; &quot;[$zł-415]&quot; &quot;;&quot; &quot;@&quot; &quot;"/>
    <numFmt numFmtId="165" formatCode="&quot; &quot;#,##0.00&quot; zł &quot;;&quot;-&quot;#,##0.00&quot; zł &quot;;&quot; -&quot;00&quot; zł &quot;;&quot; &quot;@&quot; &quot;"/>
  </numFmts>
  <fonts count="31" x14ac:knownFonts="1">
    <font>
      <sz val="10"/>
      <color rgb="FF000000"/>
      <name val="Arial"/>
      <family val="2"/>
      <charset val="238"/>
    </font>
    <font>
      <sz val="10"/>
      <color rgb="FF000000"/>
      <name val="Arial"/>
      <family val="2"/>
      <charset val="238"/>
    </font>
    <font>
      <sz val="12"/>
      <color rgb="FF000000"/>
      <name val="Times New Roman"/>
      <family val="1"/>
      <charset val="238"/>
    </font>
    <font>
      <b/>
      <sz val="10"/>
      <color rgb="FF000000"/>
      <name val="Arial"/>
      <family val="2"/>
      <charset val="238"/>
    </font>
    <font>
      <sz val="7"/>
      <color rgb="FF000000"/>
      <name val="Times New Roman"/>
      <family val="1"/>
      <charset val="238"/>
    </font>
    <font>
      <sz val="10"/>
      <color rgb="FF000000"/>
      <name val="Tahoma"/>
      <family val="2"/>
      <charset val="238"/>
    </font>
    <font>
      <sz val="9"/>
      <color rgb="FF000000"/>
      <name val="Arial"/>
      <family val="2"/>
      <charset val="238"/>
    </font>
    <font>
      <sz val="8"/>
      <color rgb="FF000000"/>
      <name val="Tahoma"/>
      <family val="2"/>
      <charset val="238"/>
    </font>
    <font>
      <sz val="9"/>
      <color rgb="FF000000"/>
      <name val="Times New Roman"/>
      <family val="1"/>
      <charset val="238"/>
    </font>
    <font>
      <b/>
      <sz val="9"/>
      <color rgb="FF000000"/>
      <name val="Arial"/>
      <family val="2"/>
      <charset val="238"/>
    </font>
    <font>
      <b/>
      <sz val="10"/>
      <color rgb="FF000000"/>
      <name val="Tahoma"/>
      <family val="2"/>
      <charset val="238"/>
    </font>
    <font>
      <sz val="8"/>
      <color rgb="FF000000"/>
      <name val="Times New Roman"/>
      <family val="1"/>
      <charset val="238"/>
    </font>
    <font>
      <b/>
      <sz val="8"/>
      <color rgb="FF000000"/>
      <name val="Tahoma"/>
      <family val="2"/>
      <charset val="238"/>
    </font>
    <font>
      <sz val="8"/>
      <color rgb="FF000000"/>
      <name val="Arial"/>
      <family val="2"/>
      <charset val="238"/>
    </font>
    <font>
      <b/>
      <sz val="7"/>
      <color rgb="FF000000"/>
      <name val="Times New Roman"/>
      <family val="1"/>
      <charset val="238"/>
    </font>
    <font>
      <b/>
      <sz val="10"/>
      <color rgb="FF000000"/>
      <name val="Times New Roman"/>
      <family val="1"/>
      <charset val="238"/>
    </font>
    <font>
      <sz val="10"/>
      <color rgb="FFFF0000"/>
      <name val="Arial"/>
      <family val="2"/>
      <charset val="238"/>
    </font>
    <font>
      <sz val="10"/>
      <color rgb="FF000000"/>
      <name val="Times New Roman"/>
      <family val="1"/>
      <charset val="238"/>
    </font>
    <font>
      <b/>
      <sz val="10"/>
      <color rgb="FF993300"/>
      <name val="Arial"/>
      <family val="2"/>
      <charset val="238"/>
    </font>
    <font>
      <b/>
      <sz val="10"/>
      <color rgb="FFFF0000"/>
      <name val="Arial"/>
      <family val="2"/>
      <charset val="238"/>
    </font>
    <font>
      <b/>
      <sz val="11"/>
      <color rgb="FF000000"/>
      <name val="Arial"/>
      <family val="2"/>
      <charset val="238"/>
    </font>
    <font>
      <b/>
      <i/>
      <sz val="10"/>
      <color rgb="FF000000"/>
      <name val="Arial"/>
      <family val="2"/>
      <charset val="238"/>
    </font>
    <font>
      <b/>
      <sz val="9"/>
      <color rgb="FF000000"/>
      <name val="Times New Roman"/>
      <family val="1"/>
      <charset val="238"/>
    </font>
    <font>
      <b/>
      <sz val="10"/>
      <color rgb="FF993300"/>
      <name val="Times New Roman"/>
      <family val="1"/>
      <charset val="238"/>
    </font>
    <font>
      <b/>
      <sz val="10"/>
      <color rgb="FFFF0000"/>
      <name val="Times New Roman"/>
      <family val="1"/>
      <charset val="238"/>
    </font>
    <font>
      <b/>
      <sz val="8"/>
      <color rgb="FF000000"/>
      <name val="Arial"/>
      <family val="2"/>
      <charset val="238"/>
    </font>
    <font>
      <sz val="10"/>
      <name val="Times New Roman"/>
      <family val="1"/>
      <charset val="238"/>
    </font>
    <font>
      <sz val="10"/>
      <name val="Arial"/>
      <family val="2"/>
      <charset val="238"/>
    </font>
    <font>
      <sz val="8"/>
      <name val="Arial"/>
      <family val="2"/>
      <charset val="238"/>
    </font>
    <font>
      <sz val="9"/>
      <name val="Times New Roman"/>
      <family val="1"/>
      <charset val="238"/>
    </font>
    <font>
      <sz val="8"/>
      <name val="Times New Roman"/>
      <family val="1"/>
      <charset val="238"/>
    </font>
  </fonts>
  <fills count="4">
    <fill>
      <patternFill patternType="none"/>
    </fill>
    <fill>
      <patternFill patternType="gray125"/>
    </fill>
    <fill>
      <patternFill patternType="solid">
        <fgColor rgb="FFCCFFFF"/>
        <bgColor rgb="FFCCFFFF"/>
      </patternFill>
    </fill>
    <fill>
      <patternFill patternType="solid">
        <fgColor rgb="FFFFFFFF"/>
        <bgColor rgb="FFFFFFFF"/>
      </patternFill>
    </fill>
  </fills>
  <borders count="54">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rgb="FF000000"/>
      </left>
      <right/>
      <top style="medium">
        <color rgb="FF000000"/>
      </top>
      <bottom/>
      <diagonal/>
    </border>
    <border>
      <left/>
      <right/>
      <top style="medium">
        <color rgb="FF000000"/>
      </top>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7">
    <xf numFmtId="0" fontId="0" fillId="0" borderId="0"/>
    <xf numFmtId="164" fontId="1" fillId="0" borderId="0" applyFont="0" applyFill="0" applyBorder="0" applyAlignment="0" applyProtection="0"/>
    <xf numFmtId="0" fontId="2" fillId="0" borderId="0" applyNumberFormat="0" applyBorder="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64" fontId="1" fillId="0" borderId="0" applyFont="0" applyFill="0" applyBorder="0" applyAlignment="0" applyProtection="0"/>
  </cellStyleXfs>
  <cellXfs count="324">
    <xf numFmtId="0" fontId="0" fillId="0" borderId="0" xfId="0"/>
    <xf numFmtId="0" fontId="3" fillId="0" borderId="0" xfId="0" applyFont="1"/>
    <xf numFmtId="0" fontId="4" fillId="0" borderId="3" xfId="0" applyFont="1" applyBorder="1" applyAlignment="1">
      <alignment horizontal="center" wrapText="1"/>
    </xf>
    <xf numFmtId="0" fontId="0" fillId="2" borderId="8" xfId="0" applyFill="1" applyBorder="1"/>
    <xf numFmtId="0" fontId="0" fillId="2" borderId="9" xfId="0" applyFill="1" applyBorder="1"/>
    <xf numFmtId="0" fontId="4" fillId="2" borderId="9" xfId="0" applyFont="1" applyFill="1" applyBorder="1"/>
    <xf numFmtId="0" fontId="4" fillId="2" borderId="9" xfId="0" applyFont="1" applyFill="1" applyBorder="1" applyAlignment="1">
      <alignment vertical="top" wrapText="1"/>
    </xf>
    <xf numFmtId="0" fontId="4" fillId="2" borderId="10" xfId="0" applyFont="1" applyFill="1" applyBorder="1" applyAlignment="1">
      <alignment vertical="top" wrapText="1"/>
    </xf>
    <xf numFmtId="0" fontId="0" fillId="0" borderId="2" xfId="0" applyBorder="1"/>
    <xf numFmtId="9" fontId="0" fillId="0" borderId="2" xfId="0" applyNumberFormat="1" applyBorder="1" applyAlignment="1">
      <alignment vertical="center"/>
    </xf>
    <xf numFmtId="0" fontId="0" fillId="0" borderId="12" xfId="0" applyBorder="1"/>
    <xf numFmtId="9" fontId="0" fillId="0" borderId="12" xfId="0" applyNumberFormat="1" applyBorder="1" applyAlignment="1">
      <alignment vertical="center"/>
    </xf>
    <xf numFmtId="164" fontId="3" fillId="0" borderId="14" xfId="0" applyNumberFormat="1" applyFont="1" applyBorder="1"/>
    <xf numFmtId="164" fontId="9" fillId="2" borderId="15" xfId="0" applyNumberFormat="1" applyFont="1" applyFill="1" applyBorder="1"/>
    <xf numFmtId="164" fontId="9" fillId="2" borderId="16" xfId="0" applyNumberFormat="1" applyFont="1" applyFill="1" applyBorder="1"/>
    <xf numFmtId="0" fontId="10" fillId="2" borderId="17" xfId="0" applyFont="1" applyFill="1" applyBorder="1" applyAlignment="1">
      <alignment vertical="center"/>
    </xf>
    <xf numFmtId="0" fontId="10" fillId="2" borderId="21" xfId="0" applyFont="1" applyFill="1" applyBorder="1" applyAlignment="1">
      <alignment vertical="center"/>
    </xf>
    <xf numFmtId="49" fontId="12" fillId="3" borderId="0" xfId="0" applyNumberFormat="1" applyFont="1" applyFill="1" applyAlignment="1">
      <alignment vertical="center"/>
    </xf>
    <xf numFmtId="0" fontId="7" fillId="3" borderId="0" xfId="0" applyFont="1" applyFill="1" applyAlignment="1">
      <alignment vertical="center" wrapText="1"/>
    </xf>
    <xf numFmtId="0" fontId="7" fillId="3" borderId="0" xfId="0" applyFont="1" applyFill="1" applyAlignment="1">
      <alignment horizontal="right" vertical="center"/>
    </xf>
    <xf numFmtId="0" fontId="7" fillId="3" borderId="0" xfId="0" applyFont="1" applyFill="1" applyAlignment="1">
      <alignment horizontal="center" vertical="center"/>
    </xf>
    <xf numFmtId="0" fontId="5" fillId="3" borderId="0" xfId="0" applyFont="1" applyFill="1"/>
    <xf numFmtId="0" fontId="10" fillId="3" borderId="0" xfId="0" applyFont="1" applyFill="1" applyAlignment="1">
      <alignment horizontal="center" vertical="center"/>
    </xf>
    <xf numFmtId="3" fontId="10" fillId="3" borderId="0" xfId="0" applyNumberFormat="1" applyFont="1" applyFill="1" applyAlignment="1">
      <alignment horizontal="right" vertical="center" wrapText="1"/>
    </xf>
    <xf numFmtId="0" fontId="10" fillId="0" borderId="0" xfId="0" applyFont="1" applyAlignment="1">
      <alignment horizontal="left" vertical="center"/>
    </xf>
    <xf numFmtId="0" fontId="4" fillId="0" borderId="23" xfId="0" applyFont="1" applyBorder="1" applyAlignment="1">
      <alignment horizontal="center"/>
    </xf>
    <xf numFmtId="0" fontId="4" fillId="0" borderId="24" xfId="0" applyFont="1" applyBorder="1" applyAlignment="1">
      <alignment horizontal="center" wrapText="1"/>
    </xf>
    <xf numFmtId="0" fontId="4" fillId="2" borderId="8" xfId="0" applyFont="1" applyFill="1" applyBorder="1" applyAlignment="1">
      <alignment horizontal="center"/>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3" fillId="2" borderId="1" xfId="0" applyFont="1" applyFill="1" applyBorder="1" applyAlignment="1">
      <alignment vertical="center"/>
    </xf>
    <xf numFmtId="0" fontId="17" fillId="2" borderId="2" xfId="2" applyFont="1" applyFill="1" applyBorder="1" applyAlignment="1">
      <alignment vertical="center" wrapText="1"/>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4" fontId="0" fillId="0" borderId="2" xfId="0" applyNumberFormat="1" applyBorder="1" applyAlignment="1">
      <alignment vertical="center"/>
    </xf>
    <xf numFmtId="164" fontId="6" fillId="2" borderId="2" xfId="0" applyNumberFormat="1" applyFont="1" applyFill="1" applyBorder="1" applyAlignment="1">
      <alignment vertical="center"/>
    </xf>
    <xf numFmtId="164" fontId="13" fillId="2" borderId="2" xfId="0" applyNumberFormat="1" applyFont="1" applyFill="1" applyBorder="1" applyAlignment="1">
      <alignment vertical="center"/>
    </xf>
    <xf numFmtId="164" fontId="13" fillId="2" borderId="4" xfId="0" applyNumberFormat="1" applyFont="1" applyFill="1" applyBorder="1" applyAlignment="1">
      <alignment vertical="center"/>
    </xf>
    <xf numFmtId="0" fontId="3" fillId="2" borderId="5" xfId="0" applyFont="1" applyFill="1" applyBorder="1" applyAlignment="1">
      <alignment vertical="center"/>
    </xf>
    <xf numFmtId="0" fontId="17" fillId="2" borderId="6" xfId="2" applyFont="1" applyFill="1" applyBorder="1" applyAlignment="1">
      <alignment vertical="center" wrapText="1"/>
    </xf>
    <xf numFmtId="0" fontId="0" fillId="0" borderId="6" xfId="0" applyBorder="1"/>
    <xf numFmtId="0" fontId="0" fillId="2" borderId="6" xfId="0" applyFill="1" applyBorder="1" applyAlignment="1">
      <alignment horizontal="center" vertical="center" wrapText="1"/>
    </xf>
    <xf numFmtId="0" fontId="0" fillId="2" borderId="6" xfId="0" applyFill="1" applyBorder="1" applyAlignment="1">
      <alignment horizontal="center" vertical="center"/>
    </xf>
    <xf numFmtId="9" fontId="0" fillId="0" borderId="6" xfId="0" applyNumberFormat="1" applyBorder="1" applyAlignment="1">
      <alignment vertical="center"/>
    </xf>
    <xf numFmtId="164" fontId="6" fillId="2" borderId="6" xfId="0" applyNumberFormat="1" applyFont="1" applyFill="1" applyBorder="1" applyAlignment="1">
      <alignment vertical="center"/>
    </xf>
    <xf numFmtId="164" fontId="13" fillId="2" borderId="6" xfId="0" applyNumberFormat="1" applyFont="1" applyFill="1" applyBorder="1" applyAlignment="1">
      <alignment vertical="center"/>
    </xf>
    <xf numFmtId="164" fontId="13" fillId="2" borderId="7" xfId="0" applyNumberFormat="1" applyFont="1" applyFill="1" applyBorder="1" applyAlignment="1">
      <alignment vertical="center"/>
    </xf>
    <xf numFmtId="0" fontId="3" fillId="2" borderId="11" xfId="0" applyFont="1" applyFill="1" applyBorder="1" applyAlignment="1">
      <alignment vertical="center"/>
    </xf>
    <xf numFmtId="0" fontId="17" fillId="2" borderId="12" xfId="2" applyFont="1" applyFill="1" applyBorder="1" applyAlignment="1">
      <alignment vertical="center" wrapText="1"/>
    </xf>
    <xf numFmtId="0" fontId="0" fillId="2" borderId="12" xfId="0" applyFill="1" applyBorder="1" applyAlignment="1">
      <alignment horizontal="center" vertical="center" wrapText="1"/>
    </xf>
    <xf numFmtId="0" fontId="0" fillId="2" borderId="12" xfId="0" applyFill="1" applyBorder="1" applyAlignment="1">
      <alignment horizontal="center" vertical="center"/>
    </xf>
    <xf numFmtId="4" fontId="0" fillId="0" borderId="12" xfId="0" applyNumberFormat="1" applyBorder="1" applyAlignment="1">
      <alignment horizontal="center" vertical="center"/>
    </xf>
    <xf numFmtId="164" fontId="6" fillId="2" borderId="12" xfId="0" applyNumberFormat="1" applyFont="1" applyFill="1" applyBorder="1" applyAlignment="1">
      <alignment vertical="center"/>
    </xf>
    <xf numFmtId="164" fontId="13" fillId="2" borderId="12" xfId="0" applyNumberFormat="1" applyFont="1" applyFill="1" applyBorder="1" applyAlignment="1">
      <alignment vertical="center"/>
    </xf>
    <xf numFmtId="164" fontId="13" fillId="2" borderId="13" xfId="0" applyNumberFormat="1" applyFont="1" applyFill="1" applyBorder="1" applyAlignment="1">
      <alignment vertical="center"/>
    </xf>
    <xf numFmtId="0" fontId="20" fillId="0" borderId="0" xfId="0" applyFont="1"/>
    <xf numFmtId="0" fontId="0" fillId="0" borderId="0" xfId="0" applyAlignment="1">
      <alignment wrapText="1"/>
    </xf>
    <xf numFmtId="0" fontId="3" fillId="2" borderId="1" xfId="0"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13" fillId="2" borderId="6" xfId="0" applyNumberFormat="1" applyFont="1" applyFill="1" applyBorder="1" applyAlignment="1">
      <alignment horizontal="center" vertical="center"/>
    </xf>
    <xf numFmtId="0" fontId="17" fillId="2" borderId="6" xfId="2" applyFont="1" applyFill="1" applyBorder="1" applyAlignment="1">
      <alignment vertical="top" wrapText="1"/>
    </xf>
    <xf numFmtId="9" fontId="0" fillId="0" borderId="6" xfId="0" applyNumberFormat="1" applyBorder="1" applyAlignment="1">
      <alignment horizontal="center" vertical="center"/>
    </xf>
    <xf numFmtId="0" fontId="3" fillId="2" borderId="11" xfId="0" applyFont="1" applyFill="1" applyBorder="1" applyAlignment="1">
      <alignment horizontal="center" vertical="center"/>
    </xf>
    <xf numFmtId="0" fontId="17" fillId="2" borderId="12" xfId="2" applyFont="1" applyFill="1" applyBorder="1" applyAlignment="1">
      <alignment vertical="top" wrapText="1"/>
    </xf>
    <xf numFmtId="164" fontId="0" fillId="0" borderId="14" xfId="0" applyNumberFormat="1" applyBorder="1"/>
    <xf numFmtId="0" fontId="3" fillId="2" borderId="5" xfId="0" applyFont="1" applyFill="1" applyBorder="1" applyAlignment="1">
      <alignment horizontal="center" vertical="center"/>
    </xf>
    <xf numFmtId="0" fontId="0" fillId="0" borderId="25" xfId="0" applyBorder="1"/>
    <xf numFmtId="0" fontId="18" fillId="0" borderId="0" xfId="3" applyFont="1" applyFill="1" applyAlignment="1">
      <alignment vertical="center" wrapText="1" shrinkToFit="1"/>
    </xf>
    <xf numFmtId="0" fontId="0" fillId="0" borderId="0" xfId="0" applyAlignment="1">
      <alignment vertical="center" wrapText="1"/>
    </xf>
    <xf numFmtId="0" fontId="17" fillId="2" borderId="9" xfId="2" applyFont="1" applyFill="1" applyBorder="1" applyAlignment="1">
      <alignment vertical="top" wrapText="1"/>
    </xf>
    <xf numFmtId="0" fontId="0" fillId="0" borderId="9" xfId="0" applyBorder="1"/>
    <xf numFmtId="0" fontId="19" fillId="0" borderId="0" xfId="0" applyFont="1"/>
    <xf numFmtId="0" fontId="15" fillId="0" borderId="0" xfId="0" applyFont="1"/>
    <xf numFmtId="0" fontId="0" fillId="2" borderId="9" xfId="0" applyFill="1" applyBorder="1" applyAlignment="1">
      <alignment horizontal="center" vertical="center" wrapText="1"/>
    </xf>
    <xf numFmtId="0" fontId="0" fillId="2" borderId="9" xfId="0" applyFill="1" applyBorder="1" applyAlignment="1">
      <alignment horizontal="center" vertical="center"/>
    </xf>
    <xf numFmtId="4" fontId="0" fillId="0" borderId="9" xfId="0" applyNumberFormat="1" applyBorder="1" applyAlignment="1">
      <alignment vertical="center"/>
    </xf>
    <xf numFmtId="9" fontId="0" fillId="0" borderId="9" xfId="0" applyNumberFormat="1" applyBorder="1" applyAlignment="1">
      <alignment vertical="center"/>
    </xf>
    <xf numFmtId="0" fontId="3" fillId="2" borderId="1" xfId="4" applyFont="1" applyFill="1" applyBorder="1" applyAlignment="1">
      <alignment horizontal="center" vertical="top"/>
    </xf>
    <xf numFmtId="0" fontId="7" fillId="2" borderId="2" xfId="0" applyFont="1" applyFill="1" applyBorder="1" applyAlignment="1">
      <alignment horizontal="left" vertical="center" wrapText="1"/>
    </xf>
    <xf numFmtId="0" fontId="0" fillId="0" borderId="2" xfId="0" applyBorder="1" applyAlignment="1">
      <alignment vertical="top" wrapText="1"/>
    </xf>
    <xf numFmtId="0" fontId="0" fillId="2" borderId="2" xfId="5" applyFont="1" applyFill="1" applyBorder="1" applyAlignment="1">
      <alignment vertical="center" wrapText="1"/>
    </xf>
    <xf numFmtId="3" fontId="6" fillId="2" borderId="2" xfId="4" applyNumberFormat="1" applyFont="1" applyFill="1" applyBorder="1" applyAlignment="1">
      <alignment vertical="center" wrapText="1"/>
    </xf>
    <xf numFmtId="165" fontId="5" fillId="0" borderId="2" xfId="0" applyNumberFormat="1" applyFont="1" applyBorder="1" applyAlignment="1">
      <alignment vertical="center" wrapText="1"/>
    </xf>
    <xf numFmtId="0" fontId="16" fillId="0" borderId="0" xfId="0" applyFont="1"/>
    <xf numFmtId="0" fontId="3" fillId="2" borderId="5" xfId="4" applyFont="1" applyFill="1" applyBorder="1" applyAlignment="1">
      <alignment horizontal="center" vertical="top"/>
    </xf>
    <xf numFmtId="0" fontId="7" fillId="2" borderId="6" xfId="0" applyFont="1" applyFill="1" applyBorder="1" applyAlignment="1">
      <alignment horizontal="left" vertical="center" wrapText="1"/>
    </xf>
    <xf numFmtId="0" fontId="0" fillId="0" borderId="6" xfId="0" applyBorder="1" applyAlignment="1">
      <alignment vertical="center"/>
    </xf>
    <xf numFmtId="0" fontId="0" fillId="2" borderId="6" xfId="5" applyFont="1" applyFill="1" applyBorder="1" applyAlignment="1">
      <alignment vertical="center"/>
    </xf>
    <xf numFmtId="0" fontId="6" fillId="2" borderId="6" xfId="5" applyFont="1" applyFill="1" applyBorder="1" applyAlignment="1">
      <alignment vertical="center"/>
    </xf>
    <xf numFmtId="165" fontId="5" fillId="0" borderId="6" xfId="0" applyNumberFormat="1" applyFont="1" applyBorder="1" applyAlignment="1">
      <alignment vertical="center" wrapText="1"/>
    </xf>
    <xf numFmtId="0" fontId="3" fillId="0" borderId="0" xfId="4" applyFont="1" applyFill="1" applyAlignment="1">
      <alignment horizontal="center" vertical="top"/>
    </xf>
    <xf numFmtId="164" fontId="6" fillId="0" borderId="14" xfId="0" applyNumberFormat="1" applyFont="1" applyBorder="1"/>
    <xf numFmtId="0" fontId="7" fillId="0" borderId="2" xfId="0" applyFont="1" applyBorder="1" applyAlignment="1">
      <alignment vertical="center" wrapText="1"/>
    </xf>
    <xf numFmtId="165" fontId="6" fillId="2" borderId="2" xfId="0" applyNumberFormat="1" applyFont="1" applyFill="1" applyBorder="1" applyAlignment="1">
      <alignment vertical="center"/>
    </xf>
    <xf numFmtId="165" fontId="6" fillId="2" borderId="4" xfId="0" applyNumberFormat="1" applyFont="1" applyFill="1" applyBorder="1" applyAlignment="1">
      <alignment vertical="center"/>
    </xf>
    <xf numFmtId="165" fontId="6" fillId="2" borderId="6" xfId="0" applyNumberFormat="1" applyFont="1" applyFill="1" applyBorder="1" applyAlignment="1">
      <alignment vertical="center"/>
    </xf>
    <xf numFmtId="165" fontId="6" fillId="2" borderId="7" xfId="0" applyNumberFormat="1" applyFont="1" applyFill="1" applyBorder="1" applyAlignment="1">
      <alignment vertical="center"/>
    </xf>
    <xf numFmtId="0" fontId="3" fillId="2" borderId="11" xfId="4" applyFont="1" applyFill="1" applyBorder="1" applyAlignment="1">
      <alignment horizontal="center" vertical="top"/>
    </xf>
    <xf numFmtId="0" fontId="7" fillId="2" borderId="12" xfId="0" applyFont="1" applyFill="1" applyBorder="1" applyAlignment="1">
      <alignment horizontal="left" vertical="center" wrapText="1"/>
    </xf>
    <xf numFmtId="0" fontId="0" fillId="0" borderId="12" xfId="0" applyBorder="1" applyAlignment="1">
      <alignment vertical="center"/>
    </xf>
    <xf numFmtId="0" fontId="0" fillId="2" borderId="12" xfId="5" applyFont="1" applyFill="1" applyBorder="1" applyAlignment="1">
      <alignment vertical="center"/>
    </xf>
    <xf numFmtId="0" fontId="6" fillId="2" borderId="12" xfId="5" applyFont="1" applyFill="1" applyBorder="1" applyAlignment="1">
      <alignment vertical="center"/>
    </xf>
    <xf numFmtId="165" fontId="5" fillId="0" borderId="12" xfId="0" applyNumberFormat="1" applyFont="1" applyBorder="1" applyAlignment="1">
      <alignment vertical="center" wrapText="1"/>
    </xf>
    <xf numFmtId="165" fontId="6" fillId="2" borderId="12" xfId="0" applyNumberFormat="1" applyFont="1" applyFill="1" applyBorder="1" applyAlignment="1">
      <alignment vertical="center"/>
    </xf>
    <xf numFmtId="165" fontId="6" fillId="2" borderId="13" xfId="0" applyNumberFormat="1" applyFont="1" applyFill="1" applyBorder="1" applyAlignment="1">
      <alignment vertical="center"/>
    </xf>
    <xf numFmtId="0" fontId="7" fillId="0" borderId="0" xfId="0" applyFont="1" applyAlignment="1">
      <alignment horizontal="left" vertical="center" wrapText="1"/>
    </xf>
    <xf numFmtId="0" fontId="6" fillId="0" borderId="14" xfId="0" applyFont="1" applyBorder="1"/>
    <xf numFmtId="165" fontId="9" fillId="2" borderId="15" xfId="0" applyNumberFormat="1" applyFont="1" applyFill="1" applyBorder="1"/>
    <xf numFmtId="0" fontId="21" fillId="0" borderId="0" xfId="0" applyFont="1" applyAlignment="1">
      <alignment horizontal="center" vertical="center"/>
    </xf>
    <xf numFmtId="0" fontId="15" fillId="2" borderId="1" xfId="4" applyFont="1" applyFill="1" applyBorder="1" applyAlignment="1">
      <alignment horizontal="center" vertical="top"/>
    </xf>
    <xf numFmtId="0" fontId="8" fillId="2" borderId="2" xfId="0" applyFont="1" applyFill="1" applyBorder="1" applyAlignment="1">
      <alignment horizontal="left" vertical="center" wrapText="1"/>
    </xf>
    <xf numFmtId="0" fontId="17" fillId="0" borderId="2" xfId="0" applyFont="1" applyBorder="1" applyAlignment="1">
      <alignment vertical="center"/>
    </xf>
    <xf numFmtId="0" fontId="17" fillId="0" borderId="2" xfId="0" applyFont="1" applyBorder="1"/>
    <xf numFmtId="0" fontId="17" fillId="2" borderId="2" xfId="5" applyFont="1" applyFill="1" applyBorder="1" applyAlignment="1">
      <alignment vertical="center"/>
    </xf>
    <xf numFmtId="0" fontId="8" fillId="2" borderId="2" xfId="5" applyFont="1" applyFill="1" applyBorder="1" applyAlignment="1">
      <alignment vertical="center"/>
    </xf>
    <xf numFmtId="165" fontId="17" fillId="0" borderId="2" xfId="0" applyNumberFormat="1" applyFont="1" applyBorder="1" applyAlignment="1">
      <alignment vertical="center" wrapText="1"/>
    </xf>
    <xf numFmtId="9" fontId="17" fillId="0" borderId="2" xfId="0" applyNumberFormat="1" applyFont="1" applyBorder="1" applyAlignment="1">
      <alignment vertical="center"/>
    </xf>
    <xf numFmtId="165" fontId="8" fillId="2" borderId="2" xfId="0" applyNumberFormat="1" applyFont="1" applyFill="1" applyBorder="1" applyAlignment="1">
      <alignment vertical="center"/>
    </xf>
    <xf numFmtId="165" fontId="8" fillId="2" borderId="4" xfId="0" applyNumberFormat="1" applyFont="1" applyFill="1" applyBorder="1" applyAlignment="1">
      <alignment vertical="center"/>
    </xf>
    <xf numFmtId="0" fontId="15" fillId="2" borderId="11" xfId="4" applyFont="1" applyFill="1" applyBorder="1" applyAlignment="1">
      <alignment horizontal="center" vertical="top"/>
    </xf>
    <xf numFmtId="0" fontId="17" fillId="2" borderId="12" xfId="0" applyFont="1" applyFill="1" applyBorder="1" applyAlignment="1">
      <alignment horizontal="left" vertical="center" wrapText="1"/>
    </xf>
    <xf numFmtId="0" fontId="17" fillId="0" borderId="25" xfId="0" applyFont="1" applyBorder="1" applyAlignment="1">
      <alignment vertical="center"/>
    </xf>
    <xf numFmtId="0" fontId="17" fillId="0" borderId="12" xfId="0" applyFont="1" applyBorder="1"/>
    <xf numFmtId="0" fontId="17" fillId="2" borderId="12" xfId="5" applyFont="1" applyFill="1" applyBorder="1" applyAlignment="1">
      <alignment vertical="center"/>
    </xf>
    <xf numFmtId="3" fontId="8" fillId="2" borderId="12" xfId="5" applyNumberFormat="1" applyFont="1" applyFill="1" applyBorder="1" applyAlignment="1">
      <alignment vertical="center"/>
    </xf>
    <xf numFmtId="165" fontId="17" fillId="0" borderId="12" xfId="0" applyNumberFormat="1" applyFont="1" applyBorder="1" applyAlignment="1">
      <alignment vertical="center" wrapText="1"/>
    </xf>
    <xf numFmtId="9" fontId="17" fillId="0" borderId="12" xfId="0" applyNumberFormat="1" applyFont="1" applyBorder="1" applyAlignment="1">
      <alignment vertical="center"/>
    </xf>
    <xf numFmtId="165" fontId="8" fillId="2" borderId="12" xfId="0" applyNumberFormat="1" applyFont="1" applyFill="1" applyBorder="1" applyAlignment="1">
      <alignment vertical="center"/>
    </xf>
    <xf numFmtId="165" fontId="8" fillId="2" borderId="13" xfId="0" applyNumberFormat="1" applyFont="1" applyFill="1" applyBorder="1" applyAlignment="1">
      <alignment vertical="center"/>
    </xf>
    <xf numFmtId="165" fontId="15" fillId="0" borderId="0" xfId="0" applyNumberFormat="1" applyFont="1" applyAlignment="1">
      <alignment vertical="center"/>
    </xf>
    <xf numFmtId="0" fontId="17" fillId="2" borderId="2" xfId="0" applyFont="1" applyFill="1" applyBorder="1" applyAlignment="1">
      <alignment horizontal="center" vertical="center" wrapText="1"/>
    </xf>
    <xf numFmtId="2" fontId="17" fillId="3" borderId="2" xfId="0" applyNumberFormat="1" applyFont="1" applyFill="1" applyBorder="1" applyAlignment="1">
      <alignment horizontal="center" vertical="center" wrapText="1"/>
    </xf>
    <xf numFmtId="9" fontId="17" fillId="3" borderId="2" xfId="0" applyNumberFormat="1" applyFont="1" applyFill="1" applyBorder="1" applyAlignment="1">
      <alignment horizontal="center" vertical="center" wrapText="1"/>
    </xf>
    <xf numFmtId="164" fontId="8" fillId="2" borderId="2" xfId="0" applyNumberFormat="1" applyFont="1" applyFill="1" applyBorder="1" applyAlignment="1">
      <alignment vertical="center"/>
    </xf>
    <xf numFmtId="164" fontId="11" fillId="2" borderId="2" xfId="0" applyNumberFormat="1" applyFont="1" applyFill="1" applyBorder="1" applyAlignment="1">
      <alignment vertical="center"/>
    </xf>
    <xf numFmtId="164" fontId="11" fillId="2" borderId="4" xfId="0" applyNumberFormat="1" applyFont="1" applyFill="1" applyBorder="1" applyAlignment="1">
      <alignment vertical="center"/>
    </xf>
    <xf numFmtId="0" fontId="17" fillId="0" borderId="6" xfId="0" applyFont="1" applyBorder="1"/>
    <xf numFmtId="0" fontId="17" fillId="2" borderId="6" xfId="0" applyFont="1" applyFill="1" applyBorder="1" applyAlignment="1">
      <alignment horizontal="center" vertical="center" wrapText="1"/>
    </xf>
    <xf numFmtId="0" fontId="17" fillId="2" borderId="6" xfId="0" applyFont="1" applyFill="1" applyBorder="1" applyAlignment="1">
      <alignment horizontal="center" vertical="center"/>
    </xf>
    <xf numFmtId="2" fontId="17" fillId="3" borderId="6" xfId="0" applyNumberFormat="1" applyFont="1" applyFill="1" applyBorder="1" applyAlignment="1">
      <alignment horizontal="center" vertical="center"/>
    </xf>
    <xf numFmtId="9" fontId="17" fillId="3" borderId="6" xfId="0" applyNumberFormat="1" applyFont="1" applyFill="1" applyBorder="1" applyAlignment="1">
      <alignment horizontal="center" vertical="center" wrapText="1"/>
    </xf>
    <xf numFmtId="164" fontId="8" fillId="2" borderId="6" xfId="0" applyNumberFormat="1" applyFont="1" applyFill="1" applyBorder="1" applyAlignment="1">
      <alignment vertical="center"/>
    </xf>
    <xf numFmtId="164" fontId="11" fillId="2" borderId="6" xfId="0" applyNumberFormat="1" applyFont="1" applyFill="1" applyBorder="1" applyAlignment="1">
      <alignment vertical="center"/>
    </xf>
    <xf numFmtId="164" fontId="11" fillId="2" borderId="7" xfId="0" applyNumberFormat="1" applyFont="1" applyFill="1" applyBorder="1" applyAlignment="1">
      <alignment vertical="center"/>
    </xf>
    <xf numFmtId="0" fontId="17" fillId="2" borderId="12" xfId="0" applyFont="1" applyFill="1" applyBorder="1" applyAlignment="1">
      <alignment horizontal="center" vertical="center" wrapText="1"/>
    </xf>
    <xf numFmtId="0" fontId="17" fillId="2" borderId="12" xfId="0" applyFont="1" applyFill="1" applyBorder="1" applyAlignment="1">
      <alignment horizontal="center" vertical="center"/>
    </xf>
    <xf numFmtId="2" fontId="17" fillId="3" borderId="12" xfId="0" applyNumberFormat="1" applyFont="1" applyFill="1" applyBorder="1" applyAlignment="1">
      <alignment horizontal="center" vertical="center"/>
    </xf>
    <xf numFmtId="9" fontId="17" fillId="3" borderId="12" xfId="0" applyNumberFormat="1" applyFont="1" applyFill="1" applyBorder="1" applyAlignment="1">
      <alignment horizontal="center" vertical="center" wrapText="1"/>
    </xf>
    <xf numFmtId="164" fontId="8" fillId="2" borderId="12" xfId="0" applyNumberFormat="1" applyFont="1" applyFill="1" applyBorder="1" applyAlignment="1">
      <alignment vertical="center"/>
    </xf>
    <xf numFmtId="164" fontId="11" fillId="2" borderId="12" xfId="0" applyNumberFormat="1" applyFont="1" applyFill="1" applyBorder="1" applyAlignment="1">
      <alignment vertical="center"/>
    </xf>
    <xf numFmtId="164" fontId="11" fillId="2" borderId="13" xfId="0" applyNumberFormat="1" applyFont="1" applyFill="1" applyBorder="1" applyAlignment="1">
      <alignment vertical="center"/>
    </xf>
    <xf numFmtId="164" fontId="17" fillId="0" borderId="14" xfId="0" applyNumberFormat="1" applyFont="1" applyBorder="1"/>
    <xf numFmtId="164" fontId="22" fillId="2" borderId="15" xfId="0" applyNumberFormat="1" applyFont="1" applyFill="1" applyBorder="1"/>
    <xf numFmtId="164" fontId="22" fillId="2" borderId="16" xfId="0" applyNumberFormat="1" applyFont="1" applyFill="1" applyBorder="1"/>
    <xf numFmtId="2" fontId="17" fillId="2" borderId="18" xfId="0" applyNumberFormat="1" applyFont="1" applyFill="1" applyBorder="1" applyAlignment="1">
      <alignment vertical="center"/>
    </xf>
    <xf numFmtId="164" fontId="23" fillId="2" borderId="19" xfId="0" applyNumberFormat="1" applyFont="1" applyFill="1" applyBorder="1" applyAlignment="1">
      <alignment horizontal="right"/>
    </xf>
    <xf numFmtId="4" fontId="17" fillId="3" borderId="20" xfId="0" applyNumberFormat="1" applyFont="1" applyFill="1" applyBorder="1" applyAlignment="1">
      <alignment horizontal="center"/>
    </xf>
    <xf numFmtId="0" fontId="17" fillId="0" borderId="0" xfId="0" applyFont="1"/>
    <xf numFmtId="2" fontId="17" fillId="2" borderId="22" xfId="0" applyNumberFormat="1" applyFont="1" applyFill="1" applyBorder="1" applyAlignment="1">
      <alignment vertical="center"/>
    </xf>
    <xf numFmtId="164" fontId="23" fillId="2" borderId="15" xfId="0" applyNumberFormat="1" applyFont="1" applyFill="1" applyBorder="1" applyAlignment="1">
      <alignment horizontal="right"/>
    </xf>
    <xf numFmtId="4" fontId="17" fillId="3" borderId="16" xfId="0" applyNumberFormat="1" applyFont="1" applyFill="1" applyBorder="1" applyAlignment="1">
      <alignment horizontal="center"/>
    </xf>
    <xf numFmtId="0" fontId="11" fillId="3" borderId="0" xfId="0" applyFont="1" applyFill="1" applyAlignment="1">
      <alignment vertical="center" wrapText="1"/>
    </xf>
    <xf numFmtId="0" fontId="11" fillId="3" borderId="0" xfId="0" applyFont="1" applyFill="1" applyAlignment="1">
      <alignment horizontal="right" vertical="center"/>
    </xf>
    <xf numFmtId="0" fontId="11" fillId="3" borderId="0" xfId="0" applyFont="1" applyFill="1" applyAlignment="1">
      <alignment horizontal="center" vertical="center"/>
    </xf>
    <xf numFmtId="0" fontId="17" fillId="3" borderId="0" xfId="0" applyFont="1" applyFill="1"/>
    <xf numFmtId="0" fontId="15" fillId="3" borderId="0" xfId="0" applyFont="1" applyFill="1" applyAlignment="1">
      <alignment horizontal="center" vertical="center"/>
    </xf>
    <xf numFmtId="3" fontId="15" fillId="3" borderId="0" xfId="0" applyNumberFormat="1" applyFont="1" applyFill="1" applyAlignment="1">
      <alignment horizontal="right" vertical="center" wrapText="1"/>
    </xf>
    <xf numFmtId="165" fontId="25" fillId="2" borderId="15" xfId="0" applyNumberFormat="1" applyFont="1" applyFill="1" applyBorder="1"/>
    <xf numFmtId="0" fontId="26" fillId="2" borderId="27" xfId="2" applyFont="1" applyFill="1" applyBorder="1" applyAlignment="1">
      <alignment vertical="center" wrapText="1"/>
    </xf>
    <xf numFmtId="0" fontId="27" fillId="0" borderId="27" xfId="0" applyFont="1" applyBorder="1"/>
    <xf numFmtId="0" fontId="27" fillId="2" borderId="27" xfId="0" applyFont="1" applyFill="1" applyBorder="1" applyAlignment="1">
      <alignment horizontal="center" vertical="center" wrapText="1"/>
    </xf>
    <xf numFmtId="0" fontId="27" fillId="2" borderId="27" xfId="0" applyFont="1" applyFill="1" applyBorder="1" applyAlignment="1">
      <alignment horizontal="center" vertical="center"/>
    </xf>
    <xf numFmtId="4" fontId="27" fillId="0" borderId="27" xfId="0" applyNumberFormat="1" applyFont="1" applyBorder="1" applyAlignment="1">
      <alignment vertical="center"/>
    </xf>
    <xf numFmtId="9" fontId="27" fillId="0" borderId="27" xfId="0" applyNumberFormat="1" applyFont="1" applyBorder="1" applyAlignment="1">
      <alignment vertical="center"/>
    </xf>
    <xf numFmtId="164" fontId="28" fillId="2" borderId="27" xfId="0" applyNumberFormat="1" applyFont="1" applyFill="1" applyBorder="1" applyAlignment="1">
      <alignment vertical="center"/>
    </xf>
    <xf numFmtId="164" fontId="28" fillId="2" borderId="28" xfId="0" applyNumberFormat="1" applyFont="1" applyFill="1" applyBorder="1" applyAlignment="1">
      <alignment vertical="center"/>
    </xf>
    <xf numFmtId="0" fontId="7" fillId="2" borderId="29" xfId="0" applyFont="1" applyFill="1" applyBorder="1" applyAlignment="1">
      <alignment horizontal="left" vertical="center" wrapText="1"/>
    </xf>
    <xf numFmtId="9" fontId="0" fillId="0" borderId="29" xfId="0" applyNumberFormat="1" applyBorder="1" applyAlignment="1">
      <alignment vertical="center"/>
    </xf>
    <xf numFmtId="164" fontId="6" fillId="2" borderId="29" xfId="0" applyNumberFormat="1" applyFont="1" applyFill="1" applyBorder="1" applyAlignment="1">
      <alignment vertical="center"/>
    </xf>
    <xf numFmtId="0" fontId="0" fillId="0" borderId="29" xfId="0" applyBorder="1" applyAlignment="1">
      <alignment vertical="center"/>
    </xf>
    <xf numFmtId="0" fontId="0" fillId="0" borderId="29" xfId="0" applyBorder="1"/>
    <xf numFmtId="0" fontId="0" fillId="2" borderId="29" xfId="5" applyFont="1" applyFill="1" applyBorder="1" applyAlignment="1">
      <alignment vertical="center"/>
    </xf>
    <xf numFmtId="0" fontId="6" fillId="2" borderId="29" xfId="5" applyFont="1" applyFill="1" applyBorder="1" applyAlignment="1">
      <alignment vertical="center"/>
    </xf>
    <xf numFmtId="165" fontId="5" fillId="0" borderId="29" xfId="0" applyNumberFormat="1" applyFont="1" applyBorder="1" applyAlignment="1">
      <alignment vertical="center" wrapText="1"/>
    </xf>
    <xf numFmtId="0" fontId="3" fillId="2" borderId="30" xfId="4" applyFont="1" applyFill="1" applyBorder="1" applyAlignment="1">
      <alignment horizontal="center" vertical="top"/>
    </xf>
    <xf numFmtId="0" fontId="7" fillId="2" borderId="31" xfId="0" applyFont="1" applyFill="1" applyBorder="1" applyAlignment="1">
      <alignment horizontal="left" vertical="center" wrapText="1"/>
    </xf>
    <xf numFmtId="0" fontId="0" fillId="0" borderId="31" xfId="0" applyBorder="1" applyAlignment="1">
      <alignment vertical="center" wrapText="1"/>
    </xf>
    <xf numFmtId="0" fontId="0" fillId="0" borderId="31" xfId="0" applyBorder="1" applyAlignment="1">
      <alignment vertical="top" wrapText="1"/>
    </xf>
    <xf numFmtId="0" fontId="0" fillId="2" borderId="31" xfId="5" applyFont="1" applyFill="1" applyBorder="1" applyAlignment="1">
      <alignment vertical="center" wrapText="1"/>
    </xf>
    <xf numFmtId="3" fontId="6" fillId="2" borderId="31" xfId="4" applyNumberFormat="1" applyFont="1" applyFill="1" applyBorder="1" applyAlignment="1">
      <alignment vertical="center" wrapText="1"/>
    </xf>
    <xf numFmtId="165" fontId="5" fillId="0" borderId="31" xfId="0" applyNumberFormat="1" applyFont="1" applyBorder="1" applyAlignment="1">
      <alignment vertical="center" wrapText="1"/>
    </xf>
    <xf numFmtId="9" fontId="0" fillId="0" borderId="31" xfId="0" applyNumberFormat="1" applyBorder="1" applyAlignment="1">
      <alignment vertical="center"/>
    </xf>
    <xf numFmtId="164" fontId="6" fillId="2" borderId="31" xfId="0" applyNumberFormat="1" applyFont="1" applyFill="1" applyBorder="1" applyAlignment="1">
      <alignment vertical="center"/>
    </xf>
    <xf numFmtId="164" fontId="6" fillId="2" borderId="32" xfId="0" applyNumberFormat="1" applyFont="1" applyFill="1" applyBorder="1" applyAlignment="1">
      <alignment vertical="center"/>
    </xf>
    <xf numFmtId="0" fontId="3" fillId="2" borderId="33" xfId="4" applyFont="1" applyFill="1" applyBorder="1" applyAlignment="1">
      <alignment horizontal="center" vertical="top"/>
    </xf>
    <xf numFmtId="164" fontId="6" fillId="2" borderId="34" xfId="0" applyNumberFormat="1" applyFont="1" applyFill="1" applyBorder="1" applyAlignment="1">
      <alignment vertical="center"/>
    </xf>
    <xf numFmtId="0" fontId="3" fillId="2" borderId="35" xfId="4" applyFont="1" applyFill="1" applyBorder="1" applyAlignment="1">
      <alignment horizontal="center" vertical="top"/>
    </xf>
    <xf numFmtId="0" fontId="7" fillId="2" borderId="36" xfId="0" applyFont="1" applyFill="1" applyBorder="1" applyAlignment="1">
      <alignment horizontal="left" vertical="center" wrapText="1"/>
    </xf>
    <xf numFmtId="0" fontId="0" fillId="0" borderId="36" xfId="0" applyBorder="1" applyAlignment="1">
      <alignment vertical="center"/>
    </xf>
    <xf numFmtId="0" fontId="0" fillId="0" borderId="36" xfId="0" applyBorder="1"/>
    <xf numFmtId="0" fontId="0" fillId="2" borderId="36" xfId="5" applyFont="1" applyFill="1" applyBorder="1" applyAlignment="1">
      <alignment vertical="center"/>
    </xf>
    <xf numFmtId="0" fontId="6" fillId="2" borderId="36" xfId="5" applyFont="1" applyFill="1" applyBorder="1" applyAlignment="1">
      <alignment vertical="center"/>
    </xf>
    <xf numFmtId="165" fontId="5" fillId="0" borderId="36" xfId="0" applyNumberFormat="1" applyFont="1" applyBorder="1" applyAlignment="1">
      <alignment vertical="center" wrapText="1"/>
    </xf>
    <xf numFmtId="9" fontId="0" fillId="0" borderId="36" xfId="0" applyNumberFormat="1" applyBorder="1" applyAlignment="1">
      <alignment vertical="center"/>
    </xf>
    <xf numFmtId="164" fontId="6" fillId="2" borderId="36" xfId="0" applyNumberFormat="1" applyFont="1" applyFill="1" applyBorder="1" applyAlignment="1">
      <alignment vertical="center"/>
    </xf>
    <xf numFmtId="164" fontId="6" fillId="2" borderId="37" xfId="0" applyNumberFormat="1" applyFont="1" applyFill="1" applyBorder="1" applyAlignment="1">
      <alignment vertical="center"/>
    </xf>
    <xf numFmtId="0" fontId="15" fillId="2" borderId="26" xfId="4" applyFont="1" applyFill="1" applyBorder="1" applyAlignment="1">
      <alignment horizontal="center" vertical="center"/>
    </xf>
    <xf numFmtId="0" fontId="3" fillId="2" borderId="38" xfId="0" applyFont="1" applyFill="1" applyBorder="1" applyAlignment="1">
      <alignment vertical="center"/>
    </xf>
    <xf numFmtId="0" fontId="26" fillId="2" borderId="39" xfId="2" applyFont="1" applyFill="1" applyBorder="1" applyAlignment="1">
      <alignment vertical="center" wrapText="1"/>
    </xf>
    <xf numFmtId="0" fontId="16" fillId="0" borderId="39" xfId="0" applyFont="1" applyBorder="1"/>
    <xf numFmtId="0" fontId="0" fillId="0" borderId="39" xfId="0" applyBorder="1"/>
    <xf numFmtId="0" fontId="0" fillId="2" borderId="39" xfId="0" applyFill="1" applyBorder="1" applyAlignment="1">
      <alignment horizontal="center" vertical="center" wrapText="1"/>
    </xf>
    <xf numFmtId="0" fontId="0" fillId="2" borderId="39" xfId="0" applyFill="1" applyBorder="1" applyAlignment="1">
      <alignment horizontal="center" vertical="center"/>
    </xf>
    <xf numFmtId="164" fontId="13" fillId="2" borderId="39" xfId="0" applyNumberFormat="1" applyFont="1" applyFill="1" applyBorder="1" applyAlignment="1">
      <alignment vertical="center"/>
    </xf>
    <xf numFmtId="164" fontId="13" fillId="2" borderId="40" xfId="0" applyNumberFormat="1" applyFont="1" applyFill="1" applyBorder="1" applyAlignment="1">
      <alignment vertical="center"/>
    </xf>
    <xf numFmtId="0" fontId="3" fillId="2" borderId="41" xfId="0" applyFont="1" applyFill="1" applyBorder="1" applyAlignment="1">
      <alignment vertical="center"/>
    </xf>
    <xf numFmtId="164" fontId="13" fillId="2" borderId="42" xfId="0" applyNumberFormat="1" applyFont="1" applyFill="1" applyBorder="1" applyAlignment="1">
      <alignment vertical="center"/>
    </xf>
    <xf numFmtId="0" fontId="26" fillId="2" borderId="43" xfId="2" applyFont="1" applyFill="1" applyBorder="1" applyAlignment="1">
      <alignment vertical="center" wrapText="1"/>
    </xf>
    <xf numFmtId="0" fontId="16" fillId="0" borderId="43" xfId="0" applyFont="1" applyBorder="1"/>
    <xf numFmtId="0" fontId="0" fillId="0" borderId="43" xfId="0" applyBorder="1"/>
    <xf numFmtId="164" fontId="13" fillId="2" borderId="43" xfId="0" applyNumberFormat="1" applyFont="1" applyFill="1" applyBorder="1" applyAlignment="1">
      <alignment vertical="center"/>
    </xf>
    <xf numFmtId="164" fontId="13" fillId="2" borderId="44" xfId="0" applyNumberFormat="1" applyFont="1" applyFill="1" applyBorder="1" applyAlignment="1">
      <alignment vertical="center"/>
    </xf>
    <xf numFmtId="0" fontId="27" fillId="2" borderId="43" xfId="0" applyFont="1" applyFill="1" applyBorder="1" applyAlignment="1">
      <alignment horizontal="center" vertical="center" wrapText="1"/>
    </xf>
    <xf numFmtId="0" fontId="27" fillId="2" borderId="43" xfId="0" applyFont="1" applyFill="1" applyBorder="1" applyAlignment="1">
      <alignment horizontal="center" vertical="center"/>
    </xf>
    <xf numFmtId="4" fontId="27" fillId="0" borderId="43" xfId="0" applyNumberFormat="1" applyFont="1" applyBorder="1" applyAlignment="1">
      <alignment vertical="center"/>
    </xf>
    <xf numFmtId="9" fontId="27" fillId="0" borderId="43" xfId="0" applyNumberFormat="1" applyFont="1" applyBorder="1" applyAlignment="1">
      <alignment vertical="center"/>
    </xf>
    <xf numFmtId="0" fontId="26" fillId="2" borderId="2" xfId="0" applyFont="1" applyFill="1" applyBorder="1" applyAlignment="1">
      <alignment vertical="top" wrapText="1"/>
    </xf>
    <xf numFmtId="0" fontId="26" fillId="2" borderId="6" xfId="0" applyFont="1" applyFill="1" applyBorder="1" applyAlignment="1">
      <alignment vertical="top" wrapText="1"/>
    </xf>
    <xf numFmtId="0" fontId="26" fillId="2" borderId="12" xfId="0" applyFont="1" applyFill="1" applyBorder="1" applyAlignment="1">
      <alignment vertical="top" wrapText="1"/>
    </xf>
    <xf numFmtId="0" fontId="16" fillId="0" borderId="9" xfId="0" applyFont="1" applyBorder="1"/>
    <xf numFmtId="4" fontId="0" fillId="0" borderId="29" xfId="0" applyNumberFormat="1" applyBorder="1" applyAlignment="1">
      <alignment horizontal="center" vertical="center"/>
    </xf>
    <xf numFmtId="4" fontId="0" fillId="0" borderId="31" xfId="0" applyNumberFormat="1" applyBorder="1" applyAlignment="1">
      <alignment vertical="center"/>
    </xf>
    <xf numFmtId="4" fontId="0" fillId="0" borderId="45" xfId="0" applyNumberFormat="1" applyBorder="1" applyAlignment="1">
      <alignment vertical="center"/>
    </xf>
    <xf numFmtId="9" fontId="0" fillId="0" borderId="45" xfId="0" applyNumberFormat="1" applyBorder="1" applyAlignment="1">
      <alignment vertical="center"/>
    </xf>
    <xf numFmtId="4" fontId="0" fillId="0" borderId="29" xfId="0" applyNumberFormat="1" applyBorder="1" applyAlignment="1">
      <alignment vertical="center"/>
    </xf>
    <xf numFmtId="4" fontId="0" fillId="0" borderId="46" xfId="0" applyNumberFormat="1" applyBorder="1" applyAlignment="1">
      <alignment vertical="center"/>
    </xf>
    <xf numFmtId="9" fontId="0" fillId="0" borderId="46" xfId="0" applyNumberFormat="1" applyBorder="1" applyAlignment="1">
      <alignment vertical="center"/>
    </xf>
    <xf numFmtId="4" fontId="0" fillId="0" borderId="36" xfId="0" applyNumberFormat="1" applyBorder="1" applyAlignment="1">
      <alignment vertical="center"/>
    </xf>
    <xf numFmtId="0" fontId="26" fillId="2" borderId="9" xfId="2" applyFont="1" applyFill="1" applyBorder="1" applyAlignment="1">
      <alignment vertical="center" wrapText="1"/>
    </xf>
    <xf numFmtId="0" fontId="0" fillId="0" borderId="31" xfId="0" applyBorder="1"/>
    <xf numFmtId="0" fontId="9" fillId="0" borderId="0" xfId="0" applyFont="1"/>
    <xf numFmtId="0" fontId="17" fillId="2" borderId="29" xfId="2" applyFont="1" applyFill="1" applyBorder="1" applyAlignment="1">
      <alignment vertical="top" wrapText="1"/>
    </xf>
    <xf numFmtId="0" fontId="0" fillId="2" borderId="29" xfId="0" applyFill="1" applyBorder="1" applyAlignment="1">
      <alignment horizontal="center" vertical="center" wrapText="1"/>
    </xf>
    <xf numFmtId="0" fontId="0" fillId="2" borderId="29" xfId="0" applyFill="1" applyBorder="1" applyAlignment="1">
      <alignment horizontal="center" vertical="center"/>
    </xf>
    <xf numFmtId="164" fontId="13" fillId="2" borderId="29" xfId="0" applyNumberFormat="1" applyFont="1" applyFill="1" applyBorder="1" applyAlignment="1">
      <alignment vertical="center"/>
    </xf>
    <xf numFmtId="0" fontId="3" fillId="2" borderId="30" xfId="0" applyFont="1" applyFill="1" applyBorder="1" applyAlignment="1">
      <alignment vertical="center"/>
    </xf>
    <xf numFmtId="0" fontId="17" fillId="2" borderId="31" xfId="2" applyFont="1" applyFill="1" applyBorder="1" applyAlignment="1">
      <alignment vertical="top" wrapText="1"/>
    </xf>
    <xf numFmtId="0" fontId="0" fillId="2" borderId="31" xfId="0" applyFill="1" applyBorder="1" applyAlignment="1">
      <alignment horizontal="center" vertical="center" wrapText="1"/>
    </xf>
    <xf numFmtId="0" fontId="0" fillId="2" borderId="31" xfId="0" applyFill="1" applyBorder="1" applyAlignment="1">
      <alignment horizontal="center" vertical="center"/>
    </xf>
    <xf numFmtId="164" fontId="13" fillId="2" borderId="31" xfId="0" applyNumberFormat="1" applyFont="1" applyFill="1" applyBorder="1" applyAlignment="1">
      <alignment vertical="center"/>
    </xf>
    <xf numFmtId="164" fontId="13" fillId="2" borderId="32" xfId="0" applyNumberFormat="1" applyFont="1" applyFill="1" applyBorder="1" applyAlignment="1">
      <alignment vertical="center"/>
    </xf>
    <xf numFmtId="0" fontId="3" fillId="2" borderId="33" xfId="0" applyFont="1" applyFill="1" applyBorder="1" applyAlignment="1">
      <alignment vertical="center"/>
    </xf>
    <xf numFmtId="164" fontId="13" fillId="2" borderId="34" xfId="0" applyNumberFormat="1" applyFont="1" applyFill="1" applyBorder="1" applyAlignment="1">
      <alignment vertical="center"/>
    </xf>
    <xf numFmtId="0" fontId="3" fillId="2" borderId="35" xfId="0" applyFont="1" applyFill="1" applyBorder="1" applyAlignment="1">
      <alignment vertical="center"/>
    </xf>
    <xf numFmtId="0" fontId="17" fillId="2" borderId="36" xfId="2" applyFont="1" applyFill="1" applyBorder="1" applyAlignment="1">
      <alignment vertical="top" wrapText="1"/>
    </xf>
    <xf numFmtId="0" fontId="0" fillId="2" borderId="36" xfId="0" applyFill="1" applyBorder="1" applyAlignment="1">
      <alignment horizontal="center" vertical="center" wrapText="1"/>
    </xf>
    <xf numFmtId="0" fontId="0" fillId="2" borderId="36" xfId="0" applyFill="1" applyBorder="1" applyAlignment="1">
      <alignment horizontal="center" vertical="center"/>
    </xf>
    <xf numFmtId="164" fontId="13" fillId="2" borderId="36" xfId="0" applyNumberFormat="1" applyFont="1" applyFill="1" applyBorder="1" applyAlignment="1">
      <alignment vertical="center"/>
    </xf>
    <xf numFmtId="164" fontId="13" fillId="2" borderId="37" xfId="0" applyNumberFormat="1" applyFont="1" applyFill="1" applyBorder="1" applyAlignment="1">
      <alignment vertical="center"/>
    </xf>
    <xf numFmtId="9" fontId="0" fillId="0" borderId="29" xfId="0" applyNumberFormat="1" applyBorder="1" applyAlignment="1">
      <alignment horizontal="center" vertical="center"/>
    </xf>
    <xf numFmtId="164" fontId="6" fillId="2" borderId="29" xfId="0" applyNumberFormat="1" applyFont="1" applyFill="1" applyBorder="1" applyAlignment="1">
      <alignment horizontal="center" vertical="center"/>
    </xf>
    <xf numFmtId="164" fontId="13" fillId="2" borderId="29" xfId="0" applyNumberFormat="1" applyFont="1" applyFill="1" applyBorder="1" applyAlignment="1">
      <alignment horizontal="center" vertical="center"/>
    </xf>
    <xf numFmtId="0" fontId="3" fillId="2" borderId="30" xfId="0" applyFont="1" applyFill="1" applyBorder="1" applyAlignment="1">
      <alignment horizontal="center" vertical="center"/>
    </xf>
    <xf numFmtId="4" fontId="0" fillId="0" borderId="31" xfId="0" applyNumberFormat="1" applyBorder="1" applyAlignment="1">
      <alignment horizontal="center" vertical="center"/>
    </xf>
    <xf numFmtId="9" fontId="0" fillId="0" borderId="31" xfId="0" applyNumberFormat="1" applyBorder="1" applyAlignment="1">
      <alignment horizontal="center" vertical="center"/>
    </xf>
    <xf numFmtId="164" fontId="6" fillId="2" borderId="31" xfId="0" applyNumberFormat="1" applyFont="1" applyFill="1" applyBorder="1" applyAlignment="1">
      <alignment horizontal="center" vertical="center"/>
    </xf>
    <xf numFmtId="164" fontId="13" fillId="2" borderId="31" xfId="0" applyNumberFormat="1" applyFont="1" applyFill="1" applyBorder="1" applyAlignment="1">
      <alignment horizontal="center" vertical="center"/>
    </xf>
    <xf numFmtId="164" fontId="13" fillId="2" borderId="32" xfId="0" applyNumberFormat="1" applyFont="1" applyFill="1" applyBorder="1" applyAlignment="1">
      <alignment horizontal="center" vertical="center"/>
    </xf>
    <xf numFmtId="0" fontId="3" fillId="2" borderId="33" xfId="0" applyFont="1" applyFill="1" applyBorder="1" applyAlignment="1">
      <alignment horizontal="center" vertical="center"/>
    </xf>
    <xf numFmtId="164" fontId="13" fillId="2" borderId="34" xfId="0" applyNumberFormat="1" applyFont="1" applyFill="1" applyBorder="1" applyAlignment="1">
      <alignment horizontal="center" vertical="center"/>
    </xf>
    <xf numFmtId="0" fontId="3" fillId="2" borderId="35" xfId="0" applyFont="1" applyFill="1" applyBorder="1" applyAlignment="1">
      <alignment horizontal="center" vertical="center"/>
    </xf>
    <xf numFmtId="4" fontId="0" fillId="0" borderId="36" xfId="0" applyNumberFormat="1" applyBorder="1" applyAlignment="1">
      <alignment horizontal="center" vertical="center"/>
    </xf>
    <xf numFmtId="9" fontId="0" fillId="0" borderId="36" xfId="0" applyNumberFormat="1" applyBorder="1" applyAlignment="1">
      <alignment horizontal="center" vertical="center"/>
    </xf>
    <xf numFmtId="164" fontId="6" fillId="2" borderId="36" xfId="0" applyNumberFormat="1" applyFont="1" applyFill="1" applyBorder="1" applyAlignment="1">
      <alignment horizontal="center" vertical="center"/>
    </xf>
    <xf numFmtId="164" fontId="13" fillId="2" borderId="36" xfId="0" applyNumberFormat="1" applyFont="1" applyFill="1" applyBorder="1" applyAlignment="1">
      <alignment horizontal="center" vertical="center"/>
    </xf>
    <xf numFmtId="164" fontId="13" fillId="2" borderId="37" xfId="0" applyNumberFormat="1" applyFont="1" applyFill="1" applyBorder="1" applyAlignment="1">
      <alignment horizontal="center" vertical="center"/>
    </xf>
    <xf numFmtId="0" fontId="3" fillId="2" borderId="38" xfId="0" applyFont="1" applyFill="1" applyBorder="1" applyAlignment="1">
      <alignment horizontal="center" vertical="center"/>
    </xf>
    <xf numFmtId="0" fontId="17" fillId="2" borderId="39" xfId="2" applyFont="1" applyFill="1" applyBorder="1" applyAlignment="1">
      <alignment vertical="top" wrapText="1"/>
    </xf>
    <xf numFmtId="9" fontId="0" fillId="0" borderId="39" xfId="0" applyNumberFormat="1" applyBorder="1" applyAlignment="1">
      <alignment horizontal="center" vertical="center"/>
    </xf>
    <xf numFmtId="164" fontId="6" fillId="2" borderId="39" xfId="0" applyNumberFormat="1" applyFont="1" applyFill="1" applyBorder="1" applyAlignment="1">
      <alignment horizontal="center" vertical="center"/>
    </xf>
    <xf numFmtId="164" fontId="13" fillId="2" borderId="39" xfId="0" applyNumberFormat="1" applyFont="1" applyFill="1" applyBorder="1" applyAlignment="1">
      <alignment horizontal="center" vertical="center"/>
    </xf>
    <xf numFmtId="164" fontId="13" fillId="2" borderId="40" xfId="0" applyNumberFormat="1" applyFont="1" applyFill="1" applyBorder="1" applyAlignment="1">
      <alignment horizontal="center" vertical="center"/>
    </xf>
    <xf numFmtId="164" fontId="13" fillId="2" borderId="42" xfId="0" applyNumberFormat="1" applyFont="1" applyFill="1" applyBorder="1" applyAlignment="1">
      <alignment horizontal="center" vertical="center"/>
    </xf>
    <xf numFmtId="0" fontId="3" fillId="2" borderId="51" xfId="0" applyFont="1" applyFill="1" applyBorder="1" applyAlignment="1">
      <alignment horizontal="center" vertical="center"/>
    </xf>
    <xf numFmtId="0" fontId="17" fillId="2" borderId="43" xfId="2" applyFont="1" applyFill="1" applyBorder="1" applyAlignment="1">
      <alignment vertical="top" wrapText="1"/>
    </xf>
    <xf numFmtId="0" fontId="0" fillId="2" borderId="43" xfId="0" applyFill="1" applyBorder="1" applyAlignment="1">
      <alignment horizontal="center" vertical="center" wrapText="1"/>
    </xf>
    <xf numFmtId="0" fontId="0" fillId="2" borderId="43" xfId="0" applyFill="1" applyBorder="1" applyAlignment="1">
      <alignment horizontal="center" vertical="center"/>
    </xf>
    <xf numFmtId="4" fontId="0" fillId="0" borderId="43" xfId="0" applyNumberFormat="1" applyBorder="1" applyAlignment="1">
      <alignment horizontal="center" vertical="center"/>
    </xf>
    <xf numFmtId="9" fontId="0" fillId="0" borderId="43" xfId="0" applyNumberFormat="1" applyBorder="1" applyAlignment="1">
      <alignment horizontal="center" vertical="center"/>
    </xf>
    <xf numFmtId="164" fontId="6" fillId="2" borderId="43" xfId="0" applyNumberFormat="1" applyFont="1" applyFill="1" applyBorder="1" applyAlignment="1">
      <alignment horizontal="center" vertical="center"/>
    </xf>
    <xf numFmtId="164" fontId="13" fillId="2" borderId="43" xfId="0" applyNumberFormat="1" applyFont="1" applyFill="1" applyBorder="1" applyAlignment="1">
      <alignment horizontal="center" vertical="center"/>
    </xf>
    <xf numFmtId="164" fontId="13" fillId="2" borderId="44" xfId="0" applyNumberFormat="1" applyFont="1" applyFill="1" applyBorder="1" applyAlignment="1">
      <alignment horizontal="center" vertical="center"/>
    </xf>
    <xf numFmtId="0" fontId="3" fillId="2" borderId="52" xfId="0" applyFont="1" applyFill="1" applyBorder="1" applyAlignment="1">
      <alignment horizontal="center" vertical="center"/>
    </xf>
    <xf numFmtId="0" fontId="17" fillId="2" borderId="53" xfId="2" applyFont="1" applyFill="1" applyBorder="1" applyAlignment="1">
      <alignment vertical="top" wrapText="1"/>
    </xf>
    <xf numFmtId="0" fontId="0" fillId="0" borderId="53" xfId="0" applyBorder="1"/>
    <xf numFmtId="0" fontId="0" fillId="2" borderId="53" xfId="0" applyFill="1" applyBorder="1" applyAlignment="1">
      <alignment horizontal="center" vertical="center" wrapText="1"/>
    </xf>
    <xf numFmtId="0" fontId="0" fillId="2" borderId="53" xfId="0" applyFill="1" applyBorder="1" applyAlignment="1">
      <alignment horizontal="center" vertical="center"/>
    </xf>
    <xf numFmtId="4" fontId="0" fillId="0" borderId="46" xfId="0" applyNumberFormat="1" applyBorder="1" applyAlignment="1">
      <alignment horizontal="center" vertical="center"/>
    </xf>
    <xf numFmtId="9" fontId="0" fillId="0" borderId="53" xfId="0" applyNumberFormat="1" applyBorder="1" applyAlignment="1">
      <alignment horizontal="center" vertical="center"/>
    </xf>
    <xf numFmtId="0" fontId="26" fillId="0" borderId="6" xfId="0" applyFont="1" applyBorder="1"/>
    <xf numFmtId="0" fontId="26" fillId="2" borderId="6" xfId="0" applyFont="1" applyFill="1" applyBorder="1" applyAlignment="1">
      <alignment horizontal="center" vertical="center" wrapText="1"/>
    </xf>
    <xf numFmtId="0" fontId="26" fillId="2" borderId="6" xfId="0" applyFont="1" applyFill="1" applyBorder="1" applyAlignment="1">
      <alignment horizontal="center" vertical="center"/>
    </xf>
    <xf numFmtId="2" fontId="26" fillId="3" borderId="6" xfId="0" applyNumberFormat="1" applyFont="1" applyFill="1" applyBorder="1" applyAlignment="1">
      <alignment horizontal="center" vertical="center"/>
    </xf>
    <xf numFmtId="9" fontId="26" fillId="3" borderId="6" xfId="0" applyNumberFormat="1" applyFont="1" applyFill="1" applyBorder="1" applyAlignment="1">
      <alignment horizontal="center" vertical="center" wrapText="1"/>
    </xf>
    <xf numFmtId="164" fontId="29" fillId="2" borderId="6" xfId="0" applyNumberFormat="1" applyFont="1" applyFill="1" applyBorder="1" applyAlignment="1">
      <alignment vertical="center"/>
    </xf>
    <xf numFmtId="164" fontId="30" fillId="2" borderId="6" xfId="0" applyNumberFormat="1" applyFont="1" applyFill="1" applyBorder="1" applyAlignment="1">
      <alignment vertical="center"/>
    </xf>
    <xf numFmtId="164" fontId="30" fillId="2" borderId="7" xfId="0" applyNumberFormat="1" applyFont="1" applyFill="1" applyBorder="1" applyAlignment="1">
      <alignment vertical="center"/>
    </xf>
    <xf numFmtId="164" fontId="15" fillId="0" borderId="0" xfId="0" applyNumberFormat="1" applyFont="1" applyAlignment="1">
      <alignment vertical="top" wrapText="1"/>
    </xf>
    <xf numFmtId="0" fontId="0" fillId="0" borderId="0" xfId="0"/>
    <xf numFmtId="0" fontId="19" fillId="0" borderId="0" xfId="0" applyFont="1" applyAlignment="1">
      <alignment vertical="top" wrapText="1"/>
    </xf>
    <xf numFmtId="164" fontId="14" fillId="0" borderId="0" xfId="0" applyNumberFormat="1" applyFont="1" applyAlignment="1">
      <alignment vertical="top" wrapText="1"/>
    </xf>
    <xf numFmtId="164" fontId="14" fillId="0" borderId="0" xfId="0" applyNumberFormat="1" applyFont="1" applyAlignment="1">
      <alignment vertical="center" wrapText="1"/>
    </xf>
    <xf numFmtId="164" fontId="15" fillId="0" borderId="0" xfId="0" applyNumberFormat="1" applyFont="1" applyAlignment="1">
      <alignment vertical="center" wrapText="1"/>
    </xf>
    <xf numFmtId="0" fontId="19" fillId="0" borderId="0" xfId="0" applyFont="1" applyAlignment="1">
      <alignment vertical="center" wrapText="1"/>
    </xf>
    <xf numFmtId="0" fontId="0" fillId="0" borderId="0" xfId="0" applyAlignment="1">
      <alignment vertical="center" wrapText="1"/>
    </xf>
    <xf numFmtId="0" fontId="12" fillId="0" borderId="47" xfId="0" applyFont="1" applyBorder="1" applyAlignment="1">
      <alignment horizontal="left" vertical="top" wrapText="1"/>
    </xf>
    <xf numFmtId="0" fontId="0" fillId="0" borderId="48" xfId="0" applyBorder="1" applyAlignment="1">
      <alignment vertical="top" wrapText="1"/>
    </xf>
    <xf numFmtId="0" fontId="12" fillId="0" borderId="49" xfId="0" applyFont="1" applyBorder="1" applyAlignment="1">
      <alignment horizontal="left" vertical="top" wrapText="1"/>
    </xf>
    <xf numFmtId="0" fontId="3" fillId="0" borderId="50" xfId="0" applyFont="1" applyBorder="1" applyAlignment="1">
      <alignment vertical="top" wrapText="1"/>
    </xf>
    <xf numFmtId="0" fontId="0" fillId="3" borderId="19" xfId="0" applyFill="1" applyBorder="1"/>
    <xf numFmtId="0" fontId="24" fillId="0" borderId="0" xfId="0" applyFont="1" applyAlignment="1">
      <alignment vertical="top" wrapText="1"/>
    </xf>
    <xf numFmtId="165" fontId="14" fillId="0" borderId="0" xfId="0" applyNumberFormat="1" applyFont="1" applyAlignment="1">
      <alignment vertical="center" wrapText="1"/>
    </xf>
    <xf numFmtId="0" fontId="19" fillId="0" borderId="0" xfId="4" applyFont="1" applyFill="1" applyAlignment="1">
      <alignment horizontal="left" vertical="center" wrapText="1"/>
    </xf>
    <xf numFmtId="0" fontId="0" fillId="0" borderId="0" xfId="0" applyAlignment="1">
      <alignment horizontal="left" vertical="center" wrapText="1"/>
    </xf>
  </cellXfs>
  <cellStyles count="7">
    <cellStyle name="Normalny" xfId="0" builtinId="0" customBuiltin="1"/>
    <cellStyle name="Normalny 2" xfId="2" xr:uid="{00000000-0005-0000-0000-000001000000}"/>
    <cellStyle name="Normalny_Arkusz1" xfId="3" xr:uid="{00000000-0005-0000-0000-000002000000}"/>
    <cellStyle name="Normalny_Pakiet 5" xfId="4" xr:uid="{00000000-0005-0000-0000-000004000000}"/>
    <cellStyle name="Normalny_Pakiet 6" xfId="5" xr:uid="{00000000-0005-0000-0000-000005000000}"/>
    <cellStyle name="Walutowy" xfId="1" builtinId="4" customBuiltin="1"/>
    <cellStyle name="Walutowy 2" xfId="6" xr:uid="{00000000-0005-0000-0000-000007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
  <sheetViews>
    <sheetView tabSelected="1" workbookViewId="0">
      <selection activeCell="F18" sqref="F18"/>
    </sheetView>
  </sheetViews>
  <sheetFormatPr defaultRowHeight="12.75" x14ac:dyDescent="0.2"/>
  <cols>
    <col min="1" max="1" width="5.140625" customWidth="1"/>
    <col min="2" max="2" width="52.42578125" customWidth="1"/>
    <col min="3" max="3" width="13.28515625" customWidth="1"/>
    <col min="4" max="4" width="9.28515625" customWidth="1"/>
    <col min="5" max="9" width="9.28515625" bestFit="1" customWidth="1"/>
    <col min="10" max="10" width="11.140625" customWidth="1"/>
    <col min="11" max="11" width="12.85546875" customWidth="1"/>
    <col min="12" max="12" width="11.5703125" customWidth="1"/>
    <col min="13" max="13" width="12.5703125" customWidth="1"/>
    <col min="14" max="14" width="9.140625" customWidth="1"/>
  </cols>
  <sheetData>
    <row r="1" spans="1:14" x14ac:dyDescent="0.2">
      <c r="L1" s="1" t="s">
        <v>0</v>
      </c>
    </row>
    <row r="2" spans="1:14" x14ac:dyDescent="0.2">
      <c r="B2" s="1" t="s">
        <v>28</v>
      </c>
    </row>
    <row r="3" spans="1:14" ht="13.5" thickBot="1" x14ac:dyDescent="0.25">
      <c r="L3" s="1" t="s">
        <v>1</v>
      </c>
    </row>
    <row r="4" spans="1:14" ht="31.5" x14ac:dyDescent="0.2">
      <c r="A4" s="25" t="s">
        <v>2</v>
      </c>
      <c r="B4" s="2" t="s">
        <v>3</v>
      </c>
      <c r="C4" s="2" t="s">
        <v>4</v>
      </c>
      <c r="D4" s="2" t="s">
        <v>5</v>
      </c>
      <c r="E4" s="2" t="s">
        <v>6</v>
      </c>
      <c r="F4" s="2" t="s">
        <v>7</v>
      </c>
      <c r="G4" s="2" t="s">
        <v>8</v>
      </c>
      <c r="H4" s="2" t="s">
        <v>9</v>
      </c>
      <c r="I4" s="2" t="s">
        <v>10</v>
      </c>
      <c r="J4" s="2" t="s">
        <v>11</v>
      </c>
      <c r="K4" s="2" t="s">
        <v>12</v>
      </c>
      <c r="L4" s="2" t="s">
        <v>13</v>
      </c>
      <c r="M4" s="26" t="s">
        <v>14</v>
      </c>
    </row>
    <row r="5" spans="1:14" x14ac:dyDescent="0.2">
      <c r="A5" s="27">
        <v>1</v>
      </c>
      <c r="B5" s="28">
        <v>2</v>
      </c>
      <c r="C5" s="28">
        <v>3</v>
      </c>
      <c r="D5" s="28">
        <v>4</v>
      </c>
      <c r="E5" s="28">
        <v>5</v>
      </c>
      <c r="F5" s="28">
        <v>6</v>
      </c>
      <c r="G5" s="28">
        <v>7</v>
      </c>
      <c r="H5" s="28">
        <v>8</v>
      </c>
      <c r="I5" s="28">
        <v>9</v>
      </c>
      <c r="J5" s="28">
        <v>10</v>
      </c>
      <c r="K5" s="28">
        <v>11</v>
      </c>
      <c r="L5" s="28">
        <v>12</v>
      </c>
      <c r="M5" s="29">
        <v>13</v>
      </c>
    </row>
    <row r="6" spans="1:14" ht="33.75" customHeight="1" thickBot="1" x14ac:dyDescent="0.25">
      <c r="A6" s="3"/>
      <c r="B6" s="4"/>
      <c r="C6" s="4"/>
      <c r="D6" s="5"/>
      <c r="E6" s="4"/>
      <c r="F6" s="4"/>
      <c r="G6" s="4"/>
      <c r="H6" s="4"/>
      <c r="I6" s="4"/>
      <c r="J6" s="6" t="s">
        <v>15</v>
      </c>
      <c r="K6" s="6" t="s">
        <v>16</v>
      </c>
      <c r="L6" s="6" t="s">
        <v>17</v>
      </c>
      <c r="M6" s="7" t="s">
        <v>18</v>
      </c>
    </row>
    <row r="7" spans="1:14" ht="60.75" customHeight="1" x14ac:dyDescent="0.2">
      <c r="A7" s="30" t="s">
        <v>19</v>
      </c>
      <c r="B7" s="31" t="s">
        <v>29</v>
      </c>
      <c r="C7" s="8"/>
      <c r="D7" s="8"/>
      <c r="E7" s="8"/>
      <c r="F7" s="32" t="s">
        <v>20</v>
      </c>
      <c r="G7" s="33">
        <v>100</v>
      </c>
      <c r="H7" s="34"/>
      <c r="I7" s="9"/>
      <c r="J7" s="35">
        <f>H7*I7+H7</f>
        <v>0</v>
      </c>
      <c r="K7" s="36">
        <f>G7*H7</f>
        <v>0</v>
      </c>
      <c r="L7" s="35">
        <f>K7*I7</f>
        <v>0</v>
      </c>
      <c r="M7" s="37">
        <f>SUM(K7:L7)</f>
        <v>0</v>
      </c>
    </row>
    <row r="8" spans="1:14" ht="30" customHeight="1" thickBot="1" x14ac:dyDescent="0.25">
      <c r="A8" s="47" t="s">
        <v>21</v>
      </c>
      <c r="B8" s="48" t="s">
        <v>31</v>
      </c>
      <c r="C8" s="10"/>
      <c r="D8" s="10"/>
      <c r="E8" s="10"/>
      <c r="F8" s="49" t="s">
        <v>20</v>
      </c>
      <c r="G8" s="50">
        <v>4</v>
      </c>
      <c r="H8" s="51"/>
      <c r="I8" s="11"/>
      <c r="J8" s="52">
        <f>H8*I8+H8</f>
        <v>0</v>
      </c>
      <c r="K8" s="53">
        <f>G8*H8</f>
        <v>0</v>
      </c>
      <c r="L8" s="52">
        <f>K8*I8</f>
        <v>0</v>
      </c>
      <c r="M8" s="54">
        <f>SUM(K8:L8)</f>
        <v>0</v>
      </c>
    </row>
    <row r="9" spans="1:14" ht="13.5" thickBot="1" x14ac:dyDescent="0.25">
      <c r="J9" s="12" t="s">
        <v>22</v>
      </c>
      <c r="K9" s="13">
        <f>SUM(K7:K8)</f>
        <v>0</v>
      </c>
      <c r="L9" s="14">
        <f>SUM(L7:L8)</f>
        <v>0</v>
      </c>
      <c r="M9" s="13">
        <f>SUM(M7:M8)</f>
        <v>0</v>
      </c>
    </row>
    <row r="10" spans="1:14" x14ac:dyDescent="0.2">
      <c r="A10" s="17" t="s">
        <v>26</v>
      </c>
      <c r="B10" s="18"/>
      <c r="C10" s="19"/>
      <c r="D10" s="20"/>
      <c r="E10" s="21"/>
      <c r="F10" s="21"/>
      <c r="G10" s="21"/>
      <c r="H10" s="22"/>
      <c r="I10" s="23"/>
    </row>
    <row r="11" spans="1:14" x14ac:dyDescent="0.2">
      <c r="A11" s="24" t="s">
        <v>101</v>
      </c>
    </row>
    <row r="12" spans="1:14" ht="15.75" customHeight="1" x14ac:dyDescent="0.2">
      <c r="B12" s="308"/>
      <c r="C12" s="308"/>
      <c r="D12" s="308"/>
      <c r="E12" s="308"/>
      <c r="F12" s="308"/>
      <c r="G12" s="308"/>
      <c r="H12" s="308"/>
      <c r="I12" s="308"/>
      <c r="J12" s="308"/>
      <c r="K12" s="308"/>
      <c r="L12" s="308"/>
      <c r="M12" s="308"/>
    </row>
    <row r="13" spans="1:14" x14ac:dyDescent="0.2">
      <c r="B13" s="309" t="s">
        <v>32</v>
      </c>
      <c r="C13" s="309"/>
      <c r="D13" s="309"/>
      <c r="E13" s="309"/>
      <c r="F13" s="309"/>
      <c r="G13" s="309"/>
      <c r="H13" s="309"/>
      <c r="I13" s="309"/>
      <c r="J13" s="309"/>
      <c r="K13" s="309"/>
      <c r="L13" s="309"/>
      <c r="M13" s="309"/>
    </row>
    <row r="14" spans="1:14" x14ac:dyDescent="0.2">
      <c r="K14" s="310"/>
      <c r="L14" s="310"/>
      <c r="M14" s="310"/>
      <c r="N14" s="310"/>
    </row>
    <row r="15" spans="1:14" x14ac:dyDescent="0.2">
      <c r="K15" s="307"/>
      <c r="L15" s="307"/>
      <c r="M15" s="307"/>
      <c r="N15" s="307"/>
    </row>
  </sheetData>
  <mergeCells count="4">
    <mergeCell ref="K15:N15"/>
    <mergeCell ref="B12:M12"/>
    <mergeCell ref="B13:M13"/>
    <mergeCell ref="K14:N14"/>
  </mergeCells>
  <printOptions horizontalCentered="1"/>
  <pageMargins left="0.78740157480314998" right="0.78740157480314998" top="0.19685039370078702" bottom="0.19685039370078702" header="0.19685039370078702" footer="0.19685039370078702"/>
  <pageSetup paperSize="9" scale="75"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41625-1F88-4E7E-990A-0331DB39AF8A}">
  <dimension ref="A3:M18"/>
  <sheetViews>
    <sheetView zoomScaleNormal="100" workbookViewId="0">
      <selection activeCell="D9" sqref="D9"/>
    </sheetView>
  </sheetViews>
  <sheetFormatPr defaultRowHeight="12.75" x14ac:dyDescent="0.2"/>
  <cols>
    <col min="2" max="2" width="57.85546875" customWidth="1"/>
    <col min="3" max="3" width="12.85546875" customWidth="1"/>
    <col min="4" max="4" width="12.28515625" customWidth="1"/>
    <col min="5" max="5" width="11.85546875" customWidth="1"/>
    <col min="11" max="11" width="11.140625" customWidth="1"/>
    <col min="12" max="12" width="11.5703125" customWidth="1"/>
    <col min="13" max="13" width="13.28515625" customWidth="1"/>
  </cols>
  <sheetData>
    <row r="3" spans="1:13" ht="15.75" thickBot="1" x14ac:dyDescent="0.3">
      <c r="A3" s="55" t="s">
        <v>91</v>
      </c>
      <c r="B3" s="56"/>
      <c r="L3" s="1" t="s">
        <v>1</v>
      </c>
    </row>
    <row r="4" spans="1:13" ht="31.5" x14ac:dyDescent="0.2">
      <c r="A4" s="25" t="s">
        <v>2</v>
      </c>
      <c r="B4" s="2" t="s">
        <v>3</v>
      </c>
      <c r="C4" s="2" t="s">
        <v>4</v>
      </c>
      <c r="D4" s="2" t="s">
        <v>5</v>
      </c>
      <c r="E4" s="2" t="s">
        <v>6</v>
      </c>
      <c r="F4" s="2" t="s">
        <v>7</v>
      </c>
      <c r="G4" s="2" t="s">
        <v>8</v>
      </c>
      <c r="H4" s="2" t="s">
        <v>9</v>
      </c>
      <c r="I4" s="2" t="s">
        <v>10</v>
      </c>
      <c r="J4" s="2" t="s">
        <v>11</v>
      </c>
      <c r="K4" s="2" t="s">
        <v>12</v>
      </c>
      <c r="L4" s="2" t="s">
        <v>13</v>
      </c>
      <c r="M4" s="26" t="s">
        <v>14</v>
      </c>
    </row>
    <row r="5" spans="1:13" x14ac:dyDescent="0.2">
      <c r="A5" s="27">
        <v>1</v>
      </c>
      <c r="B5" s="28">
        <v>2</v>
      </c>
      <c r="C5" s="28">
        <v>3</v>
      </c>
      <c r="D5" s="28">
        <v>4</v>
      </c>
      <c r="E5" s="28">
        <v>5</v>
      </c>
      <c r="F5" s="28">
        <v>6</v>
      </c>
      <c r="G5" s="28">
        <v>7</v>
      </c>
      <c r="H5" s="28">
        <v>8</v>
      </c>
      <c r="I5" s="28">
        <v>9</v>
      </c>
      <c r="J5" s="28">
        <v>10</v>
      </c>
      <c r="K5" s="28">
        <v>11</v>
      </c>
      <c r="L5" s="28">
        <v>12</v>
      </c>
      <c r="M5" s="29">
        <v>13</v>
      </c>
    </row>
    <row r="6" spans="1:13" ht="42.75" thickBot="1" x14ac:dyDescent="0.25">
      <c r="A6" s="3"/>
      <c r="B6" s="4"/>
      <c r="C6" s="4"/>
      <c r="D6" s="5"/>
      <c r="E6" s="4"/>
      <c r="F6" s="4"/>
      <c r="G6" s="4"/>
      <c r="H6" s="4"/>
      <c r="I6" s="4"/>
      <c r="J6" s="6" t="s">
        <v>15</v>
      </c>
      <c r="K6" s="6" t="s">
        <v>16</v>
      </c>
      <c r="L6" s="6" t="s">
        <v>17</v>
      </c>
      <c r="M6" s="7" t="s">
        <v>18</v>
      </c>
    </row>
    <row r="7" spans="1:13" ht="80.25" customHeight="1" x14ac:dyDescent="0.2">
      <c r="A7" s="276" t="s">
        <v>19</v>
      </c>
      <c r="B7" s="277" t="s">
        <v>90</v>
      </c>
      <c r="C7" s="210"/>
      <c r="D7" s="210"/>
      <c r="E7" s="210"/>
      <c r="F7" s="211" t="s">
        <v>20</v>
      </c>
      <c r="G7" s="212">
        <v>20</v>
      </c>
      <c r="H7" s="263"/>
      <c r="I7" s="278"/>
      <c r="J7" s="279">
        <f t="shared" ref="J7:J12" si="0">H7*I7+H7</f>
        <v>0</v>
      </c>
      <c r="K7" s="280">
        <f t="shared" ref="K7:K12" si="1">G7*H7</f>
        <v>0</v>
      </c>
      <c r="L7" s="279">
        <f t="shared" ref="L7:L12" si="2">K7*I7</f>
        <v>0</v>
      </c>
      <c r="M7" s="281">
        <f t="shared" ref="M7:M12" si="3">SUM(K7:L7)</f>
        <v>0</v>
      </c>
    </row>
    <row r="8" spans="1:13" ht="42" customHeight="1" x14ac:dyDescent="0.2">
      <c r="A8" s="292" t="s">
        <v>21</v>
      </c>
      <c r="B8" s="293" t="s">
        <v>110</v>
      </c>
      <c r="C8" s="294"/>
      <c r="D8" s="294"/>
      <c r="E8" s="294"/>
      <c r="F8" s="295" t="s">
        <v>20</v>
      </c>
      <c r="G8" s="296">
        <v>2</v>
      </c>
      <c r="H8" s="297"/>
      <c r="I8" s="298"/>
      <c r="J8" s="58">
        <f t="shared" ref="J8" si="4">H8*I8+H8</f>
        <v>0</v>
      </c>
      <c r="K8" s="59">
        <f t="shared" ref="K8" si="5">G8*H8</f>
        <v>0</v>
      </c>
      <c r="L8" s="58">
        <f t="shared" ref="L8" si="6">K8*I8</f>
        <v>0</v>
      </c>
      <c r="M8" s="282">
        <f t="shared" ref="M8" si="7">SUM(K8:L8)</f>
        <v>0</v>
      </c>
    </row>
    <row r="9" spans="1:13" ht="103.5" customHeight="1" x14ac:dyDescent="0.2">
      <c r="A9" s="292" t="s">
        <v>30</v>
      </c>
      <c r="B9" s="293" t="s">
        <v>111</v>
      </c>
      <c r="C9" s="294"/>
      <c r="D9" s="294"/>
      <c r="E9" s="294"/>
      <c r="F9" s="295" t="s">
        <v>20</v>
      </c>
      <c r="G9" s="296">
        <v>1</v>
      </c>
      <c r="H9" s="297"/>
      <c r="I9" s="298"/>
      <c r="J9" s="58">
        <f t="shared" ref="J9" si="8">H9*I9+H9</f>
        <v>0</v>
      </c>
      <c r="K9" s="59">
        <f t="shared" ref="K9" si="9">G9*H9</f>
        <v>0</v>
      </c>
      <c r="L9" s="58">
        <f t="shared" ref="L9" si="10">K9*I9</f>
        <v>0</v>
      </c>
      <c r="M9" s="282">
        <f t="shared" ref="M9" si="11">SUM(K9:L9)</f>
        <v>0</v>
      </c>
    </row>
    <row r="10" spans="1:13" ht="45" customHeight="1" x14ac:dyDescent="0.2">
      <c r="A10" s="292" t="s">
        <v>36</v>
      </c>
      <c r="B10" s="293" t="s">
        <v>112</v>
      </c>
      <c r="C10" s="294"/>
      <c r="D10" s="294"/>
      <c r="E10" s="294"/>
      <c r="F10" s="295" t="s">
        <v>20</v>
      </c>
      <c r="G10" s="296">
        <v>1</v>
      </c>
      <c r="H10" s="297"/>
      <c r="I10" s="298"/>
      <c r="J10" s="58">
        <f t="shared" ref="J10" si="12">H10*I10+H10</f>
        <v>0</v>
      </c>
      <c r="K10" s="59">
        <f t="shared" ref="K10" si="13">G10*H10</f>
        <v>0</v>
      </c>
      <c r="L10" s="58">
        <f t="shared" ref="L10" si="14">K10*I10</f>
        <v>0</v>
      </c>
      <c r="M10" s="282">
        <f t="shared" ref="M10" si="15">SUM(K10:L10)</f>
        <v>0</v>
      </c>
    </row>
    <row r="11" spans="1:13" ht="91.5" customHeight="1" x14ac:dyDescent="0.2">
      <c r="A11" s="292" t="s">
        <v>38</v>
      </c>
      <c r="B11" s="60" t="s">
        <v>89</v>
      </c>
      <c r="C11" s="40"/>
      <c r="D11" s="40"/>
      <c r="E11" s="40"/>
      <c r="F11" s="41" t="s">
        <v>20</v>
      </c>
      <c r="G11" s="42">
        <v>10</v>
      </c>
      <c r="H11" s="230"/>
      <c r="I11" s="61"/>
      <c r="J11" s="58">
        <f t="shared" si="0"/>
        <v>0</v>
      </c>
      <c r="K11" s="59">
        <f t="shared" si="1"/>
        <v>0</v>
      </c>
      <c r="L11" s="58">
        <f t="shared" si="2"/>
        <v>0</v>
      </c>
      <c r="M11" s="282">
        <f t="shared" si="3"/>
        <v>0</v>
      </c>
    </row>
    <row r="12" spans="1:13" ht="30" customHeight="1" thickBot="1" x14ac:dyDescent="0.25">
      <c r="A12" s="283" t="s">
        <v>41</v>
      </c>
      <c r="B12" s="284" t="s">
        <v>44</v>
      </c>
      <c r="C12" s="219"/>
      <c r="D12" s="219"/>
      <c r="E12" s="219"/>
      <c r="F12" s="285" t="s">
        <v>20</v>
      </c>
      <c r="G12" s="286">
        <v>80</v>
      </c>
      <c r="H12" s="287"/>
      <c r="I12" s="288"/>
      <c r="J12" s="289">
        <f t="shared" si="0"/>
        <v>0</v>
      </c>
      <c r="K12" s="290">
        <f t="shared" si="1"/>
        <v>0</v>
      </c>
      <c r="L12" s="289">
        <f t="shared" si="2"/>
        <v>0</v>
      </c>
      <c r="M12" s="291">
        <f t="shared" si="3"/>
        <v>0</v>
      </c>
    </row>
    <row r="13" spans="1:13" ht="13.5" thickBot="1" x14ac:dyDescent="0.25">
      <c r="J13" s="64" t="s">
        <v>22</v>
      </c>
      <c r="K13" s="13">
        <f>SUM(K7:K12)</f>
        <v>0</v>
      </c>
      <c r="L13" s="14">
        <f>SUM(L7:L12)</f>
        <v>0</v>
      </c>
      <c r="M13" s="13">
        <f>SUM(M7:M12)</f>
        <v>0</v>
      </c>
    </row>
    <row r="14" spans="1:13" x14ac:dyDescent="0.2">
      <c r="A14" s="17" t="s">
        <v>26</v>
      </c>
      <c r="B14" s="18"/>
      <c r="C14" s="19"/>
      <c r="D14" s="20"/>
      <c r="E14" s="21"/>
      <c r="F14" s="21"/>
      <c r="G14" s="21"/>
      <c r="H14" s="22"/>
      <c r="I14" s="23"/>
    </row>
    <row r="15" spans="1:13" x14ac:dyDescent="0.2">
      <c r="A15" s="24" t="s">
        <v>92</v>
      </c>
    </row>
    <row r="16" spans="1:13" ht="27.75" customHeight="1" x14ac:dyDescent="0.2">
      <c r="B16" s="309" t="s">
        <v>40</v>
      </c>
      <c r="C16" s="309"/>
      <c r="D16" s="309"/>
      <c r="E16" s="309"/>
      <c r="F16" s="309"/>
      <c r="G16" s="309"/>
      <c r="H16" s="309"/>
      <c r="I16" s="309"/>
      <c r="J16" s="309"/>
      <c r="K16" s="309"/>
      <c r="L16" s="309"/>
      <c r="M16" s="309"/>
    </row>
    <row r="17" spans="2:13" ht="37.5" customHeight="1" x14ac:dyDescent="0.2">
      <c r="B17" s="313" t="s">
        <v>45</v>
      </c>
      <c r="C17" s="313"/>
      <c r="D17" s="313"/>
      <c r="E17" s="313"/>
      <c r="F17" s="313"/>
      <c r="G17" s="313"/>
      <c r="H17" s="313"/>
      <c r="I17" s="313"/>
      <c r="J17" s="313"/>
      <c r="K17" s="313"/>
      <c r="L17" s="313"/>
      <c r="M17" s="313"/>
    </row>
    <row r="18" spans="2:13" x14ac:dyDescent="0.2">
      <c r="B18" s="313" t="s">
        <v>46</v>
      </c>
      <c r="C18" s="313"/>
      <c r="D18" s="313"/>
      <c r="E18" s="313"/>
      <c r="F18" s="313"/>
      <c r="G18" s="313"/>
      <c r="H18" s="313"/>
      <c r="I18" s="313"/>
      <c r="J18" s="313"/>
      <c r="K18" s="313"/>
      <c r="L18" s="313"/>
      <c r="M18" s="313"/>
    </row>
  </sheetData>
  <mergeCells count="3">
    <mergeCell ref="B16:M16"/>
    <mergeCell ref="B17:M17"/>
    <mergeCell ref="B18:M18"/>
  </mergeCells>
  <phoneticPr fontId="28" type="noConversion"/>
  <pageMargins left="0.7" right="0.7" top="0.75" bottom="0.75" header="0.3" footer="0.3"/>
  <pageSetup paperSize="9" scale="7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A93FD-7B48-46A5-A1EF-8A689D4EA8D9}">
  <dimension ref="A3:M16"/>
  <sheetViews>
    <sheetView zoomScaleNormal="100" workbookViewId="0">
      <selection activeCell="Q9" sqref="Q9"/>
    </sheetView>
  </sheetViews>
  <sheetFormatPr defaultRowHeight="12.75" x14ac:dyDescent="0.2"/>
  <cols>
    <col min="1" max="1" width="7.28515625" customWidth="1"/>
    <col min="2" max="2" width="54.42578125" customWidth="1"/>
    <col min="3" max="3" width="14.5703125" customWidth="1"/>
    <col min="4" max="4" width="10.7109375" customWidth="1"/>
    <col min="5" max="5" width="11" customWidth="1"/>
    <col min="10" max="10" width="10.28515625" customWidth="1"/>
    <col min="11" max="11" width="12" customWidth="1"/>
    <col min="12" max="12" width="10.140625" customWidth="1"/>
    <col min="13" max="13" width="12.28515625" customWidth="1"/>
  </cols>
  <sheetData>
    <row r="3" spans="1:13" ht="13.5" thickBot="1" x14ac:dyDescent="0.25">
      <c r="A3" s="1" t="s">
        <v>103</v>
      </c>
      <c r="B3" s="56"/>
      <c r="L3" s="1" t="s">
        <v>1</v>
      </c>
    </row>
    <row r="4" spans="1:13" ht="31.5" x14ac:dyDescent="0.2">
      <c r="A4" s="25" t="s">
        <v>2</v>
      </c>
      <c r="B4" s="2" t="s">
        <v>3</v>
      </c>
      <c r="C4" s="2" t="s">
        <v>4</v>
      </c>
      <c r="D4" s="2" t="s">
        <v>5</v>
      </c>
      <c r="E4" s="2" t="s">
        <v>6</v>
      </c>
      <c r="F4" s="2" t="s">
        <v>7</v>
      </c>
      <c r="G4" s="2" t="s">
        <v>8</v>
      </c>
      <c r="H4" s="2" t="s">
        <v>9</v>
      </c>
      <c r="I4" s="2" t="s">
        <v>10</v>
      </c>
      <c r="J4" s="2" t="s">
        <v>11</v>
      </c>
      <c r="K4" s="2" t="s">
        <v>12</v>
      </c>
      <c r="L4" s="2" t="s">
        <v>13</v>
      </c>
      <c r="M4" s="26" t="s">
        <v>14</v>
      </c>
    </row>
    <row r="5" spans="1:13" x14ac:dyDescent="0.2">
      <c r="A5" s="27">
        <v>1</v>
      </c>
      <c r="B5" s="28">
        <v>2</v>
      </c>
      <c r="C5" s="28">
        <v>3</v>
      </c>
      <c r="D5" s="28">
        <v>4</v>
      </c>
      <c r="E5" s="28">
        <v>5</v>
      </c>
      <c r="F5" s="28">
        <v>6</v>
      </c>
      <c r="G5" s="28">
        <v>7</v>
      </c>
      <c r="H5" s="28">
        <v>8</v>
      </c>
      <c r="I5" s="28">
        <v>9</v>
      </c>
      <c r="J5" s="28">
        <v>10</v>
      </c>
      <c r="K5" s="28">
        <v>11</v>
      </c>
      <c r="L5" s="28">
        <v>12</v>
      </c>
      <c r="M5" s="29">
        <v>13</v>
      </c>
    </row>
    <row r="6" spans="1:13" ht="33" customHeight="1" thickBot="1" x14ac:dyDescent="0.25">
      <c r="A6" s="3"/>
      <c r="B6" s="4"/>
      <c r="C6" s="4"/>
      <c r="D6" s="5"/>
      <c r="E6" s="4"/>
      <c r="F6" s="4"/>
      <c r="G6" s="4"/>
      <c r="H6" s="4"/>
      <c r="I6" s="4"/>
      <c r="J6" s="6" t="s">
        <v>15</v>
      </c>
      <c r="K6" s="6" t="s">
        <v>16</v>
      </c>
      <c r="L6" s="6" t="s">
        <v>17</v>
      </c>
      <c r="M6" s="7" t="s">
        <v>18</v>
      </c>
    </row>
    <row r="7" spans="1:13" ht="90" customHeight="1" x14ac:dyDescent="0.2">
      <c r="A7" s="245" t="s">
        <v>19</v>
      </c>
      <c r="B7" s="246" t="s">
        <v>55</v>
      </c>
      <c r="C7" s="239"/>
      <c r="D7" s="239"/>
      <c r="E7" s="239"/>
      <c r="F7" s="247" t="s">
        <v>20</v>
      </c>
      <c r="G7" s="248">
        <v>5</v>
      </c>
      <c r="H7" s="231"/>
      <c r="I7" s="191"/>
      <c r="J7" s="192">
        <f t="shared" ref="J7:J11" si="0">H7*I7+H7</f>
        <v>0</v>
      </c>
      <c r="K7" s="249">
        <f t="shared" ref="K7:K11" si="1">G7*H7</f>
        <v>0</v>
      </c>
      <c r="L7" s="192">
        <f t="shared" ref="L7:L11" si="2">K7*I7</f>
        <v>0</v>
      </c>
      <c r="M7" s="250">
        <f t="shared" ref="M7:M11" si="3">SUM(K7:L7)</f>
        <v>0</v>
      </c>
    </row>
    <row r="8" spans="1:13" ht="93" customHeight="1" x14ac:dyDescent="0.2">
      <c r="A8" s="251" t="s">
        <v>21</v>
      </c>
      <c r="B8" s="241" t="s">
        <v>56</v>
      </c>
      <c r="C8" s="180"/>
      <c r="D8" s="180"/>
      <c r="E8" s="180"/>
      <c r="F8" s="242" t="s">
        <v>20</v>
      </c>
      <c r="G8" s="243">
        <v>2</v>
      </c>
      <c r="H8" s="234"/>
      <c r="I8" s="177"/>
      <c r="J8" s="178">
        <f t="shared" si="0"/>
        <v>0</v>
      </c>
      <c r="K8" s="244">
        <f t="shared" si="1"/>
        <v>0</v>
      </c>
      <c r="L8" s="178">
        <f t="shared" si="2"/>
        <v>0</v>
      </c>
      <c r="M8" s="252">
        <f t="shared" si="3"/>
        <v>0</v>
      </c>
    </row>
    <row r="9" spans="1:13" ht="67.5" customHeight="1" x14ac:dyDescent="0.2">
      <c r="A9" s="251" t="s">
        <v>30</v>
      </c>
      <c r="B9" s="241" t="s">
        <v>104</v>
      </c>
      <c r="C9" s="180"/>
      <c r="D9" s="180"/>
      <c r="E9" s="180"/>
      <c r="F9" s="242" t="s">
        <v>20</v>
      </c>
      <c r="G9" s="243">
        <v>100</v>
      </c>
      <c r="H9" s="234"/>
      <c r="I9" s="177"/>
      <c r="J9" s="178">
        <f t="shared" si="0"/>
        <v>0</v>
      </c>
      <c r="K9" s="244">
        <f t="shared" si="1"/>
        <v>0</v>
      </c>
      <c r="L9" s="178">
        <f t="shared" si="2"/>
        <v>0</v>
      </c>
      <c r="M9" s="252">
        <f t="shared" si="3"/>
        <v>0</v>
      </c>
    </row>
    <row r="10" spans="1:13" ht="45" customHeight="1" x14ac:dyDescent="0.2">
      <c r="A10" s="251" t="s">
        <v>36</v>
      </c>
      <c r="B10" s="241" t="s">
        <v>57</v>
      </c>
      <c r="C10" s="180"/>
      <c r="D10" s="180"/>
      <c r="E10" s="180"/>
      <c r="F10" s="242" t="s">
        <v>20</v>
      </c>
      <c r="G10" s="243">
        <v>5</v>
      </c>
      <c r="H10" s="234"/>
      <c r="I10" s="177"/>
      <c r="J10" s="178">
        <f t="shared" si="0"/>
        <v>0</v>
      </c>
      <c r="K10" s="244">
        <f t="shared" si="1"/>
        <v>0</v>
      </c>
      <c r="L10" s="178">
        <f t="shared" si="2"/>
        <v>0</v>
      </c>
      <c r="M10" s="252">
        <f t="shared" si="3"/>
        <v>0</v>
      </c>
    </row>
    <row r="11" spans="1:13" ht="48" customHeight="1" thickBot="1" x14ac:dyDescent="0.25">
      <c r="A11" s="253" t="s">
        <v>38</v>
      </c>
      <c r="B11" s="254" t="s">
        <v>58</v>
      </c>
      <c r="C11" s="199"/>
      <c r="D11" s="199"/>
      <c r="E11" s="199"/>
      <c r="F11" s="255" t="s">
        <v>20</v>
      </c>
      <c r="G11" s="256">
        <v>10</v>
      </c>
      <c r="H11" s="237"/>
      <c r="I11" s="203"/>
      <c r="J11" s="204">
        <f t="shared" si="0"/>
        <v>0</v>
      </c>
      <c r="K11" s="257">
        <f t="shared" si="1"/>
        <v>0</v>
      </c>
      <c r="L11" s="204">
        <f t="shared" si="2"/>
        <v>0</v>
      </c>
      <c r="M11" s="258">
        <f t="shared" si="3"/>
        <v>0</v>
      </c>
    </row>
    <row r="12" spans="1:13" ht="13.5" thickBot="1" x14ac:dyDescent="0.25">
      <c r="J12" s="64" t="s">
        <v>22</v>
      </c>
      <c r="K12" s="13">
        <f>SUM(K7:K11)</f>
        <v>0</v>
      </c>
      <c r="L12" s="14">
        <f>SUM(L7:L11)</f>
        <v>0</v>
      </c>
      <c r="M12" s="13">
        <f>SUM(M7:M11)</f>
        <v>0</v>
      </c>
    </row>
    <row r="13" spans="1:13" x14ac:dyDescent="0.2">
      <c r="A13" s="17" t="s">
        <v>26</v>
      </c>
      <c r="B13" s="18"/>
      <c r="C13" s="19"/>
      <c r="D13" s="20"/>
      <c r="E13" s="21"/>
      <c r="F13" s="21"/>
      <c r="G13" s="21"/>
      <c r="H13" s="22"/>
      <c r="I13" s="23"/>
    </row>
    <row r="14" spans="1:13" x14ac:dyDescent="0.2">
      <c r="A14" s="24" t="s">
        <v>102</v>
      </c>
    </row>
    <row r="15" spans="1:13" x14ac:dyDescent="0.2">
      <c r="B15" s="309" t="s">
        <v>40</v>
      </c>
      <c r="C15" s="309"/>
      <c r="D15" s="309"/>
      <c r="E15" s="309"/>
      <c r="F15" s="309"/>
      <c r="G15" s="309"/>
      <c r="H15" s="309"/>
      <c r="I15" s="309"/>
      <c r="J15" s="309"/>
      <c r="K15" s="309"/>
      <c r="L15" s="309"/>
      <c r="M15" s="309"/>
    </row>
    <row r="16" spans="1:13" x14ac:dyDescent="0.2">
      <c r="B16" s="313" t="s">
        <v>47</v>
      </c>
      <c r="C16" s="313"/>
      <c r="D16" s="313"/>
      <c r="E16" s="313"/>
      <c r="F16" s="313"/>
      <c r="G16" s="313"/>
      <c r="H16" s="313"/>
      <c r="I16" s="313"/>
      <c r="J16" s="313"/>
      <c r="K16" s="313"/>
      <c r="L16" s="313"/>
      <c r="M16" s="313"/>
    </row>
  </sheetData>
  <mergeCells count="2">
    <mergeCell ref="B15:M15"/>
    <mergeCell ref="B16:M16"/>
  </mergeCells>
  <pageMargins left="0.7" right="0.7" top="0.75" bottom="0.75" header="0.3" footer="0.3"/>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8"/>
  <sheetViews>
    <sheetView topLeftCell="A2" workbookViewId="0">
      <selection activeCell="D17" sqref="D17"/>
    </sheetView>
  </sheetViews>
  <sheetFormatPr defaultRowHeight="12.75" x14ac:dyDescent="0.2"/>
  <cols>
    <col min="1" max="1" width="5.140625" customWidth="1"/>
    <col min="2" max="2" width="77.42578125" customWidth="1"/>
    <col min="3" max="3" width="13.5703125" customWidth="1"/>
    <col min="4" max="9" width="9.28515625" bestFit="1" customWidth="1"/>
    <col min="10" max="10" width="12" customWidth="1"/>
    <col min="11" max="11" width="12.85546875" customWidth="1"/>
    <col min="12" max="12" width="11.85546875" customWidth="1"/>
    <col min="13" max="13" width="12.5703125" customWidth="1"/>
    <col min="14" max="14" width="9.140625" customWidth="1"/>
  </cols>
  <sheetData>
    <row r="1" spans="1:13" x14ac:dyDescent="0.2">
      <c r="L1" s="1" t="s">
        <v>0</v>
      </c>
    </row>
    <row r="2" spans="1:13" x14ac:dyDescent="0.2">
      <c r="B2" s="1"/>
    </row>
    <row r="3" spans="1:13" ht="15.75" thickBot="1" x14ac:dyDescent="0.3">
      <c r="A3" s="55" t="s">
        <v>33</v>
      </c>
      <c r="B3" s="56"/>
      <c r="L3" s="1" t="s">
        <v>1</v>
      </c>
    </row>
    <row r="4" spans="1:13" ht="31.5" x14ac:dyDescent="0.2">
      <c r="A4" s="25" t="s">
        <v>2</v>
      </c>
      <c r="B4" s="2" t="s">
        <v>3</v>
      </c>
      <c r="C4" s="2" t="s">
        <v>4</v>
      </c>
      <c r="D4" s="2" t="s">
        <v>5</v>
      </c>
      <c r="E4" s="2" t="s">
        <v>6</v>
      </c>
      <c r="F4" s="2" t="s">
        <v>7</v>
      </c>
      <c r="G4" s="2" t="s">
        <v>8</v>
      </c>
      <c r="H4" s="2" t="s">
        <v>9</v>
      </c>
      <c r="I4" s="2" t="s">
        <v>10</v>
      </c>
      <c r="J4" s="2" t="s">
        <v>11</v>
      </c>
      <c r="K4" s="2" t="s">
        <v>12</v>
      </c>
      <c r="L4" s="2" t="s">
        <v>13</v>
      </c>
      <c r="M4" s="26" t="s">
        <v>14</v>
      </c>
    </row>
    <row r="5" spans="1:13" x14ac:dyDescent="0.2">
      <c r="A5" s="27">
        <v>1</v>
      </c>
      <c r="B5" s="28">
        <v>2</v>
      </c>
      <c r="C5" s="28">
        <v>3</v>
      </c>
      <c r="D5" s="28">
        <v>4</v>
      </c>
      <c r="E5" s="28">
        <v>5</v>
      </c>
      <c r="F5" s="28">
        <v>6</v>
      </c>
      <c r="G5" s="28">
        <v>7</v>
      </c>
      <c r="H5" s="28">
        <v>8</v>
      </c>
      <c r="I5" s="28">
        <v>9</v>
      </c>
      <c r="J5" s="28">
        <v>10</v>
      </c>
      <c r="K5" s="28">
        <v>11</v>
      </c>
      <c r="L5" s="28">
        <v>12</v>
      </c>
      <c r="M5" s="29">
        <v>13</v>
      </c>
    </row>
    <row r="6" spans="1:13" ht="33.75" customHeight="1" thickBot="1" x14ac:dyDescent="0.25">
      <c r="A6" s="3"/>
      <c r="B6" s="4"/>
      <c r="C6" s="4"/>
      <c r="D6" s="5"/>
      <c r="E6" s="4"/>
      <c r="F6" s="4"/>
      <c r="G6" s="4"/>
      <c r="H6" s="4"/>
      <c r="I6" s="4"/>
      <c r="J6" s="6" t="s">
        <v>15</v>
      </c>
      <c r="K6" s="6" t="s">
        <v>16</v>
      </c>
      <c r="L6" s="6" t="s">
        <v>17</v>
      </c>
      <c r="M6" s="7" t="s">
        <v>18</v>
      </c>
    </row>
    <row r="7" spans="1:13" ht="53.25" customHeight="1" x14ac:dyDescent="0.2">
      <c r="A7" s="262" t="s">
        <v>19</v>
      </c>
      <c r="B7" s="246" t="s">
        <v>34</v>
      </c>
      <c r="C7" s="239"/>
      <c r="D7" s="239"/>
      <c r="E7" s="239"/>
      <c r="F7" s="247" t="s">
        <v>20</v>
      </c>
      <c r="G7" s="248">
        <v>5</v>
      </c>
      <c r="H7" s="263"/>
      <c r="I7" s="264"/>
      <c r="J7" s="265">
        <f>H7*I7+H7</f>
        <v>0</v>
      </c>
      <c r="K7" s="266">
        <f>G7*H7</f>
        <v>0</v>
      </c>
      <c r="L7" s="265">
        <f>K7*I7</f>
        <v>0</v>
      </c>
      <c r="M7" s="267">
        <f>SUM(K7:L7)</f>
        <v>0</v>
      </c>
    </row>
    <row r="8" spans="1:13" ht="17.25" customHeight="1" x14ac:dyDescent="0.2">
      <c r="A8" s="268" t="s">
        <v>21</v>
      </c>
      <c r="B8" s="241" t="s">
        <v>35</v>
      </c>
      <c r="C8" s="180"/>
      <c r="D8" s="180"/>
      <c r="E8" s="180"/>
      <c r="F8" s="242" t="s">
        <v>20</v>
      </c>
      <c r="G8" s="243">
        <v>2</v>
      </c>
      <c r="H8" s="230"/>
      <c r="I8" s="259"/>
      <c r="J8" s="260">
        <f>H8*I8+H8</f>
        <v>0</v>
      </c>
      <c r="K8" s="261">
        <f>G8*H8</f>
        <v>0</v>
      </c>
      <c r="L8" s="260">
        <f>K8*I8</f>
        <v>0</v>
      </c>
      <c r="M8" s="269">
        <f>SUM(K8:L8)</f>
        <v>0</v>
      </c>
    </row>
    <row r="9" spans="1:13" ht="33.75" customHeight="1" x14ac:dyDescent="0.2">
      <c r="A9" s="268" t="s">
        <v>30</v>
      </c>
      <c r="B9" s="241" t="s">
        <v>88</v>
      </c>
      <c r="C9" s="180"/>
      <c r="D9" s="180"/>
      <c r="E9" s="180"/>
      <c r="F9" s="242" t="s">
        <v>20</v>
      </c>
      <c r="G9" s="243">
        <v>35</v>
      </c>
      <c r="H9" s="230"/>
      <c r="I9" s="259"/>
      <c r="J9" s="260">
        <f>H9*I9+H9</f>
        <v>0</v>
      </c>
      <c r="K9" s="261">
        <f>G9*H9</f>
        <v>0</v>
      </c>
      <c r="L9" s="260">
        <f>K9*I9</f>
        <v>0</v>
      </c>
      <c r="M9" s="269">
        <f>SUM(K9:L9)</f>
        <v>0</v>
      </c>
    </row>
    <row r="10" spans="1:13" ht="39.75" customHeight="1" x14ac:dyDescent="0.2">
      <c r="A10" s="268" t="s">
        <v>36</v>
      </c>
      <c r="B10" s="241" t="s">
        <v>37</v>
      </c>
      <c r="C10" s="180"/>
      <c r="D10" s="180"/>
      <c r="E10" s="180"/>
      <c r="F10" s="242" t="s">
        <v>20</v>
      </c>
      <c r="G10" s="243">
        <v>1</v>
      </c>
      <c r="H10" s="230"/>
      <c r="I10" s="259"/>
      <c r="J10" s="260">
        <f>H10*I10+H10</f>
        <v>0</v>
      </c>
      <c r="K10" s="261">
        <f>G10*H10</f>
        <v>0</v>
      </c>
      <c r="L10" s="260">
        <f>K10*I10</f>
        <v>0</v>
      </c>
      <c r="M10" s="269">
        <f>SUM(K10:L10)</f>
        <v>0</v>
      </c>
    </row>
    <row r="11" spans="1:13" ht="41.25" customHeight="1" thickBot="1" x14ac:dyDescent="0.25">
      <c r="A11" s="270" t="s">
        <v>38</v>
      </c>
      <c r="B11" s="254" t="s">
        <v>39</v>
      </c>
      <c r="C11" s="199"/>
      <c r="D11" s="199"/>
      <c r="E11" s="199"/>
      <c r="F11" s="255" t="s">
        <v>20</v>
      </c>
      <c r="G11" s="256">
        <v>1</v>
      </c>
      <c r="H11" s="271"/>
      <c r="I11" s="272"/>
      <c r="J11" s="273">
        <f>H11*I11+H11</f>
        <v>0</v>
      </c>
      <c r="K11" s="274">
        <f>G11*H11</f>
        <v>0</v>
      </c>
      <c r="L11" s="273">
        <f>K11*I11</f>
        <v>0</v>
      </c>
      <c r="M11" s="275">
        <f>SUM(K11:L11)</f>
        <v>0</v>
      </c>
    </row>
    <row r="12" spans="1:13" ht="13.5" thickBot="1" x14ac:dyDescent="0.25">
      <c r="J12" s="64" t="s">
        <v>22</v>
      </c>
      <c r="K12" s="13">
        <f>SUM(K7:K11)</f>
        <v>0</v>
      </c>
      <c r="L12" s="14">
        <f>SUM(L7:L11)</f>
        <v>0</v>
      </c>
      <c r="M12" s="13">
        <f>SUM(M7:M11)</f>
        <v>0</v>
      </c>
    </row>
    <row r="13" spans="1:13" x14ac:dyDescent="0.2">
      <c r="A13" s="17" t="s">
        <v>26</v>
      </c>
      <c r="B13" s="18"/>
      <c r="C13" s="19"/>
      <c r="D13" s="20"/>
      <c r="E13" s="21"/>
      <c r="F13" s="21"/>
      <c r="G13" s="21"/>
      <c r="H13" s="22"/>
      <c r="I13" s="23"/>
    </row>
    <row r="14" spans="1:13" x14ac:dyDescent="0.2">
      <c r="A14" s="24" t="s">
        <v>100</v>
      </c>
    </row>
    <row r="15" spans="1:13" ht="30" customHeight="1" x14ac:dyDescent="0.2">
      <c r="B15" s="309" t="s">
        <v>40</v>
      </c>
      <c r="C15" s="309"/>
      <c r="D15" s="309"/>
      <c r="E15" s="309"/>
      <c r="F15" s="309"/>
      <c r="G15" s="309"/>
      <c r="H15" s="309"/>
      <c r="I15" s="309"/>
      <c r="J15" s="309"/>
      <c r="K15" s="309"/>
      <c r="L15" s="309"/>
      <c r="M15" s="309"/>
    </row>
    <row r="16" spans="1:13" ht="35.25" customHeight="1" x14ac:dyDescent="0.2">
      <c r="B16" s="313" t="s">
        <v>47</v>
      </c>
      <c r="C16" s="314"/>
      <c r="D16" s="314"/>
      <c r="E16" s="314"/>
      <c r="F16" s="314"/>
      <c r="G16" s="314"/>
      <c r="H16" s="314"/>
      <c r="I16" s="314"/>
      <c r="J16" s="314"/>
      <c r="K16" s="314"/>
      <c r="L16" s="314"/>
      <c r="M16" s="314"/>
    </row>
    <row r="17" spans="11:13" x14ac:dyDescent="0.2">
      <c r="K17" s="311"/>
      <c r="L17" s="311"/>
      <c r="M17" s="311"/>
    </row>
    <row r="18" spans="11:13" x14ac:dyDescent="0.2">
      <c r="K18" s="312"/>
      <c r="L18" s="312"/>
      <c r="M18" s="312"/>
    </row>
  </sheetData>
  <mergeCells count="4">
    <mergeCell ref="B15:M15"/>
    <mergeCell ref="K17:M17"/>
    <mergeCell ref="K18:M18"/>
    <mergeCell ref="B16:M16"/>
  </mergeCells>
  <printOptions horizontalCentered="1"/>
  <pageMargins left="0.39370078740157505" right="0.39370078740157505" top="0.19685039370078702" bottom="0.19685039370078702" header="0.19685039370078702" footer="0.19685039370078702"/>
  <pageSetup paperSize="9" scale="62"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6"/>
  <sheetViews>
    <sheetView workbookViewId="0">
      <selection activeCell="E17" sqref="E17"/>
    </sheetView>
  </sheetViews>
  <sheetFormatPr defaultRowHeight="12.75" x14ac:dyDescent="0.2"/>
  <cols>
    <col min="1" max="1" width="5.140625" customWidth="1"/>
    <col min="2" max="2" width="51" customWidth="1"/>
    <col min="3" max="3" width="14.85546875" customWidth="1"/>
    <col min="4" max="9" width="9.28515625" bestFit="1" customWidth="1"/>
    <col min="10" max="10" width="10.140625" customWidth="1"/>
    <col min="11" max="11" width="12.85546875" customWidth="1"/>
    <col min="12" max="12" width="11.85546875" customWidth="1"/>
    <col min="13" max="13" width="12.5703125" customWidth="1"/>
    <col min="14" max="14" width="9.140625" customWidth="1"/>
  </cols>
  <sheetData>
    <row r="1" spans="1:13" x14ac:dyDescent="0.2">
      <c r="L1" s="1" t="s">
        <v>0</v>
      </c>
    </row>
    <row r="2" spans="1:13" x14ac:dyDescent="0.2">
      <c r="B2" s="1" t="s">
        <v>48</v>
      </c>
    </row>
    <row r="3" spans="1:13" ht="13.5" thickBot="1" x14ac:dyDescent="0.25">
      <c r="B3" s="56"/>
      <c r="L3" s="1" t="s">
        <v>1</v>
      </c>
    </row>
    <row r="4" spans="1:13" ht="31.5" x14ac:dyDescent="0.2">
      <c r="A4" s="25" t="s">
        <v>2</v>
      </c>
      <c r="B4" s="2" t="s">
        <v>3</v>
      </c>
      <c r="C4" s="2" t="s">
        <v>4</v>
      </c>
      <c r="D4" s="2" t="s">
        <v>5</v>
      </c>
      <c r="E4" s="2" t="s">
        <v>6</v>
      </c>
      <c r="F4" s="2" t="s">
        <v>7</v>
      </c>
      <c r="G4" s="2" t="s">
        <v>8</v>
      </c>
      <c r="H4" s="2" t="s">
        <v>9</v>
      </c>
      <c r="I4" s="2" t="s">
        <v>10</v>
      </c>
      <c r="J4" s="2" t="s">
        <v>11</v>
      </c>
      <c r="K4" s="2" t="s">
        <v>12</v>
      </c>
      <c r="L4" s="2" t="s">
        <v>13</v>
      </c>
      <c r="M4" s="26" t="s">
        <v>14</v>
      </c>
    </row>
    <row r="5" spans="1:13" x14ac:dyDescent="0.2">
      <c r="A5" s="27">
        <v>1</v>
      </c>
      <c r="B5" s="28">
        <v>2</v>
      </c>
      <c r="C5" s="28">
        <v>3</v>
      </c>
      <c r="D5" s="28">
        <v>4</v>
      </c>
      <c r="E5" s="28">
        <v>5</v>
      </c>
      <c r="F5" s="28">
        <v>6</v>
      </c>
      <c r="G5" s="28">
        <v>7</v>
      </c>
      <c r="H5" s="28">
        <v>8</v>
      </c>
      <c r="I5" s="28">
        <v>9</v>
      </c>
      <c r="J5" s="28">
        <v>10</v>
      </c>
      <c r="K5" s="28">
        <v>11</v>
      </c>
      <c r="L5" s="28">
        <v>12</v>
      </c>
      <c r="M5" s="29">
        <v>13</v>
      </c>
    </row>
    <row r="6" spans="1:13" ht="33.75" customHeight="1" thickBot="1" x14ac:dyDescent="0.25">
      <c r="A6" s="3"/>
      <c r="B6" s="4"/>
      <c r="C6" s="4"/>
      <c r="D6" s="5"/>
      <c r="E6" s="4"/>
      <c r="F6" s="4"/>
      <c r="G6" s="4"/>
      <c r="H6" s="4"/>
      <c r="I6" s="4"/>
      <c r="J6" s="6" t="s">
        <v>15</v>
      </c>
      <c r="K6" s="6" t="s">
        <v>16</v>
      </c>
      <c r="L6" s="6" t="s">
        <v>17</v>
      </c>
      <c r="M6" s="7" t="s">
        <v>18</v>
      </c>
    </row>
    <row r="7" spans="1:13" ht="112.5" customHeight="1" x14ac:dyDescent="0.2">
      <c r="A7" s="207" t="s">
        <v>19</v>
      </c>
      <c r="B7" s="208" t="s">
        <v>79</v>
      </c>
      <c r="C7" s="209"/>
      <c r="D7" s="210"/>
      <c r="E7" s="210"/>
      <c r="F7" s="211" t="s">
        <v>20</v>
      </c>
      <c r="G7" s="212">
        <v>5</v>
      </c>
      <c r="H7" s="231"/>
      <c r="I7" s="191"/>
      <c r="J7" s="213">
        <f>H7*I7+H7</f>
        <v>0</v>
      </c>
      <c r="K7" s="213">
        <f>G7*H7</f>
        <v>0</v>
      </c>
      <c r="L7" s="213">
        <f>K7*I7</f>
        <v>0</v>
      </c>
      <c r="M7" s="214">
        <f>SUM(K7:L7)</f>
        <v>0</v>
      </c>
    </row>
    <row r="8" spans="1:13" ht="75.75" customHeight="1" x14ac:dyDescent="0.2">
      <c r="A8" s="215" t="s">
        <v>21</v>
      </c>
      <c r="B8" s="39" t="s">
        <v>49</v>
      </c>
      <c r="C8" s="40"/>
      <c r="D8" s="40"/>
      <c r="E8" s="40"/>
      <c r="F8" s="41" t="s">
        <v>20</v>
      </c>
      <c r="G8" s="42">
        <v>60</v>
      </c>
      <c r="H8" s="232"/>
      <c r="I8" s="233"/>
      <c r="J8" s="45">
        <f>H8*I8+H8</f>
        <v>0</v>
      </c>
      <c r="K8" s="45">
        <f>G8*H8</f>
        <v>0</v>
      </c>
      <c r="L8" s="45">
        <f>K8*I8</f>
        <v>0</v>
      </c>
      <c r="M8" s="216">
        <f>SUM(K8:L8)</f>
        <v>0</v>
      </c>
    </row>
    <row r="9" spans="1:13" ht="38.25" customHeight="1" x14ac:dyDescent="0.2">
      <c r="A9" s="215" t="s">
        <v>30</v>
      </c>
      <c r="B9" s="238" t="s">
        <v>84</v>
      </c>
      <c r="C9" s="229"/>
      <c r="D9" s="70"/>
      <c r="E9" s="70"/>
      <c r="F9" s="73" t="s">
        <v>20</v>
      </c>
      <c r="G9" s="74">
        <v>50</v>
      </c>
      <c r="H9" s="75"/>
      <c r="I9" s="76"/>
      <c r="J9" s="45">
        <f>H9*I9+H9</f>
        <v>0</v>
      </c>
      <c r="K9" s="45">
        <f>G9*H9</f>
        <v>0</v>
      </c>
      <c r="L9" s="45">
        <f>K9*I9</f>
        <v>0</v>
      </c>
      <c r="M9" s="216">
        <f>SUM(K9:L9)</f>
        <v>0</v>
      </c>
    </row>
    <row r="10" spans="1:13" s="83" customFormat="1" ht="75" customHeight="1" thickBot="1" x14ac:dyDescent="0.25">
      <c r="A10" s="215" t="s">
        <v>36</v>
      </c>
      <c r="B10" s="217" t="s">
        <v>80</v>
      </c>
      <c r="C10" s="218"/>
      <c r="D10" s="219"/>
      <c r="E10" s="218"/>
      <c r="F10" s="222" t="s">
        <v>20</v>
      </c>
      <c r="G10" s="223">
        <v>10</v>
      </c>
      <c r="H10" s="224"/>
      <c r="I10" s="225"/>
      <c r="J10" s="220">
        <f t="shared" ref="J10" si="0">H10*I10+H10</f>
        <v>0</v>
      </c>
      <c r="K10" s="220">
        <f t="shared" ref="K10" si="1">G10*H10</f>
        <v>0</v>
      </c>
      <c r="L10" s="220">
        <f t="shared" ref="L10" si="2">K10*I10</f>
        <v>0</v>
      </c>
      <c r="M10" s="221">
        <f t="shared" ref="M10" si="3">SUM(K10:L10)</f>
        <v>0</v>
      </c>
    </row>
    <row r="11" spans="1:13" ht="13.5" thickBot="1" x14ac:dyDescent="0.25">
      <c r="C11" s="66"/>
      <c r="J11" s="64" t="s">
        <v>22</v>
      </c>
      <c r="K11" s="13">
        <f>SUM(K7:K10)</f>
        <v>0</v>
      </c>
      <c r="L11" s="14">
        <f>SUM(L7:L10)</f>
        <v>0</v>
      </c>
      <c r="M11" s="13">
        <f>SUM(M7:M10)</f>
        <v>0</v>
      </c>
    </row>
    <row r="12" spans="1:13" x14ac:dyDescent="0.2">
      <c r="A12" s="17" t="s">
        <v>26</v>
      </c>
      <c r="B12" s="18"/>
      <c r="C12" s="19"/>
      <c r="D12" s="20"/>
      <c r="E12" s="21"/>
      <c r="F12" s="21"/>
      <c r="G12" s="21"/>
      <c r="H12" s="22"/>
      <c r="I12" s="23"/>
    </row>
    <row r="13" spans="1:13" x14ac:dyDescent="0.2">
      <c r="A13" s="24" t="s">
        <v>99</v>
      </c>
    </row>
    <row r="14" spans="1:13" ht="42" customHeight="1" x14ac:dyDescent="0.2">
      <c r="B14" s="309" t="s">
        <v>47</v>
      </c>
      <c r="C14" s="309"/>
      <c r="D14" s="309"/>
      <c r="E14" s="309"/>
      <c r="F14" s="309"/>
      <c r="G14" s="309"/>
      <c r="H14" s="309"/>
      <c r="I14" s="309"/>
      <c r="J14" s="309"/>
      <c r="K14" s="309"/>
      <c r="L14" s="309"/>
      <c r="M14" s="309"/>
    </row>
    <row r="15" spans="1:13" x14ac:dyDescent="0.2">
      <c r="K15" s="311"/>
      <c r="L15" s="311"/>
      <c r="M15" s="311"/>
    </row>
    <row r="16" spans="1:13" x14ac:dyDescent="0.2">
      <c r="K16" s="312"/>
      <c r="L16" s="312"/>
      <c r="M16" s="312"/>
    </row>
  </sheetData>
  <mergeCells count="3">
    <mergeCell ref="B14:M14"/>
    <mergeCell ref="K15:M15"/>
    <mergeCell ref="K16:M16"/>
  </mergeCells>
  <phoneticPr fontId="28" type="noConversion"/>
  <printOptions horizontalCentered="1"/>
  <pageMargins left="0.59055118110236182" right="0.59055118110236182" top="0.78740157480314898" bottom="0.78740157480314898" header="0.511811023622047" footer="0.511811023622047"/>
  <pageSetup paperSize="9" scale="78"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1"/>
  <sheetViews>
    <sheetView zoomScaleNormal="100" workbookViewId="0">
      <selection activeCell="B23" sqref="B23"/>
    </sheetView>
  </sheetViews>
  <sheetFormatPr defaultRowHeight="12.75" x14ac:dyDescent="0.2"/>
  <cols>
    <col min="1" max="1" width="5.140625" customWidth="1"/>
    <col min="2" max="2" width="78.28515625" customWidth="1"/>
    <col min="3" max="3" width="13.5703125" bestFit="1" customWidth="1"/>
    <col min="4" max="6" width="9.28515625" bestFit="1" customWidth="1"/>
    <col min="7" max="9" width="9.42578125" bestFit="1" customWidth="1"/>
    <col min="10" max="10" width="11.5703125" customWidth="1"/>
    <col min="11" max="11" width="12.85546875" customWidth="1"/>
    <col min="12" max="12" width="11.85546875" customWidth="1"/>
    <col min="13" max="13" width="12.5703125" customWidth="1"/>
    <col min="14" max="14" width="9.140625" customWidth="1"/>
  </cols>
  <sheetData>
    <row r="1" spans="1:13" x14ac:dyDescent="0.2">
      <c r="L1" s="1" t="s">
        <v>0</v>
      </c>
    </row>
    <row r="2" spans="1:13" ht="12.75" customHeight="1" x14ac:dyDescent="0.2">
      <c r="A2" s="67"/>
      <c r="B2" s="67"/>
      <c r="C2" s="67"/>
      <c r="D2" s="67"/>
      <c r="E2" s="67"/>
      <c r="F2" s="67"/>
      <c r="G2" s="67"/>
      <c r="H2" s="67"/>
      <c r="I2" s="67"/>
      <c r="J2" s="67"/>
      <c r="K2" s="68"/>
      <c r="L2" s="68"/>
      <c r="M2" s="68"/>
    </row>
    <row r="3" spans="1:13" ht="13.5" customHeight="1" thickBot="1" x14ac:dyDescent="0.25">
      <c r="A3" s="1" t="s">
        <v>50</v>
      </c>
      <c r="B3" s="56"/>
      <c r="L3" s="1" t="s">
        <v>1</v>
      </c>
    </row>
    <row r="4" spans="1:13" ht="31.5" x14ac:dyDescent="0.2">
      <c r="A4" s="25" t="s">
        <v>2</v>
      </c>
      <c r="B4" s="2" t="s">
        <v>3</v>
      </c>
      <c r="C4" s="2" t="s">
        <v>4</v>
      </c>
      <c r="D4" s="2" t="s">
        <v>5</v>
      </c>
      <c r="E4" s="2" t="s">
        <v>6</v>
      </c>
      <c r="F4" s="2" t="s">
        <v>7</v>
      </c>
      <c r="G4" s="2" t="s">
        <v>8</v>
      </c>
      <c r="H4" s="2" t="s">
        <v>9</v>
      </c>
      <c r="I4" s="2" t="s">
        <v>10</v>
      </c>
      <c r="J4" s="2" t="s">
        <v>11</v>
      </c>
      <c r="K4" s="2" t="s">
        <v>12</v>
      </c>
      <c r="L4" s="2" t="s">
        <v>13</v>
      </c>
      <c r="M4" s="26" t="s">
        <v>14</v>
      </c>
    </row>
    <row r="5" spans="1:13" x14ac:dyDescent="0.2">
      <c r="A5" s="27">
        <v>1</v>
      </c>
      <c r="B5" s="28">
        <v>2</v>
      </c>
      <c r="C5" s="28">
        <v>3</v>
      </c>
      <c r="D5" s="28">
        <v>4</v>
      </c>
      <c r="E5" s="28">
        <v>5</v>
      </c>
      <c r="F5" s="28">
        <v>6</v>
      </c>
      <c r="G5" s="28">
        <v>7</v>
      </c>
      <c r="H5" s="28">
        <v>8</v>
      </c>
      <c r="I5" s="28">
        <v>9</v>
      </c>
      <c r="J5" s="28">
        <v>10</v>
      </c>
      <c r="K5" s="28">
        <v>11</v>
      </c>
      <c r="L5" s="28">
        <v>12</v>
      </c>
      <c r="M5" s="29">
        <v>13</v>
      </c>
    </row>
    <row r="6" spans="1:13" ht="33.75" customHeight="1" x14ac:dyDescent="0.2">
      <c r="A6" s="3"/>
      <c r="B6" s="4"/>
      <c r="C6" s="4"/>
      <c r="D6" s="5"/>
      <c r="E6" s="4"/>
      <c r="F6" s="4"/>
      <c r="G6" s="4"/>
      <c r="H6" s="4"/>
      <c r="I6" s="4"/>
      <c r="J6" s="6" t="s">
        <v>15</v>
      </c>
      <c r="K6" s="6" t="s">
        <v>16</v>
      </c>
      <c r="L6" s="6" t="s">
        <v>17</v>
      </c>
      <c r="M6" s="7" t="s">
        <v>18</v>
      </c>
    </row>
    <row r="7" spans="1:13" ht="29.25" customHeight="1" x14ac:dyDescent="0.2">
      <c r="A7" s="38" t="s">
        <v>19</v>
      </c>
      <c r="B7" s="60" t="s">
        <v>51</v>
      </c>
      <c r="C7" s="40"/>
      <c r="D7" s="40"/>
      <c r="E7" s="40"/>
      <c r="F7" s="41" t="s">
        <v>20</v>
      </c>
      <c r="G7" s="42">
        <v>10</v>
      </c>
      <c r="H7" s="234"/>
      <c r="I7" s="177"/>
      <c r="J7" s="44">
        <f t="shared" ref="J7:J10" si="0">H7*I7+H7</f>
        <v>0</v>
      </c>
      <c r="K7" s="45">
        <f t="shared" ref="K7:K10" si="1">G7*H7</f>
        <v>0</v>
      </c>
      <c r="L7" s="44">
        <f t="shared" ref="L7:L10" si="2">K7*I7</f>
        <v>0</v>
      </c>
      <c r="M7" s="46">
        <f t="shared" ref="M7:M10" si="3">SUM(K7:L7)</f>
        <v>0</v>
      </c>
    </row>
    <row r="8" spans="1:13" ht="20.25" customHeight="1" x14ac:dyDescent="0.2">
      <c r="A8" s="38" t="s">
        <v>21</v>
      </c>
      <c r="B8" s="60" t="s">
        <v>52</v>
      </c>
      <c r="C8" s="40"/>
      <c r="D8" s="40"/>
      <c r="E8" s="40"/>
      <c r="F8" s="41" t="s">
        <v>20</v>
      </c>
      <c r="G8" s="42">
        <v>3</v>
      </c>
      <c r="H8" s="235"/>
      <c r="I8" s="236"/>
      <c r="J8" s="44">
        <f t="shared" si="0"/>
        <v>0</v>
      </c>
      <c r="K8" s="45">
        <f t="shared" si="1"/>
        <v>0</v>
      </c>
      <c r="L8" s="44">
        <f t="shared" si="2"/>
        <v>0</v>
      </c>
      <c r="M8" s="46">
        <f t="shared" si="3"/>
        <v>0</v>
      </c>
    </row>
    <row r="9" spans="1:13" ht="70.5" customHeight="1" x14ac:dyDescent="0.2">
      <c r="A9" s="38" t="s">
        <v>30</v>
      </c>
      <c r="B9" s="69" t="s">
        <v>53</v>
      </c>
      <c r="C9" s="70"/>
      <c r="D9" s="70"/>
      <c r="E9" s="70"/>
      <c r="F9" s="41" t="s">
        <v>20</v>
      </c>
      <c r="G9" s="42">
        <v>50</v>
      </c>
      <c r="H9" s="234"/>
      <c r="I9" s="177"/>
      <c r="J9" s="44">
        <f t="shared" si="0"/>
        <v>0</v>
      </c>
      <c r="K9" s="45">
        <f t="shared" si="1"/>
        <v>0</v>
      </c>
      <c r="L9" s="44">
        <f t="shared" si="2"/>
        <v>0</v>
      </c>
      <c r="M9" s="46">
        <f t="shared" si="3"/>
        <v>0</v>
      </c>
    </row>
    <row r="10" spans="1:13" ht="56.25" customHeight="1" thickBot="1" x14ac:dyDescent="0.25">
      <c r="A10" s="47" t="s">
        <v>36</v>
      </c>
      <c r="B10" s="63" t="s">
        <v>54</v>
      </c>
      <c r="C10" s="10"/>
      <c r="D10" s="10"/>
      <c r="E10" s="10"/>
      <c r="F10" s="49" t="s">
        <v>20</v>
      </c>
      <c r="G10" s="50">
        <v>60</v>
      </c>
      <c r="H10" s="237"/>
      <c r="I10" s="203"/>
      <c r="J10" s="52">
        <f t="shared" si="0"/>
        <v>0</v>
      </c>
      <c r="K10" s="53">
        <f t="shared" si="1"/>
        <v>0</v>
      </c>
      <c r="L10" s="52">
        <f t="shared" si="2"/>
        <v>0</v>
      </c>
      <c r="M10" s="54">
        <f t="shared" si="3"/>
        <v>0</v>
      </c>
    </row>
    <row r="11" spans="1:13" ht="13.5" thickBot="1" x14ac:dyDescent="0.25">
      <c r="J11" s="64" t="s">
        <v>22</v>
      </c>
      <c r="K11" s="13">
        <f>SUM(K7:K10)</f>
        <v>0</v>
      </c>
      <c r="L11" s="14">
        <f>SUM(L7:L10)</f>
        <v>0</v>
      </c>
      <c r="M11" s="13">
        <f>SUM(M7:M10)</f>
        <v>0</v>
      </c>
    </row>
    <row r="12" spans="1:13" x14ac:dyDescent="0.2">
      <c r="A12" s="17" t="s">
        <v>26</v>
      </c>
      <c r="B12" s="18"/>
      <c r="C12" s="19"/>
      <c r="D12" s="20"/>
      <c r="E12" s="21"/>
      <c r="F12" s="21"/>
      <c r="G12" s="21"/>
      <c r="H12" s="22"/>
      <c r="I12" s="23"/>
    </row>
    <row r="13" spans="1:13" x14ac:dyDescent="0.2">
      <c r="A13" s="24" t="s">
        <v>98</v>
      </c>
    </row>
    <row r="14" spans="1:13" ht="30.75" customHeight="1" x14ac:dyDescent="0.2">
      <c r="B14" s="309" t="s">
        <v>40</v>
      </c>
      <c r="C14" s="309"/>
      <c r="D14" s="309"/>
      <c r="E14" s="309"/>
      <c r="F14" s="309"/>
      <c r="G14" s="309"/>
      <c r="H14" s="309"/>
      <c r="I14" s="309"/>
      <c r="J14" s="309"/>
      <c r="K14" s="309"/>
      <c r="L14" s="309"/>
      <c r="M14" s="309"/>
    </row>
    <row r="15" spans="1:13" x14ac:dyDescent="0.2">
      <c r="B15" s="71" t="s">
        <v>46</v>
      </c>
    </row>
    <row r="16" spans="1:13" ht="22.5" customHeight="1" x14ac:dyDescent="0.2">
      <c r="B16" s="313" t="s">
        <v>45</v>
      </c>
      <c r="C16" s="313"/>
      <c r="D16" s="313"/>
      <c r="E16" s="313"/>
      <c r="F16" s="313"/>
      <c r="G16" s="313"/>
      <c r="H16" s="313"/>
      <c r="I16" s="313"/>
      <c r="J16" s="313"/>
      <c r="K16" s="313"/>
      <c r="L16" s="313"/>
      <c r="M16" s="313"/>
    </row>
    <row r="17" spans="2:13" ht="20.25" customHeight="1" x14ac:dyDescent="0.2">
      <c r="B17" s="313"/>
      <c r="C17" s="313"/>
      <c r="D17" s="313"/>
      <c r="E17" s="313"/>
      <c r="F17" s="313"/>
      <c r="G17" s="313"/>
      <c r="H17" s="313"/>
      <c r="I17" s="313"/>
      <c r="J17" s="313"/>
      <c r="K17" s="313"/>
      <c r="L17" s="313"/>
      <c r="M17" s="313"/>
    </row>
    <row r="18" spans="2:13" x14ac:dyDescent="0.2">
      <c r="K18" s="311"/>
      <c r="L18" s="311"/>
      <c r="M18" s="311"/>
    </row>
    <row r="19" spans="2:13" x14ac:dyDescent="0.2">
      <c r="K19" s="72"/>
    </row>
    <row r="20" spans="2:13" x14ac:dyDescent="0.2">
      <c r="K20" s="72"/>
    </row>
    <row r="21" spans="2:13" x14ac:dyDescent="0.2">
      <c r="K21" s="72"/>
    </row>
  </sheetData>
  <mergeCells count="3">
    <mergeCell ref="B14:M14"/>
    <mergeCell ref="B16:M17"/>
    <mergeCell ref="K18:M18"/>
  </mergeCells>
  <printOptions horizontalCentered="1"/>
  <pageMargins left="0.39370078740157505" right="0.39370078740157505" top="0.59055118110236204" bottom="0.59055118110236204" header="0.511811023622047" footer="0.511811023622047"/>
  <pageSetup paperSize="9" scale="62" fitToWidth="0" fitToHeight="0" orientation="landscape" r:id="rId1"/>
  <headerFooter alignWithMargins="0"/>
  <rowBreaks count="1" manualBreakCount="1">
    <brk id="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3"/>
  <sheetViews>
    <sheetView workbookViewId="0">
      <selection activeCell="G18" sqref="G18"/>
    </sheetView>
  </sheetViews>
  <sheetFormatPr defaultRowHeight="12.75" x14ac:dyDescent="0.2"/>
  <cols>
    <col min="1" max="1" width="4.28515625" customWidth="1"/>
    <col min="2" max="2" width="40.85546875" customWidth="1"/>
    <col min="3" max="3" width="9.140625" customWidth="1"/>
    <col min="4" max="4" width="15" customWidth="1"/>
    <col min="5" max="6" width="9.140625" customWidth="1"/>
    <col min="7" max="7" width="9.28515625" customWidth="1"/>
    <col min="8" max="8" width="10.7109375" customWidth="1"/>
    <col min="9" max="9" width="9.28515625" customWidth="1"/>
    <col min="10" max="10" width="10.5703125" customWidth="1"/>
    <col min="11" max="11" width="13.28515625" customWidth="1"/>
    <col min="12" max="12" width="11.42578125" customWidth="1"/>
    <col min="13" max="13" width="13.7109375" customWidth="1"/>
    <col min="14" max="14" width="9.140625" customWidth="1"/>
  </cols>
  <sheetData>
    <row r="1" spans="1:13" x14ac:dyDescent="0.2">
      <c r="A1" s="308"/>
      <c r="B1" s="308"/>
      <c r="C1" s="308"/>
      <c r="D1" s="308"/>
      <c r="E1" s="308"/>
      <c r="F1" s="308"/>
      <c r="G1" s="308"/>
      <c r="H1" s="308"/>
      <c r="I1" s="308"/>
      <c r="J1" s="308"/>
      <c r="K1" s="308"/>
      <c r="L1" s="308"/>
      <c r="M1" s="308"/>
    </row>
    <row r="2" spans="1:13" x14ac:dyDescent="0.2">
      <c r="B2" s="1" t="s">
        <v>59</v>
      </c>
      <c r="D2" s="1" t="s">
        <v>0</v>
      </c>
      <c r="L2" s="1" t="s">
        <v>1</v>
      </c>
    </row>
    <row r="3" spans="1:13" ht="13.5" thickBot="1" x14ac:dyDescent="0.25">
      <c r="B3" s="1"/>
    </row>
    <row r="4" spans="1:13" ht="31.5" x14ac:dyDescent="0.2">
      <c r="A4" s="25" t="s">
        <v>2</v>
      </c>
      <c r="B4" s="2" t="s">
        <v>3</v>
      </c>
      <c r="C4" s="2" t="s">
        <v>4</v>
      </c>
      <c r="D4" s="2" t="s">
        <v>5</v>
      </c>
      <c r="E4" s="2" t="s">
        <v>6</v>
      </c>
      <c r="F4" s="2" t="s">
        <v>7</v>
      </c>
      <c r="G4" s="2" t="s">
        <v>8</v>
      </c>
      <c r="H4" s="2" t="s">
        <v>9</v>
      </c>
      <c r="I4" s="2" t="s">
        <v>10</v>
      </c>
      <c r="J4" s="2" t="s">
        <v>11</v>
      </c>
      <c r="K4" s="2" t="s">
        <v>12</v>
      </c>
      <c r="L4" s="2" t="s">
        <v>13</v>
      </c>
      <c r="M4" s="26" t="s">
        <v>14</v>
      </c>
    </row>
    <row r="5" spans="1:13" x14ac:dyDescent="0.2">
      <c r="A5" s="27">
        <v>1</v>
      </c>
      <c r="B5" s="28">
        <v>2</v>
      </c>
      <c r="C5" s="28">
        <v>3</v>
      </c>
      <c r="D5" s="28">
        <v>4</v>
      </c>
      <c r="E5" s="28">
        <v>5</v>
      </c>
      <c r="F5" s="28">
        <v>6</v>
      </c>
      <c r="G5" s="28">
        <v>7</v>
      </c>
      <c r="H5" s="28">
        <v>8</v>
      </c>
      <c r="I5" s="28">
        <v>9</v>
      </c>
      <c r="J5" s="28">
        <v>10</v>
      </c>
      <c r="K5" s="28">
        <v>11</v>
      </c>
      <c r="L5" s="28">
        <v>12</v>
      </c>
      <c r="M5" s="29">
        <v>13</v>
      </c>
    </row>
    <row r="6" spans="1:13" ht="32.25" thickBot="1" x14ac:dyDescent="0.25">
      <c r="A6" s="3"/>
      <c r="B6" s="4"/>
      <c r="C6" s="4"/>
      <c r="D6" s="5"/>
      <c r="E6" s="4"/>
      <c r="F6" s="4"/>
      <c r="G6" s="4"/>
      <c r="H6" s="4"/>
      <c r="I6" s="4"/>
      <c r="J6" s="6" t="s">
        <v>15</v>
      </c>
      <c r="K6" s="6" t="s">
        <v>16</v>
      </c>
      <c r="L6" s="6" t="s">
        <v>17</v>
      </c>
      <c r="M6" s="7" t="s">
        <v>18</v>
      </c>
    </row>
    <row r="7" spans="1:13" s="83" customFormat="1" ht="60" customHeight="1" x14ac:dyDescent="0.2">
      <c r="A7" s="184" t="s">
        <v>19</v>
      </c>
      <c r="B7" s="185" t="s">
        <v>60</v>
      </c>
      <c r="C7" s="186"/>
      <c r="D7" s="187"/>
      <c r="E7" s="187"/>
      <c r="F7" s="188" t="s">
        <v>20</v>
      </c>
      <c r="G7" s="189">
        <v>5</v>
      </c>
      <c r="H7" s="190"/>
      <c r="I7" s="191"/>
      <c r="J7" s="192">
        <f>H7*I7+H7</f>
        <v>0</v>
      </c>
      <c r="K7" s="192">
        <f>G7*H7</f>
        <v>0</v>
      </c>
      <c r="L7" s="192">
        <f>K7*I7</f>
        <v>0</v>
      </c>
      <c r="M7" s="193">
        <f>K7+L7</f>
        <v>0</v>
      </c>
    </row>
    <row r="8" spans="1:13" s="83" customFormat="1" ht="70.5" customHeight="1" x14ac:dyDescent="0.2">
      <c r="A8" s="194" t="s">
        <v>21</v>
      </c>
      <c r="B8" s="176" t="s">
        <v>61</v>
      </c>
      <c r="C8" s="179"/>
      <c r="D8" s="180"/>
      <c r="E8" s="180"/>
      <c r="F8" s="181" t="s">
        <v>20</v>
      </c>
      <c r="G8" s="182">
        <v>5</v>
      </c>
      <c r="H8" s="183"/>
      <c r="I8" s="177"/>
      <c r="J8" s="178">
        <f>H8*I8+H8</f>
        <v>0</v>
      </c>
      <c r="K8" s="178">
        <f>G8*H8</f>
        <v>0</v>
      </c>
      <c r="L8" s="178">
        <f>K8*I8</f>
        <v>0</v>
      </c>
      <c r="M8" s="195">
        <f>K8+L8</f>
        <v>0</v>
      </c>
    </row>
    <row r="9" spans="1:13" s="83" customFormat="1" ht="50.25" customHeight="1" x14ac:dyDescent="0.2">
      <c r="A9" s="194" t="s">
        <v>30</v>
      </c>
      <c r="B9" s="176" t="s">
        <v>62</v>
      </c>
      <c r="C9" s="179"/>
      <c r="D9" s="180"/>
      <c r="E9" s="180"/>
      <c r="F9" s="181" t="s">
        <v>20</v>
      </c>
      <c r="G9" s="182">
        <v>5</v>
      </c>
      <c r="H9" s="183"/>
      <c r="I9" s="177"/>
      <c r="J9" s="178">
        <f>H9*I9+H9</f>
        <v>0</v>
      </c>
      <c r="K9" s="178">
        <f>G9*H9</f>
        <v>0</v>
      </c>
      <c r="L9" s="178">
        <f>K9*I9</f>
        <v>0</v>
      </c>
      <c r="M9" s="195">
        <f>K9+L9</f>
        <v>0</v>
      </c>
    </row>
    <row r="10" spans="1:13" s="83" customFormat="1" ht="48.75" customHeight="1" x14ac:dyDescent="0.2">
      <c r="A10" s="194" t="s">
        <v>36</v>
      </c>
      <c r="B10" s="176" t="s">
        <v>63</v>
      </c>
      <c r="C10" s="179"/>
      <c r="D10" s="180"/>
      <c r="E10" s="180"/>
      <c r="F10" s="181" t="s">
        <v>20</v>
      </c>
      <c r="G10" s="182">
        <v>5</v>
      </c>
      <c r="H10" s="183"/>
      <c r="I10" s="177"/>
      <c r="J10" s="178">
        <f>H10*I10+H10</f>
        <v>0</v>
      </c>
      <c r="K10" s="178">
        <f>G10*H10</f>
        <v>0</v>
      </c>
      <c r="L10" s="178">
        <f>K10*I10</f>
        <v>0</v>
      </c>
      <c r="M10" s="195">
        <f>K10+L10</f>
        <v>0</v>
      </c>
    </row>
    <row r="11" spans="1:13" s="83" customFormat="1" ht="54.75" customHeight="1" thickBot="1" x14ac:dyDescent="0.25">
      <c r="A11" s="196" t="s">
        <v>38</v>
      </c>
      <c r="B11" s="197" t="s">
        <v>64</v>
      </c>
      <c r="C11" s="198"/>
      <c r="D11" s="199"/>
      <c r="E11" s="199"/>
      <c r="F11" s="200" t="s">
        <v>20</v>
      </c>
      <c r="G11" s="201">
        <v>5</v>
      </c>
      <c r="H11" s="202"/>
      <c r="I11" s="203"/>
      <c r="J11" s="204">
        <f>H11*I11+H11</f>
        <v>0</v>
      </c>
      <c r="K11" s="204">
        <f>G11*H11</f>
        <v>0</v>
      </c>
      <c r="L11" s="204">
        <f>K11*I11</f>
        <v>0</v>
      </c>
      <c r="M11" s="205">
        <f>K11+L11</f>
        <v>0</v>
      </c>
    </row>
    <row r="12" spans="1:13" ht="13.5" thickBot="1" x14ac:dyDescent="0.25">
      <c r="A12" s="90"/>
      <c r="B12" s="315" t="s">
        <v>65</v>
      </c>
      <c r="C12" s="316"/>
      <c r="D12" s="316"/>
      <c r="J12" s="91" t="s">
        <v>22</v>
      </c>
      <c r="K12" s="13">
        <f>SUM(K7:K11)</f>
        <v>0</v>
      </c>
      <c r="L12" s="13">
        <f>SUM(L7:L11)</f>
        <v>0</v>
      </c>
      <c r="M12" s="13">
        <f>SUM(M7:M11)</f>
        <v>0</v>
      </c>
    </row>
    <row r="13" spans="1:13" x14ac:dyDescent="0.2">
      <c r="A13" s="24" t="s">
        <v>97</v>
      </c>
    </row>
  </sheetData>
  <mergeCells count="2">
    <mergeCell ref="A1:M1"/>
    <mergeCell ref="B12:D12"/>
  </mergeCells>
  <printOptions horizontalCentered="1"/>
  <pageMargins left="0.39370078740157505" right="0.39370078740157505" top="0.59055118110236204" bottom="0.59055118110236204" header="0.511811023622047" footer="0.511811023622047"/>
  <pageSetup paperSize="9" scale="72"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
  <sheetViews>
    <sheetView workbookViewId="0">
      <selection activeCell="F17" sqref="F17"/>
    </sheetView>
  </sheetViews>
  <sheetFormatPr defaultRowHeight="12.75" x14ac:dyDescent="0.2"/>
  <cols>
    <col min="1" max="1" width="4.28515625" customWidth="1"/>
    <col min="2" max="2" width="41.85546875" customWidth="1"/>
    <col min="3" max="3" width="32" customWidth="1"/>
    <col min="4" max="4" width="15" customWidth="1"/>
    <col min="5" max="6" width="9.140625" customWidth="1"/>
    <col min="7" max="7" width="9.28515625" customWidth="1"/>
    <col min="8" max="8" width="10.7109375" customWidth="1"/>
    <col min="9" max="9" width="9.28515625" customWidth="1"/>
    <col min="10" max="10" width="10.5703125" customWidth="1"/>
    <col min="11" max="11" width="13.28515625" customWidth="1"/>
    <col min="12" max="12" width="11.42578125" customWidth="1"/>
    <col min="13" max="13" width="13.7109375" customWidth="1"/>
    <col min="14" max="14" width="9.140625" customWidth="1"/>
  </cols>
  <sheetData>
    <row r="1" spans="1:13" x14ac:dyDescent="0.2">
      <c r="A1" s="308"/>
      <c r="B1" s="308"/>
      <c r="C1" s="308"/>
      <c r="D1" s="308"/>
      <c r="E1" s="308"/>
      <c r="F1" s="308"/>
      <c r="G1" s="308"/>
      <c r="H1" s="308"/>
      <c r="I1" s="308"/>
      <c r="J1" s="308"/>
      <c r="K1" s="308"/>
      <c r="L1" s="308"/>
      <c r="M1" s="308"/>
    </row>
    <row r="2" spans="1:13" x14ac:dyDescent="0.2">
      <c r="B2" s="1" t="s">
        <v>66</v>
      </c>
      <c r="D2" s="1" t="s">
        <v>0</v>
      </c>
      <c r="L2" s="1" t="s">
        <v>1</v>
      </c>
    </row>
    <row r="3" spans="1:13" ht="13.5" thickBot="1" x14ac:dyDescent="0.25">
      <c r="B3" s="1"/>
    </row>
    <row r="4" spans="1:13" ht="31.5" x14ac:dyDescent="0.2">
      <c r="A4" s="25" t="s">
        <v>2</v>
      </c>
      <c r="B4" s="2" t="s">
        <v>3</v>
      </c>
      <c r="C4" s="2" t="s">
        <v>4</v>
      </c>
      <c r="D4" s="2" t="s">
        <v>5</v>
      </c>
      <c r="E4" s="2" t="s">
        <v>6</v>
      </c>
      <c r="F4" s="2" t="s">
        <v>7</v>
      </c>
      <c r="G4" s="2" t="s">
        <v>8</v>
      </c>
      <c r="H4" s="2" t="s">
        <v>9</v>
      </c>
      <c r="I4" s="2" t="s">
        <v>10</v>
      </c>
      <c r="J4" s="2" t="s">
        <v>11</v>
      </c>
      <c r="K4" s="2" t="s">
        <v>12</v>
      </c>
      <c r="L4" s="2" t="s">
        <v>13</v>
      </c>
      <c r="M4" s="26" t="s">
        <v>14</v>
      </c>
    </row>
    <row r="5" spans="1:13" x14ac:dyDescent="0.2">
      <c r="A5" s="27">
        <v>1</v>
      </c>
      <c r="B5" s="28">
        <v>2</v>
      </c>
      <c r="C5" s="28">
        <v>3</v>
      </c>
      <c r="D5" s="28">
        <v>4</v>
      </c>
      <c r="E5" s="28">
        <v>5</v>
      </c>
      <c r="F5" s="28">
        <v>6</v>
      </c>
      <c r="G5" s="28">
        <v>7</v>
      </c>
      <c r="H5" s="28">
        <v>8</v>
      </c>
      <c r="I5" s="28">
        <v>9</v>
      </c>
      <c r="J5" s="28">
        <v>10</v>
      </c>
      <c r="K5" s="28">
        <v>11</v>
      </c>
      <c r="L5" s="28">
        <v>12</v>
      </c>
      <c r="M5" s="29">
        <v>13</v>
      </c>
    </row>
    <row r="6" spans="1:13" ht="32.25" thickBot="1" x14ac:dyDescent="0.25">
      <c r="A6" s="3"/>
      <c r="B6" s="4"/>
      <c r="C6" s="4"/>
      <c r="D6" s="5"/>
      <c r="E6" s="4"/>
      <c r="F6" s="4"/>
      <c r="G6" s="4"/>
      <c r="H6" s="4"/>
      <c r="I6" s="4"/>
      <c r="J6" s="6" t="s">
        <v>15</v>
      </c>
      <c r="K6" s="6" t="s">
        <v>16</v>
      </c>
      <c r="L6" s="6" t="s">
        <v>17</v>
      </c>
      <c r="M6" s="7" t="s">
        <v>18</v>
      </c>
    </row>
    <row r="7" spans="1:13" s="83" customFormat="1" ht="62.25" customHeight="1" x14ac:dyDescent="0.2">
      <c r="A7" s="77" t="s">
        <v>19</v>
      </c>
      <c r="B7" s="78" t="s">
        <v>74</v>
      </c>
      <c r="C7" s="92"/>
      <c r="D7" s="79"/>
      <c r="E7" s="79"/>
      <c r="F7" s="80" t="s">
        <v>20</v>
      </c>
      <c r="G7" s="81">
        <v>5</v>
      </c>
      <c r="H7" s="82"/>
      <c r="I7" s="9"/>
      <c r="J7" s="93">
        <f>H7*I7+H7</f>
        <v>0</v>
      </c>
      <c r="K7" s="93">
        <f>G7*H7</f>
        <v>0</v>
      </c>
      <c r="L7" s="93">
        <f>K7*I7</f>
        <v>0</v>
      </c>
      <c r="M7" s="94">
        <f>K7+L7</f>
        <v>0</v>
      </c>
    </row>
    <row r="8" spans="1:13" s="83" customFormat="1" ht="71.25" customHeight="1" x14ac:dyDescent="0.2">
      <c r="A8" s="84" t="s">
        <v>21</v>
      </c>
      <c r="B8" s="85" t="s">
        <v>67</v>
      </c>
      <c r="C8" s="86"/>
      <c r="D8" s="40"/>
      <c r="E8" s="40"/>
      <c r="F8" s="87" t="s">
        <v>20</v>
      </c>
      <c r="G8" s="88">
        <v>5</v>
      </c>
      <c r="H8" s="89"/>
      <c r="I8" s="43"/>
      <c r="J8" s="95">
        <f>H8*I8+H8</f>
        <v>0</v>
      </c>
      <c r="K8" s="95">
        <f>G8*H8</f>
        <v>0</v>
      </c>
      <c r="L8" s="95">
        <f>K8*I8</f>
        <v>0</v>
      </c>
      <c r="M8" s="96">
        <f>K8+L8</f>
        <v>0</v>
      </c>
    </row>
    <row r="9" spans="1:13" s="83" customFormat="1" ht="54.75" customHeight="1" x14ac:dyDescent="0.2">
      <c r="A9" s="84" t="s">
        <v>30</v>
      </c>
      <c r="B9" s="85" t="s">
        <v>75</v>
      </c>
      <c r="C9" s="86"/>
      <c r="D9" s="40"/>
      <c r="E9" s="40"/>
      <c r="F9" s="87" t="s">
        <v>20</v>
      </c>
      <c r="G9" s="88">
        <v>5</v>
      </c>
      <c r="H9" s="89"/>
      <c r="I9" s="43"/>
      <c r="J9" s="95">
        <f>H9*I9+H9</f>
        <v>0</v>
      </c>
      <c r="K9" s="95">
        <f>G9*H9</f>
        <v>0</v>
      </c>
      <c r="L9" s="95">
        <f>K9*I9</f>
        <v>0</v>
      </c>
      <c r="M9" s="96">
        <f>K9+L9</f>
        <v>0</v>
      </c>
    </row>
    <row r="10" spans="1:13" s="83" customFormat="1" ht="52.5" customHeight="1" x14ac:dyDescent="0.2">
      <c r="A10" s="84" t="s">
        <v>36</v>
      </c>
      <c r="B10" s="85" t="s">
        <v>68</v>
      </c>
      <c r="C10" s="86"/>
      <c r="D10" s="40"/>
      <c r="E10" s="40"/>
      <c r="F10" s="87" t="s">
        <v>20</v>
      </c>
      <c r="G10" s="88">
        <v>5</v>
      </c>
      <c r="H10" s="89"/>
      <c r="I10" s="43"/>
      <c r="J10" s="95">
        <f>H10*I10+H10</f>
        <v>0</v>
      </c>
      <c r="K10" s="95">
        <f>G10*H10</f>
        <v>0</v>
      </c>
      <c r="L10" s="95">
        <f>K10*I10</f>
        <v>0</v>
      </c>
      <c r="M10" s="96">
        <f>K10+L10</f>
        <v>0</v>
      </c>
    </row>
    <row r="11" spans="1:13" s="83" customFormat="1" ht="61.5" customHeight="1" thickBot="1" x14ac:dyDescent="0.25">
      <c r="A11" s="97" t="s">
        <v>38</v>
      </c>
      <c r="B11" s="98" t="s">
        <v>76</v>
      </c>
      <c r="C11" s="99"/>
      <c r="D11" s="10"/>
      <c r="E11" s="10"/>
      <c r="F11" s="100" t="s">
        <v>20</v>
      </c>
      <c r="G11" s="101">
        <v>5</v>
      </c>
      <c r="H11" s="102"/>
      <c r="I11" s="11"/>
      <c r="J11" s="103">
        <f>H11*I11+H11</f>
        <v>0</v>
      </c>
      <c r="K11" s="103">
        <f>G11*H11</f>
        <v>0</v>
      </c>
      <c r="L11" s="103">
        <f>K11*I11</f>
        <v>0</v>
      </c>
      <c r="M11" s="104">
        <f>K11+L11</f>
        <v>0</v>
      </c>
    </row>
    <row r="12" spans="1:13" ht="13.5" thickBot="1" x14ac:dyDescent="0.25">
      <c r="A12" s="105"/>
      <c r="B12" s="317" t="s">
        <v>65</v>
      </c>
      <c r="C12" s="318"/>
      <c r="J12" s="106" t="s">
        <v>22</v>
      </c>
      <c r="K12" s="107">
        <f>SUM( K7:K11)</f>
        <v>0</v>
      </c>
      <c r="L12" s="107">
        <f>SUM( L7:L11)</f>
        <v>0</v>
      </c>
      <c r="M12" s="107">
        <f>SUM( M7:M11)</f>
        <v>0</v>
      </c>
    </row>
    <row r="13" spans="1:13" x14ac:dyDescent="0.2">
      <c r="A13" s="24" t="s">
        <v>96</v>
      </c>
    </row>
  </sheetData>
  <mergeCells count="2">
    <mergeCell ref="A1:M1"/>
    <mergeCell ref="B12:C12"/>
  </mergeCells>
  <pageMargins left="0.75000000000000011" right="0.75000000000000011" top="1" bottom="1" header="0.5" footer="0.5"/>
  <pageSetup paperSize="9" scale="69"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
  <sheetViews>
    <sheetView workbookViewId="0">
      <selection activeCell="G19" sqref="G19"/>
    </sheetView>
  </sheetViews>
  <sheetFormatPr defaultRowHeight="12.75" x14ac:dyDescent="0.2"/>
  <cols>
    <col min="1" max="1" width="9.140625" customWidth="1"/>
    <col min="2" max="2" width="53.85546875" bestFit="1" customWidth="1"/>
    <col min="3" max="3" width="9.140625" customWidth="1"/>
    <col min="4" max="4" width="13.28515625" customWidth="1"/>
    <col min="5" max="9" width="9.140625" customWidth="1"/>
    <col min="10" max="10" width="14.5703125" customWidth="1"/>
    <col min="11" max="11" width="10.5703125" customWidth="1"/>
    <col min="12" max="12" width="9.140625" customWidth="1"/>
    <col min="13" max="13" width="10.5703125" customWidth="1"/>
    <col min="14" max="14" width="9.140625" customWidth="1"/>
  </cols>
  <sheetData>
    <row r="1" spans="1:13" x14ac:dyDescent="0.2">
      <c r="A1" s="108"/>
      <c r="B1" s="108"/>
      <c r="C1" s="108"/>
      <c r="D1" s="108"/>
      <c r="E1" s="108"/>
      <c r="F1" s="108"/>
      <c r="G1" s="108"/>
      <c r="H1" s="108"/>
      <c r="I1" s="108"/>
      <c r="J1" s="108"/>
      <c r="K1" s="108"/>
      <c r="L1" s="108"/>
      <c r="M1" s="108"/>
    </row>
    <row r="2" spans="1:13" x14ac:dyDescent="0.2">
      <c r="B2" s="1" t="s">
        <v>69</v>
      </c>
      <c r="D2" s="1" t="s">
        <v>0</v>
      </c>
      <c r="L2" s="1" t="s">
        <v>1</v>
      </c>
    </row>
    <row r="3" spans="1:13" ht="13.5" thickBot="1" x14ac:dyDescent="0.25">
      <c r="B3" s="1"/>
    </row>
    <row r="4" spans="1:13" ht="31.5" x14ac:dyDescent="0.2">
      <c r="A4" s="25" t="s">
        <v>2</v>
      </c>
      <c r="B4" s="2" t="s">
        <v>3</v>
      </c>
      <c r="C4" s="2" t="s">
        <v>4</v>
      </c>
      <c r="D4" s="2" t="s">
        <v>5</v>
      </c>
      <c r="E4" s="2" t="s">
        <v>6</v>
      </c>
      <c r="F4" s="2" t="s">
        <v>7</v>
      </c>
      <c r="G4" s="2" t="s">
        <v>8</v>
      </c>
      <c r="H4" s="2" t="s">
        <v>9</v>
      </c>
      <c r="I4" s="2" t="s">
        <v>10</v>
      </c>
      <c r="J4" s="2" t="s">
        <v>11</v>
      </c>
      <c r="K4" s="2" t="s">
        <v>12</v>
      </c>
      <c r="L4" s="2" t="s">
        <v>13</v>
      </c>
      <c r="M4" s="26" t="s">
        <v>14</v>
      </c>
    </row>
    <row r="5" spans="1:13" x14ac:dyDescent="0.2">
      <c r="A5" s="27">
        <v>1</v>
      </c>
      <c r="B5" s="28">
        <v>2</v>
      </c>
      <c r="C5" s="28">
        <v>3</v>
      </c>
      <c r="D5" s="28">
        <v>4</v>
      </c>
      <c r="E5" s="28">
        <v>5</v>
      </c>
      <c r="F5" s="28">
        <v>6</v>
      </c>
      <c r="G5" s="28">
        <v>7</v>
      </c>
      <c r="H5" s="28">
        <v>8</v>
      </c>
      <c r="I5" s="28">
        <v>9</v>
      </c>
      <c r="J5" s="28">
        <v>10</v>
      </c>
      <c r="K5" s="28">
        <v>11</v>
      </c>
      <c r="L5" s="28">
        <v>12</v>
      </c>
      <c r="M5" s="29">
        <v>13</v>
      </c>
    </row>
    <row r="6" spans="1:13" ht="22.5" customHeight="1" thickBot="1" x14ac:dyDescent="0.25">
      <c r="A6" s="3"/>
      <c r="B6" s="4"/>
      <c r="C6" s="4"/>
      <c r="D6" s="5"/>
      <c r="E6" s="4"/>
      <c r="F6" s="4"/>
      <c r="G6" s="4"/>
      <c r="H6" s="4"/>
      <c r="I6" s="4"/>
      <c r="J6" s="6" t="s">
        <v>15</v>
      </c>
      <c r="K6" s="6" t="s">
        <v>16</v>
      </c>
      <c r="L6" s="6" t="s">
        <v>17</v>
      </c>
      <c r="M6" s="7" t="s">
        <v>18</v>
      </c>
    </row>
    <row r="7" spans="1:13" ht="26.25" customHeight="1" x14ac:dyDescent="0.2">
      <c r="A7" s="109">
        <v>1</v>
      </c>
      <c r="B7" s="110" t="s">
        <v>77</v>
      </c>
      <c r="C7" s="111"/>
      <c r="D7" s="112"/>
      <c r="E7" s="112"/>
      <c r="F7" s="113" t="s">
        <v>20</v>
      </c>
      <c r="G7" s="114">
        <v>20</v>
      </c>
      <c r="H7" s="115"/>
      <c r="I7" s="116"/>
      <c r="J7" s="117">
        <f>H7*I7+H7</f>
        <v>0</v>
      </c>
      <c r="K7" s="117">
        <f>G7*H7</f>
        <v>0</v>
      </c>
      <c r="L7" s="117">
        <f>K7*I7</f>
        <v>0</v>
      </c>
      <c r="M7" s="118">
        <f>K7+L7</f>
        <v>0</v>
      </c>
    </row>
    <row r="8" spans="1:13" ht="26.25" customHeight="1" thickBot="1" x14ac:dyDescent="0.25">
      <c r="A8" s="119">
        <v>2</v>
      </c>
      <c r="B8" s="120" t="s">
        <v>78</v>
      </c>
      <c r="C8" s="121"/>
      <c r="D8" s="122"/>
      <c r="E8" s="122"/>
      <c r="F8" s="123" t="s">
        <v>20</v>
      </c>
      <c r="G8" s="124">
        <v>20</v>
      </c>
      <c r="H8" s="125"/>
      <c r="I8" s="126"/>
      <c r="J8" s="127">
        <f>H8*I8+H8</f>
        <v>0</v>
      </c>
      <c r="K8" s="127">
        <f>G8*H8</f>
        <v>0</v>
      </c>
      <c r="L8" s="127">
        <f>K8*I8</f>
        <v>0</v>
      </c>
      <c r="M8" s="128">
        <f>K8+L8</f>
        <v>0</v>
      </c>
    </row>
    <row r="9" spans="1:13" ht="13.5" thickBot="1" x14ac:dyDescent="0.25">
      <c r="A9" s="90"/>
      <c r="B9" s="240" t="s">
        <v>65</v>
      </c>
      <c r="J9" s="106" t="s">
        <v>22</v>
      </c>
      <c r="K9" s="107">
        <f>SUM(K7:K8)</f>
        <v>0</v>
      </c>
      <c r="L9" s="107">
        <f>SUM(L7:L8)</f>
        <v>0</v>
      </c>
      <c r="M9" s="107">
        <f>SUM(M7:M8)</f>
        <v>0</v>
      </c>
    </row>
    <row r="10" spans="1:13" x14ac:dyDescent="0.2">
      <c r="A10" s="24" t="s">
        <v>95</v>
      </c>
    </row>
  </sheetData>
  <pageMargins left="0.75000000000000011" right="0.75000000000000011" top="1" bottom="1" header="0.5" footer="0.5"/>
  <pageSetup paperSize="9" scale="74"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2"/>
  <sheetViews>
    <sheetView topLeftCell="A4" workbookViewId="0">
      <selection activeCell="D11" sqref="D11"/>
    </sheetView>
  </sheetViews>
  <sheetFormatPr defaultRowHeight="12.75" x14ac:dyDescent="0.2"/>
  <cols>
    <col min="1" max="1" width="7" customWidth="1"/>
    <col min="2" max="2" width="59" customWidth="1"/>
    <col min="3" max="3" width="12.28515625" customWidth="1"/>
    <col min="4" max="9" width="9.28515625" bestFit="1" customWidth="1"/>
    <col min="10" max="10" width="16.85546875" customWidth="1"/>
    <col min="11" max="11" width="11.28515625" bestFit="1" customWidth="1"/>
    <col min="12" max="12" width="10.42578125" bestFit="1" customWidth="1"/>
    <col min="13" max="13" width="11.28515625" bestFit="1" customWidth="1"/>
    <col min="14" max="14" width="9.140625" customWidth="1"/>
  </cols>
  <sheetData>
    <row r="1" spans="1:13" x14ac:dyDescent="0.2">
      <c r="L1" s="1" t="s">
        <v>0</v>
      </c>
    </row>
    <row r="2" spans="1:13" x14ac:dyDescent="0.2">
      <c r="B2" s="1" t="s">
        <v>72</v>
      </c>
    </row>
    <row r="3" spans="1:13" ht="13.5" thickBot="1" x14ac:dyDescent="0.25">
      <c r="B3" s="56"/>
      <c r="L3" s="1" t="s">
        <v>1</v>
      </c>
    </row>
    <row r="4" spans="1:13" ht="31.5" x14ac:dyDescent="0.2">
      <c r="A4" s="25" t="s">
        <v>2</v>
      </c>
      <c r="B4" s="2" t="s">
        <v>3</v>
      </c>
      <c r="C4" s="2" t="s">
        <v>4</v>
      </c>
      <c r="D4" s="2" t="s">
        <v>5</v>
      </c>
      <c r="E4" s="2" t="s">
        <v>6</v>
      </c>
      <c r="F4" s="2" t="s">
        <v>7</v>
      </c>
      <c r="G4" s="2" t="s">
        <v>8</v>
      </c>
      <c r="H4" s="2" t="s">
        <v>9</v>
      </c>
      <c r="I4" s="2" t="s">
        <v>10</v>
      </c>
      <c r="J4" s="2" t="s">
        <v>11</v>
      </c>
      <c r="K4" s="2" t="s">
        <v>12</v>
      </c>
      <c r="L4" s="2" t="s">
        <v>13</v>
      </c>
      <c r="M4" s="26" t="s">
        <v>14</v>
      </c>
    </row>
    <row r="5" spans="1:13" x14ac:dyDescent="0.2">
      <c r="A5" s="27">
        <v>1</v>
      </c>
      <c r="B5" s="28">
        <v>2</v>
      </c>
      <c r="C5" s="28">
        <v>3</v>
      </c>
      <c r="D5" s="28">
        <v>4</v>
      </c>
      <c r="E5" s="28">
        <v>5</v>
      </c>
      <c r="F5" s="28">
        <v>6</v>
      </c>
      <c r="G5" s="28">
        <v>7</v>
      </c>
      <c r="H5" s="28">
        <v>8</v>
      </c>
      <c r="I5" s="28">
        <v>9</v>
      </c>
      <c r="J5" s="28">
        <v>10</v>
      </c>
      <c r="K5" s="28">
        <v>11</v>
      </c>
      <c r="L5" s="28">
        <v>12</v>
      </c>
      <c r="M5" s="29">
        <v>13</v>
      </c>
    </row>
    <row r="6" spans="1:13" ht="22.5" customHeight="1" thickBot="1" x14ac:dyDescent="0.25">
      <c r="A6" s="3"/>
      <c r="B6" s="4"/>
      <c r="C6" s="4"/>
      <c r="D6" s="5"/>
      <c r="E6" s="4"/>
      <c r="F6" s="4"/>
      <c r="G6" s="4"/>
      <c r="H6" s="4"/>
      <c r="I6" s="4"/>
      <c r="J6" s="6" t="s">
        <v>15</v>
      </c>
      <c r="K6" s="6" t="s">
        <v>16</v>
      </c>
      <c r="L6" s="6" t="s">
        <v>17</v>
      </c>
      <c r="M6" s="7" t="s">
        <v>18</v>
      </c>
    </row>
    <row r="7" spans="1:13" ht="78.75" customHeight="1" x14ac:dyDescent="0.2">
      <c r="A7" s="57" t="s">
        <v>19</v>
      </c>
      <c r="B7" s="226" t="s">
        <v>82</v>
      </c>
      <c r="C7" s="112"/>
      <c r="D7" s="112"/>
      <c r="E7" s="112"/>
      <c r="F7" s="130" t="s">
        <v>20</v>
      </c>
      <c r="G7" s="130">
        <v>12</v>
      </c>
      <c r="H7" s="131"/>
      <c r="I7" s="132"/>
      <c r="J7" s="133">
        <f t="shared" ref="J7:J16" si="0">H7*I7+H7</f>
        <v>0</v>
      </c>
      <c r="K7" s="134">
        <f t="shared" ref="K7:K16" si="1">G7*H7</f>
        <v>0</v>
      </c>
      <c r="L7" s="133">
        <f t="shared" ref="L7:L16" si="2">K7*I7</f>
        <v>0</v>
      </c>
      <c r="M7" s="135">
        <f t="shared" ref="M7:M16" si="3">SUM(K7:L7)</f>
        <v>0</v>
      </c>
    </row>
    <row r="8" spans="1:13" ht="90.75" customHeight="1" x14ac:dyDescent="0.2">
      <c r="A8" s="65" t="s">
        <v>21</v>
      </c>
      <c r="B8" s="227" t="s">
        <v>83</v>
      </c>
      <c r="C8" s="136"/>
      <c r="D8" s="136"/>
      <c r="E8" s="136"/>
      <c r="F8" s="137" t="s">
        <v>20</v>
      </c>
      <c r="G8" s="138">
        <v>3</v>
      </c>
      <c r="H8" s="139"/>
      <c r="I8" s="140"/>
      <c r="J8" s="141">
        <f t="shared" si="0"/>
        <v>0</v>
      </c>
      <c r="K8" s="142">
        <f t="shared" si="1"/>
        <v>0</v>
      </c>
      <c r="L8" s="141">
        <f t="shared" si="2"/>
        <v>0</v>
      </c>
      <c r="M8" s="143">
        <f t="shared" si="3"/>
        <v>0</v>
      </c>
    </row>
    <row r="9" spans="1:13" ht="27.75" customHeight="1" x14ac:dyDescent="0.2">
      <c r="A9" s="65" t="s">
        <v>30</v>
      </c>
      <c r="B9" s="227" t="s">
        <v>105</v>
      </c>
      <c r="C9" s="136"/>
      <c r="D9" s="136"/>
      <c r="E9" s="136"/>
      <c r="F9" s="137" t="s">
        <v>20</v>
      </c>
      <c r="G9" s="138">
        <v>1</v>
      </c>
      <c r="H9" s="139"/>
      <c r="I9" s="140"/>
      <c r="J9" s="141">
        <f t="shared" ref="J9" si="4">H9*I9+H9</f>
        <v>0</v>
      </c>
      <c r="K9" s="142">
        <f t="shared" ref="K9" si="5">G9*H9</f>
        <v>0</v>
      </c>
      <c r="L9" s="141">
        <f t="shared" ref="L9" si="6">K9*I9</f>
        <v>0</v>
      </c>
      <c r="M9" s="143">
        <f t="shared" ref="M9" si="7">SUM(K9:L9)</f>
        <v>0</v>
      </c>
    </row>
    <row r="10" spans="1:13" ht="81" customHeight="1" x14ac:dyDescent="0.2">
      <c r="A10" s="65" t="s">
        <v>36</v>
      </c>
      <c r="B10" s="227" t="s">
        <v>106</v>
      </c>
      <c r="C10" s="299"/>
      <c r="D10" s="299"/>
      <c r="E10" s="299"/>
      <c r="F10" s="300" t="s">
        <v>20</v>
      </c>
      <c r="G10" s="301">
        <v>2</v>
      </c>
      <c r="H10" s="302"/>
      <c r="I10" s="303"/>
      <c r="J10" s="304">
        <f t="shared" si="0"/>
        <v>0</v>
      </c>
      <c r="K10" s="305">
        <f t="shared" si="1"/>
        <v>0</v>
      </c>
      <c r="L10" s="304">
        <f t="shared" si="2"/>
        <v>0</v>
      </c>
      <c r="M10" s="306">
        <f t="shared" si="3"/>
        <v>0</v>
      </c>
    </row>
    <row r="11" spans="1:13" ht="71.25" customHeight="1" x14ac:dyDescent="0.2">
      <c r="A11" s="65" t="s">
        <v>38</v>
      </c>
      <c r="B11" s="227" t="s">
        <v>81</v>
      </c>
      <c r="C11" s="136"/>
      <c r="D11" s="136"/>
      <c r="E11" s="136"/>
      <c r="F11" s="137" t="s">
        <v>20</v>
      </c>
      <c r="G11" s="138">
        <v>14</v>
      </c>
      <c r="H11" s="139"/>
      <c r="I11" s="140"/>
      <c r="J11" s="141">
        <f t="shared" si="0"/>
        <v>0</v>
      </c>
      <c r="K11" s="142">
        <f t="shared" si="1"/>
        <v>0</v>
      </c>
      <c r="L11" s="141">
        <f t="shared" si="2"/>
        <v>0</v>
      </c>
      <c r="M11" s="143">
        <f t="shared" si="3"/>
        <v>0</v>
      </c>
    </row>
    <row r="12" spans="1:13" ht="77.25" customHeight="1" x14ac:dyDescent="0.2">
      <c r="A12" s="65" t="s">
        <v>41</v>
      </c>
      <c r="B12" s="227" t="s">
        <v>107</v>
      </c>
      <c r="C12" s="299"/>
      <c r="D12" s="299"/>
      <c r="E12" s="299"/>
      <c r="F12" s="300" t="s">
        <v>20</v>
      </c>
      <c r="G12" s="301">
        <v>20</v>
      </c>
      <c r="H12" s="302"/>
      <c r="I12" s="303"/>
      <c r="J12" s="304">
        <f t="shared" si="0"/>
        <v>0</v>
      </c>
      <c r="K12" s="305">
        <f t="shared" si="1"/>
        <v>0</v>
      </c>
      <c r="L12" s="304">
        <f t="shared" si="2"/>
        <v>0</v>
      </c>
      <c r="M12" s="306">
        <f t="shared" si="3"/>
        <v>0</v>
      </c>
    </row>
    <row r="13" spans="1:13" ht="94.5" customHeight="1" x14ac:dyDescent="0.2">
      <c r="A13" s="65" t="s">
        <v>42</v>
      </c>
      <c r="B13" s="227" t="s">
        <v>86</v>
      </c>
      <c r="C13" s="299"/>
      <c r="D13" s="299"/>
      <c r="E13" s="299"/>
      <c r="F13" s="300" t="s">
        <v>20</v>
      </c>
      <c r="G13" s="301">
        <v>10</v>
      </c>
      <c r="H13" s="302"/>
      <c r="I13" s="303"/>
      <c r="J13" s="304">
        <f t="shared" si="0"/>
        <v>0</v>
      </c>
      <c r="K13" s="305">
        <f t="shared" si="1"/>
        <v>0</v>
      </c>
      <c r="L13" s="304">
        <f t="shared" si="2"/>
        <v>0</v>
      </c>
      <c r="M13" s="306">
        <f t="shared" si="3"/>
        <v>0</v>
      </c>
    </row>
    <row r="14" spans="1:13" ht="57" customHeight="1" x14ac:dyDescent="0.2">
      <c r="A14" s="65" t="s">
        <v>43</v>
      </c>
      <c r="B14" s="227" t="s">
        <v>87</v>
      </c>
      <c r="C14" s="299"/>
      <c r="D14" s="299"/>
      <c r="E14" s="299"/>
      <c r="F14" s="300" t="s">
        <v>20</v>
      </c>
      <c r="G14" s="301">
        <v>5</v>
      </c>
      <c r="H14" s="302"/>
      <c r="I14" s="303"/>
      <c r="J14" s="304">
        <f t="shared" ref="J14" si="8">H14*I14+H14</f>
        <v>0</v>
      </c>
      <c r="K14" s="305">
        <f t="shared" ref="K14" si="9">G14*H14</f>
        <v>0</v>
      </c>
      <c r="L14" s="304">
        <f t="shared" ref="L14" si="10">K14*I14</f>
        <v>0</v>
      </c>
      <c r="M14" s="306">
        <f t="shared" ref="M14" si="11">SUM(K14:L14)</f>
        <v>0</v>
      </c>
    </row>
    <row r="15" spans="1:13" ht="89.25" customHeight="1" x14ac:dyDescent="0.2">
      <c r="A15" s="65" t="s">
        <v>70</v>
      </c>
      <c r="B15" s="227" t="s">
        <v>108</v>
      </c>
      <c r="C15" s="299"/>
      <c r="D15" s="299"/>
      <c r="E15" s="299"/>
      <c r="F15" s="300" t="s">
        <v>20</v>
      </c>
      <c r="G15" s="301">
        <v>50</v>
      </c>
      <c r="H15" s="302"/>
      <c r="I15" s="303"/>
      <c r="J15" s="304">
        <f t="shared" si="0"/>
        <v>0</v>
      </c>
      <c r="K15" s="305">
        <f t="shared" si="1"/>
        <v>0</v>
      </c>
      <c r="L15" s="304">
        <f t="shared" si="2"/>
        <v>0</v>
      </c>
      <c r="M15" s="306">
        <f t="shared" si="3"/>
        <v>0</v>
      </c>
    </row>
    <row r="16" spans="1:13" ht="64.5" customHeight="1" thickBot="1" x14ac:dyDescent="0.25">
      <c r="A16" s="62" t="s">
        <v>71</v>
      </c>
      <c r="B16" s="228" t="s">
        <v>85</v>
      </c>
      <c r="C16" s="122"/>
      <c r="D16" s="122"/>
      <c r="E16" s="122"/>
      <c r="F16" s="144" t="s">
        <v>20</v>
      </c>
      <c r="G16" s="145">
        <v>30</v>
      </c>
      <c r="H16" s="146"/>
      <c r="I16" s="147"/>
      <c r="J16" s="148">
        <f t="shared" si="0"/>
        <v>0</v>
      </c>
      <c r="K16" s="149">
        <f t="shared" si="1"/>
        <v>0</v>
      </c>
      <c r="L16" s="148">
        <f t="shared" si="2"/>
        <v>0</v>
      </c>
      <c r="M16" s="150">
        <f t="shared" si="3"/>
        <v>0</v>
      </c>
    </row>
    <row r="17" spans="1:13" ht="13.5" thickBot="1" x14ac:dyDescent="0.25">
      <c r="J17" s="151" t="s">
        <v>22</v>
      </c>
      <c r="K17" s="152">
        <f>SUM(K7:K16)</f>
        <v>0</v>
      </c>
      <c r="L17" s="153">
        <f>SUM(L7:L16)</f>
        <v>0</v>
      </c>
      <c r="M17" s="152">
        <f>SUM(M7:M16)</f>
        <v>0</v>
      </c>
    </row>
    <row r="18" spans="1:13" ht="13.5" thickBot="1" x14ac:dyDescent="0.25">
      <c r="A18" s="15" t="s">
        <v>23</v>
      </c>
      <c r="B18" s="154"/>
      <c r="C18" s="155">
        <f>K17</f>
        <v>0</v>
      </c>
      <c r="D18" s="156" t="s">
        <v>24</v>
      </c>
      <c r="E18" s="319"/>
      <c r="F18" s="319"/>
      <c r="G18" s="319"/>
      <c r="H18" s="319"/>
      <c r="I18" s="319"/>
      <c r="J18" s="157"/>
      <c r="K18" s="157"/>
      <c r="L18" s="157"/>
      <c r="M18" s="157"/>
    </row>
    <row r="19" spans="1:13" ht="13.5" thickBot="1" x14ac:dyDescent="0.25">
      <c r="A19" s="16" t="s">
        <v>25</v>
      </c>
      <c r="B19" s="158"/>
      <c r="C19" s="159">
        <f>M17</f>
        <v>0</v>
      </c>
      <c r="D19" s="160" t="s">
        <v>24</v>
      </c>
      <c r="E19" s="319"/>
      <c r="F19" s="319"/>
      <c r="G19" s="319"/>
      <c r="H19" s="319"/>
      <c r="I19" s="319"/>
      <c r="J19" s="157"/>
      <c r="K19" s="157"/>
      <c r="L19" s="157"/>
      <c r="M19" s="157"/>
    </row>
    <row r="20" spans="1:13" x14ac:dyDescent="0.2">
      <c r="A20" s="17" t="s">
        <v>26</v>
      </c>
      <c r="B20" s="161"/>
      <c r="C20" s="162"/>
      <c r="D20" s="163"/>
      <c r="E20" s="164"/>
      <c r="F20" s="164"/>
      <c r="G20" s="164"/>
      <c r="H20" s="165"/>
      <c r="I20" s="166"/>
      <c r="J20" s="157"/>
      <c r="K20" s="157"/>
      <c r="L20" s="157"/>
      <c r="M20" s="157"/>
    </row>
    <row r="21" spans="1:13" x14ac:dyDescent="0.2">
      <c r="A21" s="24" t="s">
        <v>94</v>
      </c>
      <c r="B21" s="157"/>
      <c r="C21" s="157"/>
      <c r="D21" s="157"/>
      <c r="E21" s="157"/>
      <c r="F21" s="157"/>
      <c r="G21" s="157"/>
      <c r="H21" s="157"/>
      <c r="I21" s="157"/>
      <c r="J21" s="157"/>
      <c r="K21" s="157"/>
      <c r="L21" s="157"/>
      <c r="M21" s="157"/>
    </row>
    <row r="22" spans="1:13" ht="27" customHeight="1" x14ac:dyDescent="0.2">
      <c r="B22" s="320" t="s">
        <v>40</v>
      </c>
      <c r="C22" s="320"/>
      <c r="D22" s="320"/>
      <c r="E22" s="320"/>
      <c r="F22" s="320"/>
      <c r="G22" s="320"/>
      <c r="H22" s="320"/>
      <c r="I22" s="320"/>
      <c r="J22" s="320"/>
      <c r="K22" s="320"/>
      <c r="L22" s="320"/>
      <c r="M22" s="320"/>
    </row>
  </sheetData>
  <mergeCells count="3">
    <mergeCell ref="E18:I18"/>
    <mergeCell ref="E19:I19"/>
    <mergeCell ref="B22:M22"/>
  </mergeCells>
  <phoneticPr fontId="28" type="noConversion"/>
  <pageMargins left="0.70000000000000007" right="0.70000000000000007" top="0.75" bottom="0.75" header="0.30000000000000004" footer="0.30000000000000004"/>
  <pageSetup paperSize="9" scale="72"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5"/>
  <sheetViews>
    <sheetView zoomScaleNormal="100" workbookViewId="0">
      <selection activeCell="G19" sqref="G19"/>
    </sheetView>
  </sheetViews>
  <sheetFormatPr defaultRowHeight="12.75" x14ac:dyDescent="0.2"/>
  <cols>
    <col min="2" max="2" width="53.85546875" bestFit="1" customWidth="1"/>
    <col min="4" max="4" width="13.28515625" customWidth="1"/>
    <col min="10" max="10" width="14.5703125" customWidth="1"/>
    <col min="11" max="11" width="10.5703125" customWidth="1"/>
    <col min="12" max="12" width="9.5703125" bestFit="1" customWidth="1"/>
    <col min="13" max="13" width="10.5703125" customWidth="1"/>
  </cols>
  <sheetData>
    <row r="1" spans="1:13" x14ac:dyDescent="0.2">
      <c r="A1" s="108"/>
      <c r="B1" s="108"/>
      <c r="C1" s="108"/>
      <c r="D1" s="108"/>
      <c r="E1" s="108"/>
      <c r="F1" s="108"/>
      <c r="G1" s="108"/>
      <c r="H1" s="108"/>
      <c r="I1" s="108"/>
      <c r="J1" s="108"/>
      <c r="K1" s="108"/>
      <c r="L1" s="108"/>
      <c r="M1" s="108"/>
    </row>
    <row r="2" spans="1:13" x14ac:dyDescent="0.2">
      <c r="B2" s="1" t="s">
        <v>73</v>
      </c>
      <c r="D2" s="1" t="s">
        <v>0</v>
      </c>
      <c r="L2" s="1" t="s">
        <v>1</v>
      </c>
    </row>
    <row r="3" spans="1:13" ht="13.5" thickBot="1" x14ac:dyDescent="0.25">
      <c r="B3" s="1"/>
    </row>
    <row r="4" spans="1:13" ht="31.5" x14ac:dyDescent="0.2">
      <c r="A4" s="25" t="s">
        <v>2</v>
      </c>
      <c r="B4" s="2" t="s">
        <v>3</v>
      </c>
      <c r="C4" s="2" t="s">
        <v>4</v>
      </c>
      <c r="D4" s="2" t="s">
        <v>5</v>
      </c>
      <c r="E4" s="2" t="s">
        <v>6</v>
      </c>
      <c r="F4" s="2" t="s">
        <v>7</v>
      </c>
      <c r="G4" s="2" t="s">
        <v>8</v>
      </c>
      <c r="H4" s="2" t="s">
        <v>9</v>
      </c>
      <c r="I4" s="2" t="s">
        <v>10</v>
      </c>
      <c r="J4" s="2" t="s">
        <v>11</v>
      </c>
      <c r="K4" s="2" t="s">
        <v>12</v>
      </c>
      <c r="L4" s="2" t="s">
        <v>13</v>
      </c>
      <c r="M4" s="26" t="s">
        <v>14</v>
      </c>
    </row>
    <row r="5" spans="1:13" x14ac:dyDescent="0.2">
      <c r="A5" s="27">
        <v>1</v>
      </c>
      <c r="B5" s="28">
        <v>2</v>
      </c>
      <c r="C5" s="28">
        <v>3</v>
      </c>
      <c r="D5" s="28">
        <v>4</v>
      </c>
      <c r="E5" s="28">
        <v>5</v>
      </c>
      <c r="F5" s="28">
        <v>6</v>
      </c>
      <c r="G5" s="28">
        <v>7</v>
      </c>
      <c r="H5" s="28">
        <v>8</v>
      </c>
      <c r="I5" s="28">
        <v>9</v>
      </c>
      <c r="J5" s="28">
        <v>10</v>
      </c>
      <c r="K5" s="28">
        <v>11</v>
      </c>
      <c r="L5" s="28">
        <v>12</v>
      </c>
      <c r="M5" s="29">
        <v>13</v>
      </c>
    </row>
    <row r="6" spans="1:13" ht="22.5" customHeight="1" thickBot="1" x14ac:dyDescent="0.25">
      <c r="A6" s="3"/>
      <c r="B6" s="4"/>
      <c r="C6" s="4"/>
      <c r="D6" s="5"/>
      <c r="E6" s="4"/>
      <c r="F6" s="4"/>
      <c r="G6" s="4"/>
      <c r="H6" s="4"/>
      <c r="I6" s="4"/>
      <c r="J6" s="6" t="s">
        <v>15</v>
      </c>
      <c r="K6" s="6" t="s">
        <v>16</v>
      </c>
      <c r="L6" s="6" t="s">
        <v>17</v>
      </c>
      <c r="M6" s="7" t="s">
        <v>18</v>
      </c>
    </row>
    <row r="7" spans="1:13" ht="70.5" customHeight="1" thickBot="1" x14ac:dyDescent="0.25">
      <c r="A7" s="206" t="s">
        <v>19</v>
      </c>
      <c r="B7" s="168" t="s">
        <v>109</v>
      </c>
      <c r="C7" s="169"/>
      <c r="D7" s="169"/>
      <c r="E7" s="169"/>
      <c r="F7" s="170" t="s">
        <v>20</v>
      </c>
      <c r="G7" s="171">
        <v>5</v>
      </c>
      <c r="H7" s="172"/>
      <c r="I7" s="173"/>
      <c r="J7" s="174">
        <f>H7*I7+H7</f>
        <v>0</v>
      </c>
      <c r="K7" s="174">
        <f>G7*H7</f>
        <v>0</v>
      </c>
      <c r="L7" s="174">
        <f>K7*I7</f>
        <v>0</v>
      </c>
      <c r="M7" s="175">
        <f>SUM(K7:L7)</f>
        <v>0</v>
      </c>
    </row>
    <row r="8" spans="1:13" ht="13.5" thickBot="1" x14ac:dyDescent="0.25">
      <c r="A8" s="90"/>
      <c r="B8" s="240" t="s">
        <v>65</v>
      </c>
      <c r="J8" s="106" t="s">
        <v>22</v>
      </c>
      <c r="K8" s="167">
        <f>SUM(K7:K7)</f>
        <v>0</v>
      </c>
      <c r="L8" s="167">
        <f>SUM(L7:L7)</f>
        <v>0</v>
      </c>
      <c r="M8" s="167">
        <f>SUM(M7:M7)</f>
        <v>0</v>
      </c>
    </row>
    <row r="9" spans="1:13" x14ac:dyDescent="0.2">
      <c r="A9" s="24" t="s">
        <v>93</v>
      </c>
    </row>
    <row r="10" spans="1:13" ht="34.5" customHeight="1" x14ac:dyDescent="0.2">
      <c r="A10" s="322" t="s">
        <v>40</v>
      </c>
      <c r="B10" s="323"/>
      <c r="C10" s="323"/>
      <c r="D10" s="323"/>
      <c r="E10" s="323"/>
      <c r="F10" s="323"/>
      <c r="G10" s="323"/>
      <c r="H10" s="323"/>
      <c r="I10" s="323"/>
      <c r="J10" s="323"/>
      <c r="K10" s="323"/>
      <c r="L10" s="323"/>
      <c r="M10" s="323"/>
    </row>
    <row r="11" spans="1:13" x14ac:dyDescent="0.2">
      <c r="B11" s="17"/>
      <c r="D11" s="19"/>
      <c r="E11" s="20"/>
      <c r="F11" s="21"/>
      <c r="G11" s="21"/>
      <c r="H11" s="21"/>
      <c r="I11" s="22"/>
      <c r="J11" s="23"/>
    </row>
    <row r="12" spans="1:13" x14ac:dyDescent="0.2">
      <c r="A12" s="90"/>
    </row>
    <row r="13" spans="1:13" x14ac:dyDescent="0.2">
      <c r="A13" s="90"/>
      <c r="K13" s="321" t="s">
        <v>27</v>
      </c>
      <c r="L13" s="321"/>
      <c r="M13" s="321"/>
    </row>
    <row r="14" spans="1:13" ht="12.75" customHeight="1" x14ac:dyDescent="0.2">
      <c r="J14" s="1"/>
      <c r="K14" s="129"/>
      <c r="L14" s="129"/>
      <c r="M14" s="129"/>
    </row>
    <row r="15" spans="1:13" ht="12.75" customHeight="1" x14ac:dyDescent="0.2">
      <c r="B15" s="71"/>
      <c r="K15" s="129"/>
      <c r="L15" s="129"/>
      <c r="M15" s="129"/>
    </row>
  </sheetData>
  <mergeCells count="2">
    <mergeCell ref="K13:M13"/>
    <mergeCell ref="A10:M10"/>
  </mergeCells>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3</vt:i4>
      </vt:variant>
    </vt:vector>
  </HeadingPairs>
  <TitlesOfParts>
    <vt:vector size="14" baseType="lpstr">
      <vt:lpstr>Pakiet 2</vt:lpstr>
      <vt:lpstr>Pakiet 3</vt:lpstr>
      <vt:lpstr>Pakiet 4</vt:lpstr>
      <vt:lpstr>Pakiet 5</vt:lpstr>
      <vt:lpstr>Pakiet 6</vt:lpstr>
      <vt:lpstr>Pakiet 7</vt:lpstr>
      <vt:lpstr>Pakiet 8</vt:lpstr>
      <vt:lpstr>Pakiet 10</vt:lpstr>
      <vt:lpstr>Pakiet 11</vt:lpstr>
      <vt:lpstr>Pakiet 12</vt:lpstr>
      <vt:lpstr>Pakiet 13</vt:lpstr>
      <vt:lpstr>'Pakiet 12'!Obszar_wydruku</vt:lpstr>
      <vt:lpstr>'Pakiet 2'!Obszar_wydruku</vt:lpstr>
      <vt:lpstr>'Pakiet 3'!Obszar_wydruku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Joanna</cp:lastModifiedBy>
  <cp:lastPrinted>2023-10-12T06:16:56Z</cp:lastPrinted>
  <dcterms:created xsi:type="dcterms:W3CDTF">2007-03-19T09:54:59Z</dcterms:created>
  <dcterms:modified xsi:type="dcterms:W3CDTF">2023-10-12T07:36:18Z</dcterms:modified>
</cp:coreProperties>
</file>