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f69e3472a6c08cac/Pulpit/Nowy folder/swz/"/>
    </mc:Choice>
  </mc:AlternateContent>
  <xr:revisionPtr revIDLastSave="28" documentId="11_8BCEB239872D97A1136BABD8A081EF4204CFF190" xr6:coauthVersionLast="47" xr6:coauthVersionMax="47" xr10:uidLastSave="{B3BF4E51-0A8D-475F-BFF4-9ADF6747152E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Q15" i="1" s="1"/>
  <c r="Q16" i="1" s="1"/>
  <c r="O20" i="1" s="1"/>
  <c r="N15" i="1"/>
  <c r="O15" i="1" s="1"/>
  <c r="P4" i="1"/>
  <c r="Q4" i="1" s="1"/>
  <c r="Q5" i="1" s="1"/>
  <c r="O9" i="1" s="1"/>
  <c r="N4" i="1"/>
  <c r="O4" i="1" s="1"/>
  <c r="A3" i="1"/>
  <c r="A14" i="1" s="1"/>
  <c r="P5" i="1" l="1"/>
  <c r="N9" i="1" s="1"/>
  <c r="N5" i="1"/>
  <c r="L9" i="1" s="1"/>
  <c r="N16" i="1"/>
  <c r="L20" i="1" s="1"/>
  <c r="P16" i="1"/>
  <c r="N20" i="1" s="1"/>
  <c r="O16" i="1"/>
  <c r="M20" i="1" s="1"/>
  <c r="O5" i="1"/>
  <c r="M9" i="1" s="1"/>
  <c r="L7" i="1" l="1"/>
  <c r="L18" i="1"/>
</calcChain>
</file>

<file path=xl/sharedStrings.xml><?xml version="1.0" encoding="utf-8"?>
<sst xmlns="http://schemas.openxmlformats.org/spreadsheetml/2006/main" count="55" uniqueCount="28">
  <si>
    <t>Lp.</t>
  </si>
  <si>
    <t>Opis przedmiotu zamówienia</t>
  </si>
  <si>
    <t>j.m.</t>
  </si>
  <si>
    <t>Ilość minimalna (j.m.)</t>
  </si>
  <si>
    <t>Ilość podstawowa (j.m.)</t>
  </si>
  <si>
    <t>Prawo opcji (j.m.)</t>
  </si>
  <si>
    <t>1. Producent
2. Nazwa handlowa                 
3. Numer katalogowy</t>
  </si>
  <si>
    <t>Wielkość oferowanego op.</t>
  </si>
  <si>
    <t>EAN oferowanego op.</t>
  </si>
  <si>
    <t>Oferowane op. - ilość podstawowa</t>
  </si>
  <si>
    <t>Oferowane op. - prawo opcji</t>
  </si>
  <si>
    <t>Cena oferowanego opakowania netto (zł)</t>
  </si>
  <si>
    <t>VAT %</t>
  </si>
  <si>
    <t>Wartość netto - prawo opcji (zł)</t>
  </si>
  <si>
    <t>Wartość brutto - prawo opcji (zł)</t>
  </si>
  <si>
    <t>PAKIET</t>
  </si>
  <si>
    <t>1.</t>
  </si>
  <si>
    <t>op.</t>
  </si>
  <si>
    <t>RAZEM:</t>
  </si>
  <si>
    <t xml:space="preserve">Wartość prawa opcji netto (zł) </t>
  </si>
  <si>
    <t xml:space="preserve">Wartość prawa opcji brutto (zł) </t>
  </si>
  <si>
    <t xml:space="preserve">Tepotynib 225 mg x 60 tabl </t>
  </si>
  <si>
    <t>Mogamulizumab 20mg/ml x 1 fiol</t>
  </si>
  <si>
    <t>Wartość netto - zamówienie podstawowe (zł)</t>
  </si>
  <si>
    <t>Wartość brutto - zamówienie podstawowe (zł)</t>
  </si>
  <si>
    <t xml:space="preserve">Wartość zamówienia podstawowego netto (zł) </t>
  </si>
  <si>
    <t>Wartość zamówienia podstawowego  brutto (zł)</t>
  </si>
  <si>
    <r>
      <rPr>
        <b/>
        <sz val="12"/>
        <color rgb="FFFF0000"/>
        <rFont val="Calibri"/>
        <family val="2"/>
        <charset val="238"/>
        <scheme val="minor"/>
      </rPr>
      <t>Proszę o pozostawienie jedynie pakietów, na kóre zostanie złożona oferta</t>
    </r>
    <r>
      <rPr>
        <sz val="11"/>
        <color theme="1"/>
        <rFont val="Calibri"/>
        <family val="2"/>
        <scheme val="minor"/>
      </rPr>
      <t xml:space="preserve"> 
Kolumna pn. ""zamawiana ilość"" stanowi wielkośc zamówienia podstawowego 
Kolumna pn. ""minimalne wykorzystanie"" stanowi o minimalnej realizacji umowy i </t>
    </r>
    <r>
      <rPr>
        <u/>
        <sz val="11"/>
        <color theme="1"/>
        <rFont val="Calibri"/>
        <family val="2"/>
        <charset val="238"/>
        <scheme val="minor"/>
      </rPr>
      <t>nie jest</t>
    </r>
    <r>
      <rPr>
        <sz val="11"/>
        <color theme="1"/>
        <rFont val="Calibri"/>
        <family val="2"/>
        <scheme val="minor"/>
      </rPr>
      <t xml:space="preserve"> podstawą wyceny zamówienia
</t>
    </r>
    <r>
      <rPr>
        <b/>
        <sz val="11"/>
        <color rgb="FFFF0000"/>
        <rFont val="Calibri"/>
        <family val="2"/>
        <charset val="238"/>
        <scheme val="minor"/>
      </rPr>
      <t>!!! WAŻNE !!!</t>
    </r>
    <r>
      <rPr>
        <sz val="11"/>
        <color theme="1"/>
        <rFont val="Calibri"/>
        <family val="2"/>
        <scheme val="minor"/>
      </rPr>
      <t xml:space="preserve"> Zamawiający zwraca uwagę, iż w Formularzu asortymentowo-cenowym kolumna „ilość podstawowa” i „prawo opcji” to zapotrzebowanie Zamawiającego (we wskazanej przez Zamawiającego j.m.), na podstawie którego Wykonawca powinien wskazać wielkość opakowania oferowanego i wyliczyć oferowaną ilość (opakowań) i wartość towaru zarówno w zamówieniu podstawowym jak i w prawie opcji.
Wartość netto i brutto winna być wyliczona dla ilości oferowanych.		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</si>
</sst>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</font>
    <font>
      <sz val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9" fontId="8" fillId="3" borderId="6" xfId="2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4">
    <cellStyle name="Normalny" xfId="0" builtinId="0"/>
    <cellStyle name="Normalny 2 2" xfId="3" xr:uid="{00000000-0005-0000-0000-000001000000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topLeftCell="A3" zoomScaleNormal="100" workbookViewId="0">
      <selection sqref="A1:M1"/>
    </sheetView>
  </sheetViews>
  <sheetFormatPr defaultRowHeight="14.4" x14ac:dyDescent="0.3"/>
  <cols>
    <col min="1" max="1" width="4" bestFit="1" customWidth="1"/>
    <col min="2" max="2" width="49" customWidth="1"/>
    <col min="3" max="3" width="5.6640625" customWidth="1"/>
    <col min="4" max="4" width="9.5546875" bestFit="1" customWidth="1"/>
    <col min="5" max="5" width="11.109375" bestFit="1" customWidth="1"/>
    <col min="6" max="6" width="10.109375" bestFit="1" customWidth="1"/>
    <col min="7" max="7" width="18.33203125" bestFit="1" customWidth="1"/>
    <col min="8" max="8" width="14.33203125" bestFit="1" customWidth="1"/>
    <col min="9" max="9" width="14.5546875" bestFit="1" customWidth="1"/>
    <col min="10" max="10" width="15.44140625" bestFit="1" customWidth="1"/>
    <col min="11" max="11" width="13.88671875" bestFit="1" customWidth="1"/>
    <col min="12" max="12" width="19.88671875" customWidth="1"/>
    <col min="13" max="13" width="19.44140625" customWidth="1"/>
    <col min="14" max="15" width="18.109375" customWidth="1"/>
    <col min="16" max="16" width="20.33203125" customWidth="1"/>
    <col min="17" max="17" width="21.6640625" customWidth="1"/>
  </cols>
  <sheetData>
    <row r="1" spans="1:17" ht="119.4" customHeight="1" x14ac:dyDescent="0.3">
      <c r="A1" s="40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ht="42" thickBot="1" x14ac:dyDescent="0.3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5" t="s">
        <v>11</v>
      </c>
      <c r="M2" s="4" t="s">
        <v>12</v>
      </c>
      <c r="N2" s="6" t="s">
        <v>23</v>
      </c>
      <c r="O2" s="6" t="s">
        <v>24</v>
      </c>
      <c r="P2" s="7" t="s">
        <v>13</v>
      </c>
      <c r="Q2" s="7" t="s">
        <v>14</v>
      </c>
    </row>
    <row r="3" spans="1:17" ht="15" thickBot="1" x14ac:dyDescent="0.35">
      <c r="A3" s="8">
        <f>COUNTIF($A$2:A2,"Lp.")</f>
        <v>1</v>
      </c>
      <c r="B3" s="32" t="s">
        <v>15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3"/>
      <c r="P3" s="33"/>
      <c r="Q3" s="34"/>
    </row>
    <row r="4" spans="1:17" ht="15" thickBot="1" x14ac:dyDescent="0.35">
      <c r="A4" s="9" t="s">
        <v>16</v>
      </c>
      <c r="B4" s="10" t="s">
        <v>22</v>
      </c>
      <c r="C4" s="11" t="s">
        <v>17</v>
      </c>
      <c r="D4" s="12">
        <v>3</v>
      </c>
      <c r="E4" s="13">
        <v>30</v>
      </c>
      <c r="F4" s="12">
        <v>30</v>
      </c>
      <c r="G4" s="11"/>
      <c r="H4" s="11"/>
      <c r="I4" s="11"/>
      <c r="J4" s="13"/>
      <c r="K4" s="12"/>
      <c r="L4" s="14"/>
      <c r="M4" s="15"/>
      <c r="N4" s="16">
        <f t="shared" ref="N4" si="0">ROUND(J4*L4,2)</f>
        <v>0</v>
      </c>
      <c r="O4" s="16">
        <f t="shared" ref="O4" si="1">ROUND(N4+N4*M4,2)</f>
        <v>0</v>
      </c>
      <c r="P4" s="16">
        <f t="shared" ref="P4" si="2">ROUND(K4*L4,2)</f>
        <v>0</v>
      </c>
      <c r="Q4" s="16">
        <f t="shared" ref="Q4" si="3">ROUND(P4+P4*M4,2)</f>
        <v>0</v>
      </c>
    </row>
    <row r="5" spans="1:17" ht="15" thickBot="1" x14ac:dyDescent="0.35">
      <c r="A5" s="17"/>
      <c r="B5" s="18"/>
      <c r="C5" s="19"/>
      <c r="D5" s="20"/>
      <c r="E5" s="21"/>
      <c r="F5" s="20"/>
      <c r="G5" s="19"/>
      <c r="H5" s="19"/>
      <c r="I5" s="19"/>
      <c r="J5" s="20"/>
      <c r="K5" s="20"/>
      <c r="L5" s="22"/>
      <c r="M5" s="23" t="s">
        <v>18</v>
      </c>
      <c r="N5" s="24">
        <f>SUM(N4:N4)</f>
        <v>0</v>
      </c>
      <c r="O5" s="24">
        <f>SUM(O4:O4)</f>
        <v>0</v>
      </c>
      <c r="P5" s="24">
        <f>SUM(P4)</f>
        <v>0</v>
      </c>
      <c r="Q5" s="25">
        <f>SUM(Q4)</f>
        <v>0</v>
      </c>
    </row>
    <row r="6" spans="1:17" ht="15" thickBot="1" x14ac:dyDescent="0.35">
      <c r="A6" s="17"/>
      <c r="B6" s="18"/>
      <c r="C6" s="19"/>
      <c r="D6" s="20"/>
      <c r="E6" s="21"/>
      <c r="F6" s="20"/>
      <c r="G6" s="19"/>
      <c r="H6" s="19"/>
      <c r="I6" s="19"/>
      <c r="J6" s="20"/>
      <c r="K6" s="20"/>
      <c r="L6" s="26"/>
      <c r="M6" s="19"/>
      <c r="N6" s="19"/>
      <c r="O6" s="19"/>
      <c r="P6" s="19"/>
      <c r="Q6" s="19"/>
    </row>
    <row r="7" spans="1:17" ht="15" thickBot="1" x14ac:dyDescent="0.35">
      <c r="A7" s="17"/>
      <c r="B7" s="18"/>
      <c r="C7" s="19"/>
      <c r="D7" s="20"/>
      <c r="E7" s="21"/>
      <c r="F7" s="20"/>
      <c r="G7" s="19"/>
      <c r="H7" s="19"/>
      <c r="I7" s="19"/>
      <c r="J7" s="20"/>
      <c r="K7" s="20"/>
      <c r="L7" s="35">
        <f>COUNTIF($O$2:O7,"PAKIET")</f>
        <v>1</v>
      </c>
      <c r="M7" s="36"/>
      <c r="N7" s="36"/>
      <c r="O7" s="37" t="s">
        <v>15</v>
      </c>
      <c r="P7" s="37"/>
      <c r="Q7" s="38"/>
    </row>
    <row r="8" spans="1:17" ht="42" thickBot="1" x14ac:dyDescent="0.35">
      <c r="A8" s="17"/>
      <c r="B8" s="18"/>
      <c r="C8" s="19"/>
      <c r="D8" s="20"/>
      <c r="E8" s="21"/>
      <c r="F8" s="20"/>
      <c r="G8" s="19"/>
      <c r="H8" s="19"/>
      <c r="I8" s="19"/>
      <c r="J8" s="20"/>
      <c r="K8" s="20"/>
      <c r="L8" s="27" t="s">
        <v>25</v>
      </c>
      <c r="M8" s="28" t="s">
        <v>26</v>
      </c>
      <c r="N8" s="28" t="s">
        <v>19</v>
      </c>
      <c r="O8" s="28" t="s">
        <v>20</v>
      </c>
    </row>
    <row r="9" spans="1:17" ht="15" thickBot="1" x14ac:dyDescent="0.35">
      <c r="A9" s="17"/>
      <c r="B9" s="18"/>
      <c r="C9" s="19"/>
      <c r="D9" s="20"/>
      <c r="E9" s="21"/>
      <c r="F9" s="20"/>
      <c r="G9" s="19"/>
      <c r="H9" s="19"/>
      <c r="I9" s="19"/>
      <c r="J9" s="20"/>
      <c r="K9" s="20"/>
      <c r="L9" s="29">
        <f>N5</f>
        <v>0</v>
      </c>
      <c r="M9" s="30">
        <f>O5</f>
        <v>0</v>
      </c>
      <c r="N9" s="30">
        <f>P5</f>
        <v>0</v>
      </c>
      <c r="O9" s="30">
        <f>Q5</f>
        <v>0</v>
      </c>
    </row>
    <row r="13" spans="1:17" ht="42" thickBot="1" x14ac:dyDescent="0.35">
      <c r="A13" s="1" t="s">
        <v>0</v>
      </c>
      <c r="B13" s="2" t="s">
        <v>1</v>
      </c>
      <c r="C13" s="2" t="s">
        <v>2</v>
      </c>
      <c r="D13" s="3" t="s">
        <v>3</v>
      </c>
      <c r="E13" s="3" t="s">
        <v>4</v>
      </c>
      <c r="F13" s="3" t="s">
        <v>5</v>
      </c>
      <c r="G13" s="4" t="s">
        <v>6</v>
      </c>
      <c r="H13" s="4" t="s">
        <v>7</v>
      </c>
      <c r="I13" s="4" t="s">
        <v>8</v>
      </c>
      <c r="J13" s="3" t="s">
        <v>9</v>
      </c>
      <c r="K13" s="3" t="s">
        <v>10</v>
      </c>
      <c r="L13" s="5" t="s">
        <v>11</v>
      </c>
      <c r="M13" s="4" t="s">
        <v>12</v>
      </c>
      <c r="N13" s="6" t="s">
        <v>23</v>
      </c>
      <c r="O13" s="6" t="s">
        <v>24</v>
      </c>
      <c r="P13" s="7" t="s">
        <v>13</v>
      </c>
      <c r="Q13" s="7" t="s">
        <v>14</v>
      </c>
    </row>
    <row r="14" spans="1:17" ht="15" thickBot="1" x14ac:dyDescent="0.35">
      <c r="A14" s="8">
        <f>COUNTIF($A$2:A13,"Lp.")</f>
        <v>2</v>
      </c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33"/>
      <c r="P14" s="33"/>
      <c r="Q14" s="34"/>
    </row>
    <row r="15" spans="1:17" ht="15" thickBot="1" x14ac:dyDescent="0.35">
      <c r="A15" s="9" t="s">
        <v>16</v>
      </c>
      <c r="B15" s="10" t="s">
        <v>21</v>
      </c>
      <c r="C15" s="11" t="s">
        <v>17</v>
      </c>
      <c r="D15" s="12">
        <v>1</v>
      </c>
      <c r="E15" s="13">
        <v>3</v>
      </c>
      <c r="F15" s="12">
        <v>3</v>
      </c>
      <c r="G15" s="11"/>
      <c r="H15" s="11"/>
      <c r="I15" s="11"/>
      <c r="J15" s="13"/>
      <c r="K15" s="12"/>
      <c r="L15" s="14"/>
      <c r="M15" s="15"/>
      <c r="N15" s="16">
        <f t="shared" ref="N15" si="4">ROUND(J15*L15,2)</f>
        <v>0</v>
      </c>
      <c r="O15" s="16">
        <f t="shared" ref="O15" si="5">ROUND(N15+N15*M15,2)</f>
        <v>0</v>
      </c>
      <c r="P15" s="16">
        <f t="shared" ref="P15" si="6">ROUND(K15*L15,2)</f>
        <v>0</v>
      </c>
      <c r="Q15" s="16">
        <f t="shared" ref="Q15" si="7">ROUND(P15+P15*M15,2)</f>
        <v>0</v>
      </c>
    </row>
    <row r="16" spans="1:17" ht="15" thickBot="1" x14ac:dyDescent="0.35">
      <c r="A16" s="17"/>
      <c r="B16" s="18"/>
      <c r="C16" s="19"/>
      <c r="D16" s="20"/>
      <c r="E16" s="21"/>
      <c r="F16" s="20"/>
      <c r="G16" s="19"/>
      <c r="H16" s="19"/>
      <c r="I16" s="19"/>
      <c r="J16" s="20"/>
      <c r="K16" s="20"/>
      <c r="L16" s="22"/>
      <c r="M16" s="23" t="s">
        <v>18</v>
      </c>
      <c r="N16" s="24">
        <f>SUM(N15:N15)</f>
        <v>0</v>
      </c>
      <c r="O16" s="24">
        <f>SUM(O15:O15)</f>
        <v>0</v>
      </c>
      <c r="P16" s="24">
        <f t="shared" ref="P16" si="8">SUM(P15)</f>
        <v>0</v>
      </c>
      <c r="Q16" s="25">
        <f>SUM(Q15)</f>
        <v>0</v>
      </c>
    </row>
    <row r="17" spans="1:17" ht="15" thickBot="1" x14ac:dyDescent="0.35">
      <c r="A17" s="17"/>
      <c r="B17" s="18"/>
      <c r="C17" s="19"/>
      <c r="D17" s="20"/>
      <c r="E17" s="21"/>
      <c r="F17" s="20"/>
      <c r="G17" s="19"/>
      <c r="H17" s="19"/>
      <c r="I17" s="19"/>
      <c r="J17" s="20"/>
      <c r="K17" s="20"/>
      <c r="L17" s="26"/>
      <c r="M17" s="19"/>
      <c r="N17" s="19"/>
      <c r="O17" s="19"/>
      <c r="P17" s="19"/>
      <c r="Q17" s="19"/>
    </row>
    <row r="18" spans="1:17" ht="15" thickBot="1" x14ac:dyDescent="0.35">
      <c r="A18" s="17"/>
      <c r="B18" s="18"/>
      <c r="C18" s="19"/>
      <c r="D18" s="20"/>
      <c r="E18" s="21"/>
      <c r="F18" s="20"/>
      <c r="G18" s="19"/>
      <c r="H18" s="19"/>
      <c r="I18" s="19"/>
      <c r="J18" s="20"/>
      <c r="K18" s="20"/>
      <c r="L18" s="35">
        <f>COUNTIF($O$2:O18,"PAKIET")</f>
        <v>2</v>
      </c>
      <c r="M18" s="36"/>
      <c r="N18" s="36"/>
      <c r="O18" s="37" t="s">
        <v>15</v>
      </c>
      <c r="P18" s="37"/>
      <c r="Q18" s="38"/>
    </row>
    <row r="19" spans="1:17" ht="42" thickBot="1" x14ac:dyDescent="0.35">
      <c r="A19" s="17"/>
      <c r="B19" s="18"/>
      <c r="C19" s="19"/>
      <c r="D19" s="20"/>
      <c r="E19" s="21"/>
      <c r="F19" s="20"/>
      <c r="G19" s="19"/>
      <c r="H19" s="19"/>
      <c r="I19" s="19"/>
      <c r="J19" s="20"/>
      <c r="K19" s="20"/>
      <c r="L19" s="27" t="s">
        <v>25</v>
      </c>
      <c r="M19" s="28" t="s">
        <v>26</v>
      </c>
      <c r="N19" s="28" t="s">
        <v>19</v>
      </c>
      <c r="O19" s="28" t="s">
        <v>20</v>
      </c>
    </row>
    <row r="20" spans="1:17" ht="15" thickBot="1" x14ac:dyDescent="0.35">
      <c r="A20" s="17"/>
      <c r="B20" s="18"/>
      <c r="C20" s="19"/>
      <c r="D20" s="20"/>
      <c r="E20" s="21"/>
      <c r="F20" s="20"/>
      <c r="G20" s="19"/>
      <c r="H20" s="19"/>
      <c r="I20" s="19"/>
      <c r="J20" s="20"/>
      <c r="K20" s="20"/>
      <c r="L20" s="29">
        <f>N16</f>
        <v>0</v>
      </c>
      <c r="M20" s="30">
        <f>O16</f>
        <v>0</v>
      </c>
      <c r="N20" s="30">
        <f>P16</f>
        <v>0</v>
      </c>
      <c r="O20" s="30">
        <f>Q16</f>
        <v>0</v>
      </c>
    </row>
    <row r="25" spans="1:17" x14ac:dyDescent="0.3">
      <c r="N25" s="31"/>
    </row>
    <row r="26" spans="1:17" x14ac:dyDescent="0.3">
      <c r="N26" s="31"/>
    </row>
  </sheetData>
  <mergeCells count="7">
    <mergeCell ref="A1:M1"/>
    <mergeCell ref="B3:Q3"/>
    <mergeCell ref="L7:N7"/>
    <mergeCell ref="O7:Q7"/>
    <mergeCell ref="B14:Q14"/>
    <mergeCell ref="L18:N18"/>
    <mergeCell ref="O18:Q18"/>
  </mergeCells>
  <pageMargins left="0.7" right="0.7" top="0.50216666666666665" bottom="0.75" header="0.3" footer="0.3"/>
  <pageSetup paperSize="9" scale="46" fitToHeight="0" orientation="landscape" r:id="rId1"/>
  <headerFooter>
    <oddHeader>&amp;L137/TP/ZP/D/2024&amp;CFormularz asortymentowo-cenowy&amp;RZałącznik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Piekielny</dc:creator>
  <cp:lastModifiedBy>Maria Dyl</cp:lastModifiedBy>
  <cp:lastPrinted>2024-08-26T15:53:11Z</cp:lastPrinted>
  <dcterms:created xsi:type="dcterms:W3CDTF">2015-06-05T18:17:20Z</dcterms:created>
  <dcterms:modified xsi:type="dcterms:W3CDTF">2024-08-26T15:53:21Z</dcterms:modified>
</cp:coreProperties>
</file>