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92.168.3.133\danewsp\zamowienia\A PRZETARGI W TRAKCIE\28_2024_Analizatory\SWZ\"/>
    </mc:Choice>
  </mc:AlternateContent>
  <bookViews>
    <workbookView xWindow="0" yWindow="0" windowWidth="19200" windowHeight="11595"/>
  </bookViews>
  <sheets>
    <sheet name="Pakiet nr 1" sheetId="1" r:id="rId1"/>
  </sheets>
  <definedNames>
    <definedName name="_xlnm.Print_Area" localSheetId="0">'Pakiet nr 1'!$A$1:$K$44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1" l="1"/>
  <c r="J22" i="1" s="1"/>
  <c r="H21" i="1"/>
  <c r="J21" i="1" s="1"/>
  <c r="H20" i="1"/>
  <c r="J20" i="1" s="1"/>
  <c r="H19" i="1"/>
  <c r="J19" i="1" s="1"/>
  <c r="H18" i="1"/>
  <c r="J18" i="1" s="1"/>
  <c r="G36" i="1"/>
  <c r="J36" i="1" s="1"/>
  <c r="J23" i="1" l="1"/>
  <c r="H23" i="1"/>
  <c r="G42" i="1" l="1"/>
  <c r="J42" i="1" s="1"/>
  <c r="J44" i="1" s="1"/>
  <c r="H44" i="1" l="1"/>
  <c r="H11" i="1" l="1"/>
  <c r="H12" i="1"/>
  <c r="J12" i="1" s="1"/>
  <c r="H13" i="1"/>
  <c r="J13" i="1" s="1"/>
  <c r="H14" i="1"/>
  <c r="J14" i="1" s="1"/>
  <c r="H15" i="1"/>
  <c r="J15" i="1" s="1"/>
  <c r="J11" i="1" l="1"/>
  <c r="J16" i="1" s="1"/>
  <c r="H16" i="1"/>
  <c r="G34" i="1" l="1"/>
  <c r="J34" i="1" s="1"/>
  <c r="H5" i="1"/>
  <c r="J5" i="1" s="1"/>
  <c r="G32" i="1"/>
  <c r="H4" i="1"/>
  <c r="J4" i="1" s="1"/>
  <c r="H6" i="1"/>
  <c r="J6" i="1" s="1"/>
  <c r="H7" i="1"/>
  <c r="J7" i="1" s="1"/>
  <c r="H8" i="1"/>
  <c r="J8" i="1" s="1"/>
  <c r="H38" i="1" l="1"/>
  <c r="J32" i="1"/>
  <c r="J38" i="1" s="1"/>
  <c r="J9" i="1"/>
  <c r="J26" i="1" s="1"/>
  <c r="H9" i="1"/>
  <c r="H26" i="1" s="1"/>
</calcChain>
</file>

<file path=xl/sharedStrings.xml><?xml version="1.0" encoding="utf-8"?>
<sst xmlns="http://schemas.openxmlformats.org/spreadsheetml/2006/main" count="85" uniqueCount="43">
  <si>
    <t>L.p.</t>
  </si>
  <si>
    <t>Wielkość opakowania</t>
  </si>
  <si>
    <t>Wartość netto</t>
  </si>
  <si>
    <t>Wartość brutto</t>
  </si>
  <si>
    <t>1.</t>
  </si>
  <si>
    <t>2.</t>
  </si>
  <si>
    <t>RAZEM</t>
  </si>
  <si>
    <t>VAT
[%]</t>
  </si>
  <si>
    <t>Cena jedn. netto</t>
  </si>
  <si>
    <t>I</t>
  </si>
  <si>
    <t>Odczynniki i materiały zużywalne do analizatorów parametrów krytycznych</t>
  </si>
  <si>
    <t>Ilość opakowań</t>
  </si>
  <si>
    <t>Producent/
nr katologowy</t>
  </si>
  <si>
    <t>Odczynniki/ materiały zużywalne</t>
  </si>
  <si>
    <t>A</t>
  </si>
  <si>
    <t>B</t>
  </si>
  <si>
    <t>II</t>
  </si>
  <si>
    <t>Ilość miesięcy dzierżawy</t>
  </si>
  <si>
    <t>Analizator dla Oddziału Anestezjologii i Intensywnej Terapii przy ul. Komeńskiego 35</t>
  </si>
  <si>
    <t>Nazwa/Typ/Model/
Producent/ Numer seryjny</t>
  </si>
  <si>
    <t>Wyłapywacze skrzepów</t>
  </si>
  <si>
    <t>Kapilary</t>
  </si>
  <si>
    <r>
      <rPr>
        <sz val="9"/>
        <color indexed="8"/>
        <rFont val="Tahoma"/>
        <family val="2"/>
        <charset val="238"/>
      </rPr>
      <t>Odczynniki i materiały zużywalne do wykonywania badań parametrów krytycznych</t>
    </r>
    <r>
      <rPr>
        <b/>
        <sz val="9"/>
        <color indexed="8"/>
        <rFont val="Tahoma"/>
        <family val="2"/>
        <charset val="238"/>
      </rPr>
      <t xml:space="preserve"> dla Medycznego Laboratorium Diagnostycznego przy ul. Komeńskiego 35</t>
    </r>
  </si>
  <si>
    <r>
      <rPr>
        <sz val="9"/>
        <color indexed="8"/>
        <rFont val="Tahoma"/>
        <family val="2"/>
        <charset val="238"/>
      </rPr>
      <t>Odczynniki i materiały zużywalne do wykonywania badań parametrów krytycznych</t>
    </r>
    <r>
      <rPr>
        <b/>
        <sz val="9"/>
        <color indexed="8"/>
        <rFont val="Tahoma"/>
        <family val="2"/>
        <charset val="238"/>
      </rPr>
      <t xml:space="preserve"> dla Oddziału Anestezjologii i Intensywnej Terapii przy ul. Komeńskiego 35</t>
    </r>
  </si>
  <si>
    <t>Cena netto za 1 miesiąc dzierżawy analizatora</t>
  </si>
  <si>
    <t>3.</t>
  </si>
  <si>
    <t>4.</t>
  </si>
  <si>
    <t>5.</t>
  </si>
  <si>
    <t>8% / 23%</t>
  </si>
  <si>
    <t>Ilość badań na 24 miesięcy</t>
  </si>
  <si>
    <t>Dzierżawa analizatorów parametrów krytycznych (zgodnie z parametrami w Załączniku nr …..do SWZ)</t>
  </si>
  <si>
    <t>Analizator dla dla Medycznego Laboratorium Diagnostycznego przy ul. Komeńskiego 35</t>
  </si>
  <si>
    <t>III</t>
  </si>
  <si>
    <t>Cena netto za 1 miesiąc dzierżawy systemu</t>
  </si>
  <si>
    <t>Analizator dla Oddziału Chorób Płuc przy ul. Żeromskiego 22</t>
  </si>
  <si>
    <t>C</t>
  </si>
  <si>
    <t>Całkowita wartość za odczynniki i materiały zużywalne na okres 24 miesiące
(A+B+C)</t>
  </si>
  <si>
    <t>System do nadzoru nad 2 analizatorami
OAiIT / Oddział Chorób Płuc
…................................</t>
  </si>
  <si>
    <t>Całkowita wartość dzierżawy 3 analizatorów parametrów krytycznych przez okres 24 miesięcy (A+B+C)</t>
  </si>
  <si>
    <t>Dzierżawa systemu do nadzoru 2 analizatorów POCT (zgodnie z parametrami w Załączniku nr …..do SWZ)</t>
  </si>
  <si>
    <r>
      <rPr>
        <sz val="9"/>
        <color indexed="8"/>
        <rFont val="Tahoma"/>
        <family val="2"/>
        <charset val="238"/>
      </rPr>
      <t>Odczynniki i materiały zużywalne do wykonywania badań parametrów krytycznych</t>
    </r>
    <r>
      <rPr>
        <b/>
        <sz val="9"/>
        <color indexed="8"/>
        <rFont val="Tahoma"/>
        <family val="2"/>
        <charset val="238"/>
      </rPr>
      <t xml:space="preserve"> dla Oddziału Chorób Płuc przy ul. Żeromskiego 22</t>
    </r>
  </si>
  <si>
    <t xml:space="preserve">Całkowita wartość dzierżawy systemu do nadzoru 2 analizatorów POCT przez okres 24 miesięcy </t>
  </si>
  <si>
    <r>
      <t xml:space="preserve">UWAGA !!
W powyższej tabeli Wykonawcy w składanej ofercie przetargowej są zobowiązani uwzględnić wszystkie niezbędne do wykonania wymaganej iczby badań/oznaczeń odczynniki oraz akcesoria i części zużywalne do dostarczonych i dzierżawionych przez Zamawiającego analizatorów do badań parametrów krytycznych.
 </t>
    </r>
    <r>
      <rPr>
        <b/>
        <sz val="9"/>
        <color indexed="10"/>
        <rFont val="Tahoma"/>
        <family val="2"/>
        <charset val="238"/>
      </rPr>
      <t>W części A Zamawiający wymaga uwzględnienia kapilar wraz z wyłapywaczywami skrzepów w ilości 35 400  sztuk.</t>
    </r>
    <r>
      <rPr>
        <sz val="9"/>
        <color indexed="10"/>
        <rFont val="Tahoma"/>
        <family val="2"/>
        <charset val="238"/>
      </rPr>
      <t xml:space="preserve">
Koszt zakupu odczynników i materiałów koniecznych do wykonania oznaczeń nie ujętych w składanej ofercie ponosi Wykonawca.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</si>
</sst>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9" x14ac:knownFonts="1">
    <font>
      <sz val="11"/>
      <color theme="1"/>
      <name val="Calibri"/>
      <family val="2"/>
      <charset val="238"/>
      <scheme val="minor"/>
    </font>
    <font>
      <sz val="9"/>
      <color indexed="10"/>
      <name val="Tahoma"/>
      <family val="2"/>
      <charset val="238"/>
    </font>
    <font>
      <b/>
      <sz val="9"/>
      <color indexed="10"/>
      <name val="Tahoma"/>
      <family val="2"/>
      <charset val="238"/>
    </font>
    <font>
      <sz val="9"/>
      <color indexed="8"/>
      <name val="Tahoma"/>
      <family val="2"/>
      <charset val="238"/>
    </font>
    <font>
      <b/>
      <sz val="9"/>
      <color indexed="8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Tahoma"/>
      <family val="2"/>
      <charset val="238"/>
    </font>
    <font>
      <b/>
      <sz val="9"/>
      <color theme="1"/>
      <name val="Tahoma"/>
      <family val="2"/>
      <charset val="238"/>
    </font>
    <font>
      <sz val="9"/>
      <color rgb="FFFF000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8">
    <xf numFmtId="0" fontId="0" fillId="0" borderId="0" xfId="0"/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4" fontId="6" fillId="2" borderId="1" xfId="2" applyFont="1" applyFill="1" applyBorder="1" applyAlignment="1">
      <alignment horizontal="right" vertical="center"/>
    </xf>
    <xf numFmtId="44" fontId="6" fillId="2" borderId="1" xfId="2" applyFont="1" applyFill="1" applyBorder="1" applyAlignment="1">
      <alignment vertical="center"/>
    </xf>
    <xf numFmtId="44" fontId="6" fillId="0" borderId="1" xfId="2" applyFont="1" applyBorder="1" applyAlignment="1">
      <alignment horizontal="right" vertical="center"/>
    </xf>
    <xf numFmtId="9" fontId="6" fillId="2" borderId="1" xfId="1" applyFont="1" applyFill="1" applyBorder="1" applyAlignment="1">
      <alignment horizontal="center" vertical="center" wrapText="1"/>
    </xf>
    <xf numFmtId="9" fontId="6" fillId="0" borderId="1" xfId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44" fontId="7" fillId="0" borderId="1" xfId="2" applyFont="1" applyBorder="1" applyAlignment="1">
      <alignment horizontal="center"/>
    </xf>
    <xf numFmtId="44" fontId="6" fillId="0" borderId="1" xfId="2" applyFont="1" applyBorder="1" applyAlignment="1">
      <alignment vertical="center"/>
    </xf>
    <xf numFmtId="44" fontId="6" fillId="0" borderId="1" xfId="2" applyFont="1" applyBorder="1" applyAlignment="1">
      <alignment vertical="center" wrapText="1"/>
    </xf>
    <xf numFmtId="44" fontId="7" fillId="0" borderId="1" xfId="0" applyNumberFormat="1" applyFont="1" applyBorder="1" applyAlignment="1">
      <alignment horizontal="center" vertical="center"/>
    </xf>
    <xf numFmtId="44" fontId="6" fillId="2" borderId="1" xfId="2" applyFont="1" applyFill="1" applyBorder="1" applyAlignment="1">
      <alignment vertical="center" wrapText="1"/>
    </xf>
    <xf numFmtId="44" fontId="7" fillId="0" borderId="3" xfId="2" applyFont="1" applyBorder="1"/>
    <xf numFmtId="0" fontId="7" fillId="0" borderId="3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44" fontId="7" fillId="0" borderId="0" xfId="2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6" fillId="0" borderId="0" xfId="0" applyFont="1" applyBorder="1" applyAlignment="1"/>
    <xf numFmtId="0" fontId="6" fillId="0" borderId="0" xfId="0" applyFont="1" applyAlignment="1">
      <alignment horizontal="left" vertical="center" indent="15"/>
    </xf>
    <xf numFmtId="0" fontId="7" fillId="0" borderId="0" xfId="0" applyFont="1" applyAlignment="1">
      <alignment horizontal="center" vertical="center"/>
    </xf>
    <xf numFmtId="9" fontId="6" fillId="0" borderId="1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44" fontId="6" fillId="0" borderId="2" xfId="0" applyNumberFormat="1" applyFont="1" applyBorder="1" applyAlignment="1">
      <alignment horizontal="center" vertical="center"/>
    </xf>
    <xf numFmtId="44" fontId="6" fillId="0" borderId="5" xfId="2" applyFont="1" applyBorder="1" applyAlignment="1">
      <alignment horizontal="center" vertical="center"/>
    </xf>
    <xf numFmtId="44" fontId="6" fillId="0" borderId="6" xfId="2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justify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7" fillId="0" borderId="1" xfId="0" applyFont="1" applyBorder="1" applyAlignment="1">
      <alignment horizontal="left" vertical="center" wrapText="1"/>
    </xf>
  </cellXfs>
  <cellStyles count="3">
    <cellStyle name="Normalny" xfId="0" builtinId="0"/>
    <cellStyle name="Procentowy" xfId="1" builtinId="5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abSelected="1" zoomScale="120" zoomScaleNormal="120" zoomScaleSheetLayoutView="100" workbookViewId="0">
      <selection activeCell="A27" sqref="A27:J27"/>
    </sheetView>
  </sheetViews>
  <sheetFormatPr defaultColWidth="9.140625" defaultRowHeight="11.25" x14ac:dyDescent="0.15"/>
  <cols>
    <col min="1" max="1" width="4.42578125" style="27" customWidth="1"/>
    <col min="2" max="2" width="31.140625" style="27" customWidth="1"/>
    <col min="3" max="3" width="14.42578125" style="27" customWidth="1"/>
    <col min="4" max="4" width="11.140625" style="27" customWidth="1"/>
    <col min="5" max="5" width="12.85546875" style="27" customWidth="1"/>
    <col min="6" max="6" width="11.85546875" style="27" customWidth="1"/>
    <col min="7" max="7" width="11.42578125" style="27" customWidth="1"/>
    <col min="8" max="8" width="17.7109375" style="27" customWidth="1"/>
    <col min="9" max="9" width="10.28515625" style="27" bestFit="1" customWidth="1"/>
    <col min="10" max="10" width="18.28515625" style="27" customWidth="1"/>
    <col min="11" max="13" width="9.140625" style="27"/>
    <col min="14" max="14" width="12.5703125" style="27" bestFit="1" customWidth="1"/>
    <col min="15" max="15" width="9.140625" style="27"/>
    <col min="16" max="16" width="13.7109375" style="27" bestFit="1" customWidth="1"/>
    <col min="17" max="16384" width="9.140625" style="27"/>
  </cols>
  <sheetData>
    <row r="1" spans="1:10" ht="24" customHeight="1" x14ac:dyDescent="0.15">
      <c r="A1" s="25" t="s">
        <v>9</v>
      </c>
      <c r="B1" s="40" t="s">
        <v>10</v>
      </c>
      <c r="C1" s="40"/>
      <c r="D1" s="40"/>
      <c r="E1" s="40"/>
      <c r="F1" s="40"/>
      <c r="G1" s="40"/>
      <c r="H1" s="40"/>
      <c r="I1" s="40"/>
      <c r="J1" s="40"/>
    </row>
    <row r="2" spans="1:10" ht="35.450000000000003" customHeight="1" x14ac:dyDescent="0.15">
      <c r="A2" s="5" t="s">
        <v>0</v>
      </c>
      <c r="B2" s="5" t="s">
        <v>13</v>
      </c>
      <c r="C2" s="5" t="s">
        <v>12</v>
      </c>
      <c r="D2" s="5" t="s">
        <v>29</v>
      </c>
      <c r="E2" s="5" t="s">
        <v>1</v>
      </c>
      <c r="F2" s="5" t="s">
        <v>11</v>
      </c>
      <c r="G2" s="5" t="s">
        <v>8</v>
      </c>
      <c r="H2" s="5" t="s">
        <v>2</v>
      </c>
      <c r="I2" s="5" t="s">
        <v>7</v>
      </c>
      <c r="J2" s="5" t="s">
        <v>3</v>
      </c>
    </row>
    <row r="3" spans="1:10" ht="26.45" customHeight="1" x14ac:dyDescent="0.15">
      <c r="A3" s="26" t="s">
        <v>14</v>
      </c>
      <c r="B3" s="43" t="s">
        <v>22</v>
      </c>
      <c r="C3" s="44"/>
      <c r="D3" s="44"/>
      <c r="E3" s="44"/>
      <c r="F3" s="44"/>
      <c r="G3" s="44"/>
      <c r="H3" s="44"/>
      <c r="I3" s="44"/>
      <c r="J3" s="44"/>
    </row>
    <row r="4" spans="1:10" x14ac:dyDescent="0.15">
      <c r="A4" s="3" t="s">
        <v>4</v>
      </c>
      <c r="B4" s="1" t="s">
        <v>21</v>
      </c>
      <c r="C4" s="4"/>
      <c r="D4" s="45">
        <v>10000</v>
      </c>
      <c r="E4" s="4"/>
      <c r="F4" s="3"/>
      <c r="G4" s="6"/>
      <c r="H4" s="7">
        <f>F4*G4</f>
        <v>0</v>
      </c>
      <c r="I4" s="9"/>
      <c r="J4" s="18">
        <f>H4*I4+H4</f>
        <v>0</v>
      </c>
    </row>
    <row r="5" spans="1:10" x14ac:dyDescent="0.15">
      <c r="A5" s="12" t="s">
        <v>5</v>
      </c>
      <c r="B5" s="2" t="s">
        <v>20</v>
      </c>
      <c r="C5" s="4"/>
      <c r="D5" s="45"/>
      <c r="E5" s="5"/>
      <c r="F5" s="3"/>
      <c r="G5" s="8"/>
      <c r="H5" s="7">
        <f t="shared" ref="H5:H8" si="0">F5*G5</f>
        <v>0</v>
      </c>
      <c r="I5" s="10"/>
      <c r="J5" s="18">
        <f t="shared" ref="J5:J8" si="1">H5*I5+H5</f>
        <v>0</v>
      </c>
    </row>
    <row r="6" spans="1:10" x14ac:dyDescent="0.15">
      <c r="A6" s="12" t="s">
        <v>25</v>
      </c>
      <c r="B6" s="11"/>
      <c r="C6" s="5"/>
      <c r="D6" s="45"/>
      <c r="E6" s="5"/>
      <c r="F6" s="12"/>
      <c r="G6" s="8"/>
      <c r="H6" s="7">
        <f t="shared" si="0"/>
        <v>0</v>
      </c>
      <c r="I6" s="10"/>
      <c r="J6" s="18">
        <f t="shared" si="1"/>
        <v>0</v>
      </c>
    </row>
    <row r="7" spans="1:10" x14ac:dyDescent="0.15">
      <c r="A7" s="12" t="s">
        <v>26</v>
      </c>
      <c r="B7" s="11"/>
      <c r="C7" s="5"/>
      <c r="D7" s="45"/>
      <c r="E7" s="5"/>
      <c r="F7" s="12"/>
      <c r="G7" s="8"/>
      <c r="H7" s="7">
        <f t="shared" si="0"/>
        <v>0</v>
      </c>
      <c r="I7" s="10"/>
      <c r="J7" s="18">
        <f t="shared" si="1"/>
        <v>0</v>
      </c>
    </row>
    <row r="8" spans="1:10" x14ac:dyDescent="0.15">
      <c r="A8" s="12" t="s">
        <v>27</v>
      </c>
      <c r="B8" s="11"/>
      <c r="C8" s="5"/>
      <c r="D8" s="45"/>
      <c r="E8" s="5"/>
      <c r="F8" s="12"/>
      <c r="G8" s="8"/>
      <c r="H8" s="7">
        <f t="shared" si="0"/>
        <v>0</v>
      </c>
      <c r="I8" s="10"/>
      <c r="J8" s="18">
        <f t="shared" si="1"/>
        <v>0</v>
      </c>
    </row>
    <row r="9" spans="1:10" ht="14.45" customHeight="1" x14ac:dyDescent="0.15">
      <c r="A9" s="52" t="s">
        <v>6</v>
      </c>
      <c r="B9" s="52"/>
      <c r="C9" s="52"/>
      <c r="D9" s="52"/>
      <c r="E9" s="52"/>
      <c r="F9" s="52"/>
      <c r="G9" s="53"/>
      <c r="H9" s="19">
        <f>SUM(H4:H8)</f>
        <v>0</v>
      </c>
      <c r="I9" s="20"/>
      <c r="J9" s="19">
        <f>SUM(J4:J8)</f>
        <v>0</v>
      </c>
    </row>
    <row r="10" spans="1:10" ht="31.15" customHeight="1" x14ac:dyDescent="0.15">
      <c r="A10" s="26" t="s">
        <v>15</v>
      </c>
      <c r="B10" s="43" t="s">
        <v>23</v>
      </c>
      <c r="C10" s="44"/>
      <c r="D10" s="44"/>
      <c r="E10" s="44"/>
      <c r="F10" s="44"/>
      <c r="G10" s="44"/>
      <c r="H10" s="44"/>
      <c r="I10" s="44"/>
      <c r="J10" s="44"/>
    </row>
    <row r="11" spans="1:10" x14ac:dyDescent="0.15">
      <c r="A11" s="3" t="s">
        <v>4</v>
      </c>
      <c r="B11" s="1" t="s">
        <v>21</v>
      </c>
      <c r="C11" s="4"/>
      <c r="D11" s="45">
        <v>11000</v>
      </c>
      <c r="E11" s="4"/>
      <c r="F11" s="3"/>
      <c r="G11" s="6"/>
      <c r="H11" s="15">
        <f t="shared" ref="H11:H14" si="2">F11*G11</f>
        <v>0</v>
      </c>
      <c r="I11" s="9"/>
      <c r="J11" s="16">
        <f t="shared" ref="J11:J14" si="3">H11*I11+H11</f>
        <v>0</v>
      </c>
    </row>
    <row r="12" spans="1:10" x14ac:dyDescent="0.15">
      <c r="A12" s="12" t="s">
        <v>5</v>
      </c>
      <c r="B12" s="2" t="s">
        <v>20</v>
      </c>
      <c r="C12" s="4"/>
      <c r="D12" s="45"/>
      <c r="E12" s="5"/>
      <c r="F12" s="3"/>
      <c r="G12" s="8"/>
      <c r="H12" s="15">
        <f t="shared" si="2"/>
        <v>0</v>
      </c>
      <c r="I12" s="10"/>
      <c r="J12" s="16">
        <f t="shared" si="3"/>
        <v>0</v>
      </c>
    </row>
    <row r="13" spans="1:10" x14ac:dyDescent="0.15">
      <c r="A13" s="12" t="s">
        <v>25</v>
      </c>
      <c r="B13" s="11"/>
      <c r="C13" s="5"/>
      <c r="D13" s="45"/>
      <c r="E13" s="5"/>
      <c r="F13" s="12"/>
      <c r="G13" s="8"/>
      <c r="H13" s="15">
        <f t="shared" si="2"/>
        <v>0</v>
      </c>
      <c r="I13" s="10"/>
      <c r="J13" s="16">
        <f t="shared" si="3"/>
        <v>0</v>
      </c>
    </row>
    <row r="14" spans="1:10" x14ac:dyDescent="0.15">
      <c r="A14" s="12" t="s">
        <v>26</v>
      </c>
      <c r="B14" s="11"/>
      <c r="C14" s="5"/>
      <c r="D14" s="45"/>
      <c r="E14" s="5"/>
      <c r="F14" s="12"/>
      <c r="G14" s="8"/>
      <c r="H14" s="15">
        <f t="shared" si="2"/>
        <v>0</v>
      </c>
      <c r="I14" s="10"/>
      <c r="J14" s="16">
        <f t="shared" si="3"/>
        <v>0</v>
      </c>
    </row>
    <row r="15" spans="1:10" x14ac:dyDescent="0.15">
      <c r="A15" s="12" t="s">
        <v>27</v>
      </c>
      <c r="B15" s="11"/>
      <c r="C15" s="5"/>
      <c r="D15" s="45"/>
      <c r="E15" s="5"/>
      <c r="F15" s="12"/>
      <c r="G15" s="8"/>
      <c r="H15" s="15">
        <f>F15*G15</f>
        <v>0</v>
      </c>
      <c r="I15" s="10"/>
      <c r="J15" s="16">
        <f>H15*I15+H15</f>
        <v>0</v>
      </c>
    </row>
    <row r="16" spans="1:10" ht="14.45" customHeight="1" x14ac:dyDescent="0.15">
      <c r="A16" s="54" t="s">
        <v>6</v>
      </c>
      <c r="B16" s="55"/>
      <c r="C16" s="55"/>
      <c r="D16" s="55"/>
      <c r="E16" s="55"/>
      <c r="F16" s="55"/>
      <c r="G16" s="56"/>
      <c r="H16" s="14">
        <f>SUM(H11:H15)</f>
        <v>0</v>
      </c>
      <c r="I16" s="13"/>
      <c r="J16" s="14">
        <f>SUM(J11:J15)</f>
        <v>0</v>
      </c>
    </row>
    <row r="17" spans="1:10" x14ac:dyDescent="0.15">
      <c r="A17" s="26" t="s">
        <v>35</v>
      </c>
      <c r="B17" s="43" t="s">
        <v>40</v>
      </c>
      <c r="C17" s="44"/>
      <c r="D17" s="44"/>
      <c r="E17" s="44"/>
      <c r="F17" s="44"/>
      <c r="G17" s="44"/>
      <c r="H17" s="44"/>
      <c r="I17" s="44"/>
      <c r="J17" s="44"/>
    </row>
    <row r="18" spans="1:10" x14ac:dyDescent="0.15">
      <c r="A18" s="3" t="s">
        <v>4</v>
      </c>
      <c r="B18" s="1" t="s">
        <v>21</v>
      </c>
      <c r="C18" s="4"/>
      <c r="D18" s="45">
        <v>14400</v>
      </c>
      <c r="E18" s="4"/>
      <c r="F18" s="3"/>
      <c r="G18" s="6"/>
      <c r="H18" s="15">
        <f t="shared" ref="H18:H21" si="4">F18*G18</f>
        <v>0</v>
      </c>
      <c r="I18" s="9"/>
      <c r="J18" s="16">
        <f t="shared" ref="J18:J21" si="5">H18*I18+H18</f>
        <v>0</v>
      </c>
    </row>
    <row r="19" spans="1:10" x14ac:dyDescent="0.15">
      <c r="A19" s="12" t="s">
        <v>5</v>
      </c>
      <c r="B19" s="2" t="s">
        <v>20</v>
      </c>
      <c r="C19" s="4"/>
      <c r="D19" s="45"/>
      <c r="E19" s="5"/>
      <c r="F19" s="3"/>
      <c r="G19" s="8"/>
      <c r="H19" s="15">
        <f t="shared" si="4"/>
        <v>0</v>
      </c>
      <c r="I19" s="10"/>
      <c r="J19" s="16">
        <f t="shared" si="5"/>
        <v>0</v>
      </c>
    </row>
    <row r="20" spans="1:10" x14ac:dyDescent="0.15">
      <c r="A20" s="12" t="s">
        <v>25</v>
      </c>
      <c r="B20" s="11"/>
      <c r="C20" s="5"/>
      <c r="D20" s="45"/>
      <c r="E20" s="5"/>
      <c r="F20" s="12"/>
      <c r="G20" s="8"/>
      <c r="H20" s="15">
        <f t="shared" si="4"/>
        <v>0</v>
      </c>
      <c r="I20" s="10"/>
      <c r="J20" s="16">
        <f t="shared" si="5"/>
        <v>0</v>
      </c>
    </row>
    <row r="21" spans="1:10" x14ac:dyDescent="0.15">
      <c r="A21" s="12" t="s">
        <v>26</v>
      </c>
      <c r="B21" s="11"/>
      <c r="C21" s="5"/>
      <c r="D21" s="45"/>
      <c r="E21" s="5"/>
      <c r="F21" s="12"/>
      <c r="G21" s="8"/>
      <c r="H21" s="15">
        <f t="shared" si="4"/>
        <v>0</v>
      </c>
      <c r="I21" s="10"/>
      <c r="J21" s="16">
        <f t="shared" si="5"/>
        <v>0</v>
      </c>
    </row>
    <row r="22" spans="1:10" x14ac:dyDescent="0.15">
      <c r="A22" s="12" t="s">
        <v>27</v>
      </c>
      <c r="B22" s="11"/>
      <c r="C22" s="5"/>
      <c r="D22" s="45"/>
      <c r="E22" s="5"/>
      <c r="F22" s="12"/>
      <c r="G22" s="8"/>
      <c r="H22" s="15">
        <f>F22*G22</f>
        <v>0</v>
      </c>
      <c r="I22" s="10"/>
      <c r="J22" s="16">
        <f>H22*I22+H22</f>
        <v>0</v>
      </c>
    </row>
    <row r="23" spans="1:10" ht="14.45" customHeight="1" x14ac:dyDescent="0.15">
      <c r="A23" s="54" t="s">
        <v>6</v>
      </c>
      <c r="B23" s="55"/>
      <c r="C23" s="55"/>
      <c r="D23" s="55"/>
      <c r="E23" s="55"/>
      <c r="F23" s="55"/>
      <c r="G23" s="56"/>
      <c r="H23" s="14">
        <f>SUM(H18:H22)</f>
        <v>0</v>
      </c>
      <c r="I23" s="13"/>
      <c r="J23" s="14">
        <f>SUM(J18:J22)</f>
        <v>0</v>
      </c>
    </row>
    <row r="24" spans="1:10" x14ac:dyDescent="0.15">
      <c r="A24" s="28"/>
      <c r="B24" s="28"/>
      <c r="C24" s="28"/>
      <c r="D24" s="28"/>
      <c r="E24" s="28"/>
      <c r="F24" s="28"/>
      <c r="G24" s="21"/>
      <c r="H24" s="22"/>
      <c r="I24" s="23"/>
      <c r="J24" s="22"/>
    </row>
    <row r="25" spans="1:10" ht="22.5" x14ac:dyDescent="0.15">
      <c r="A25" s="21"/>
      <c r="B25" s="21"/>
      <c r="C25" s="21"/>
      <c r="D25" s="21"/>
      <c r="E25" s="21"/>
      <c r="F25" s="21"/>
      <c r="G25" s="21"/>
      <c r="H25" s="5" t="s">
        <v>2</v>
      </c>
      <c r="I25" s="5" t="s">
        <v>7</v>
      </c>
      <c r="J25" s="5" t="s">
        <v>3</v>
      </c>
    </row>
    <row r="26" spans="1:10" ht="32.450000000000003" customHeight="1" x14ac:dyDescent="0.15">
      <c r="A26" s="41" t="s">
        <v>36</v>
      </c>
      <c r="B26" s="42"/>
      <c r="C26" s="42"/>
      <c r="D26" s="42"/>
      <c r="E26" s="42"/>
      <c r="F26" s="42"/>
      <c r="G26" s="42"/>
      <c r="H26" s="17">
        <f>H9+H16+H23</f>
        <v>0</v>
      </c>
      <c r="I26" s="24" t="s">
        <v>28</v>
      </c>
      <c r="J26" s="17">
        <f>J9+J16+J23</f>
        <v>0</v>
      </c>
    </row>
    <row r="27" spans="1:10" ht="61.9" customHeight="1" x14ac:dyDescent="0.15">
      <c r="A27" s="47" t="s">
        <v>42</v>
      </c>
      <c r="B27" s="47"/>
      <c r="C27" s="47"/>
      <c r="D27" s="47"/>
      <c r="E27" s="47"/>
      <c r="F27" s="47"/>
      <c r="G27" s="47"/>
      <c r="H27" s="47"/>
      <c r="I27" s="47"/>
      <c r="J27" s="47"/>
    </row>
    <row r="28" spans="1:10" x14ac:dyDescent="0.15">
      <c r="A28" s="29"/>
    </row>
    <row r="29" spans="1:10" ht="22.15" customHeight="1" x14ac:dyDescent="0.15">
      <c r="A29" s="30" t="s">
        <v>16</v>
      </c>
      <c r="B29" s="46" t="s">
        <v>30</v>
      </c>
      <c r="C29" s="46"/>
      <c r="D29" s="46"/>
      <c r="E29" s="46"/>
      <c r="F29" s="46"/>
      <c r="G29" s="46"/>
      <c r="H29" s="46"/>
      <c r="I29" s="46"/>
      <c r="J29" s="46"/>
    </row>
    <row r="30" spans="1:10" ht="33.75" x14ac:dyDescent="0.15">
      <c r="A30" s="12" t="s">
        <v>0</v>
      </c>
      <c r="B30" s="37" t="s">
        <v>19</v>
      </c>
      <c r="C30" s="37"/>
      <c r="D30" s="5" t="s">
        <v>17</v>
      </c>
      <c r="E30" s="48" t="s">
        <v>24</v>
      </c>
      <c r="F30" s="49"/>
      <c r="G30" s="50" t="s">
        <v>2</v>
      </c>
      <c r="H30" s="51"/>
      <c r="I30" s="5" t="s">
        <v>7</v>
      </c>
      <c r="J30" s="12" t="s">
        <v>3</v>
      </c>
    </row>
    <row r="31" spans="1:10" ht="31.15" customHeight="1" x14ac:dyDescent="0.15">
      <c r="A31" s="25" t="s">
        <v>14</v>
      </c>
      <c r="B31" s="39" t="s">
        <v>31</v>
      </c>
      <c r="C31" s="39"/>
      <c r="D31" s="39"/>
      <c r="E31" s="39"/>
      <c r="F31" s="39"/>
      <c r="G31" s="39"/>
      <c r="H31" s="39"/>
      <c r="I31" s="39"/>
      <c r="J31" s="39"/>
    </row>
    <row r="32" spans="1:10" ht="49.15" customHeight="1" x14ac:dyDescent="0.15">
      <c r="A32" s="12" t="s">
        <v>4</v>
      </c>
      <c r="B32" s="37"/>
      <c r="C32" s="38"/>
      <c r="D32" s="12">
        <v>24</v>
      </c>
      <c r="E32" s="35"/>
      <c r="F32" s="36"/>
      <c r="G32" s="35">
        <f>D32*E32</f>
        <v>0</v>
      </c>
      <c r="H32" s="36"/>
      <c r="I32" s="31">
        <v>0.23</v>
      </c>
      <c r="J32" s="15">
        <f>G32*I32+G32</f>
        <v>0</v>
      </c>
    </row>
    <row r="33" spans="1:10" ht="28.9" customHeight="1" x14ac:dyDescent="0.15">
      <c r="A33" s="25" t="s">
        <v>15</v>
      </c>
      <c r="B33" s="39" t="s">
        <v>18</v>
      </c>
      <c r="C33" s="39"/>
      <c r="D33" s="39"/>
      <c r="E33" s="39"/>
      <c r="F33" s="39"/>
      <c r="G33" s="39"/>
      <c r="H33" s="39"/>
      <c r="I33" s="39"/>
      <c r="J33" s="39"/>
    </row>
    <row r="34" spans="1:10" ht="46.15" customHeight="1" x14ac:dyDescent="0.15">
      <c r="A34" s="12" t="s">
        <v>4</v>
      </c>
      <c r="B34" s="37"/>
      <c r="C34" s="38"/>
      <c r="D34" s="12">
        <v>24</v>
      </c>
      <c r="E34" s="35"/>
      <c r="F34" s="36"/>
      <c r="G34" s="35">
        <f>D34*E34</f>
        <v>0</v>
      </c>
      <c r="H34" s="36"/>
      <c r="I34" s="31">
        <v>0.23</v>
      </c>
      <c r="J34" s="15">
        <f>G34*I34+G34</f>
        <v>0</v>
      </c>
    </row>
    <row r="35" spans="1:10" ht="25.15" customHeight="1" x14ac:dyDescent="0.15">
      <c r="A35" s="25" t="s">
        <v>35</v>
      </c>
      <c r="B35" s="39" t="s">
        <v>34</v>
      </c>
      <c r="C35" s="39"/>
      <c r="D35" s="39"/>
      <c r="E35" s="39"/>
      <c r="F35" s="39"/>
      <c r="G35" s="39"/>
      <c r="H35" s="39"/>
      <c r="I35" s="39"/>
      <c r="J35" s="39"/>
    </row>
    <row r="36" spans="1:10" ht="45.6" customHeight="1" x14ac:dyDescent="0.15">
      <c r="A36" s="12" t="s">
        <v>4</v>
      </c>
      <c r="B36" s="37"/>
      <c r="C36" s="38"/>
      <c r="D36" s="12">
        <v>24</v>
      </c>
      <c r="E36" s="35"/>
      <c r="F36" s="36"/>
      <c r="G36" s="35">
        <f>D36*E36</f>
        <v>0</v>
      </c>
      <c r="H36" s="36"/>
      <c r="I36" s="31">
        <v>0.23</v>
      </c>
      <c r="J36" s="15">
        <f>G36*I36+G36</f>
        <v>0</v>
      </c>
    </row>
    <row r="37" spans="1:10" ht="37.15" customHeight="1" x14ac:dyDescent="0.15">
      <c r="A37" s="32"/>
      <c r="B37" s="33"/>
      <c r="C37" s="33"/>
      <c r="D37" s="32"/>
      <c r="E37" s="33"/>
      <c r="F37" s="33"/>
      <c r="G37" s="33"/>
      <c r="H37" s="12" t="s">
        <v>2</v>
      </c>
      <c r="I37" s="5" t="s">
        <v>7</v>
      </c>
      <c r="J37" s="12" t="s">
        <v>3</v>
      </c>
    </row>
    <row r="38" spans="1:10" x14ac:dyDescent="0.15">
      <c r="A38" s="57" t="s">
        <v>38</v>
      </c>
      <c r="B38" s="57"/>
      <c r="C38" s="57"/>
      <c r="D38" s="57"/>
      <c r="E38" s="57"/>
      <c r="F38" s="57"/>
      <c r="G38" s="57"/>
      <c r="H38" s="34">
        <f>G32+G34+G36</f>
        <v>0</v>
      </c>
      <c r="I38" s="31">
        <v>0.23</v>
      </c>
      <c r="J38" s="34">
        <f>J32+J34+J36</f>
        <v>0</v>
      </c>
    </row>
    <row r="40" spans="1:10" ht="21.6" customHeight="1" x14ac:dyDescent="0.15">
      <c r="A40" s="30" t="s">
        <v>32</v>
      </c>
      <c r="B40" s="46" t="s">
        <v>39</v>
      </c>
      <c r="C40" s="46"/>
      <c r="D40" s="46"/>
      <c r="E40" s="46"/>
      <c r="F40" s="46"/>
      <c r="G40" s="46"/>
      <c r="H40" s="46"/>
      <c r="I40" s="46"/>
      <c r="J40" s="46"/>
    </row>
    <row r="41" spans="1:10" ht="33.75" x14ac:dyDescent="0.15">
      <c r="A41" s="12" t="s">
        <v>0</v>
      </c>
      <c r="B41" s="37" t="s">
        <v>19</v>
      </c>
      <c r="C41" s="37"/>
      <c r="D41" s="5" t="s">
        <v>17</v>
      </c>
      <c r="E41" s="48" t="s">
        <v>33</v>
      </c>
      <c r="F41" s="49"/>
      <c r="G41" s="50" t="s">
        <v>2</v>
      </c>
      <c r="H41" s="51"/>
      <c r="I41" s="5" t="s">
        <v>7</v>
      </c>
      <c r="J41" s="12" t="s">
        <v>3</v>
      </c>
    </row>
    <row r="42" spans="1:10" ht="55.9" customHeight="1" x14ac:dyDescent="0.15">
      <c r="A42" s="12" t="s">
        <v>4</v>
      </c>
      <c r="B42" s="37" t="s">
        <v>37</v>
      </c>
      <c r="C42" s="38"/>
      <c r="D42" s="12">
        <v>24</v>
      </c>
      <c r="E42" s="35"/>
      <c r="F42" s="36"/>
      <c r="G42" s="35">
        <f>D42*E42</f>
        <v>0</v>
      </c>
      <c r="H42" s="36"/>
      <c r="I42" s="31">
        <v>0.23</v>
      </c>
      <c r="J42" s="15">
        <f>G42*I42+G42</f>
        <v>0</v>
      </c>
    </row>
    <row r="43" spans="1:10" ht="22.5" x14ac:dyDescent="0.15">
      <c r="A43" s="32"/>
      <c r="B43" s="33"/>
      <c r="C43" s="33"/>
      <c r="D43" s="32"/>
      <c r="E43" s="33"/>
      <c r="F43" s="33"/>
      <c r="G43" s="33"/>
      <c r="H43" s="12" t="s">
        <v>2</v>
      </c>
      <c r="I43" s="5" t="s">
        <v>7</v>
      </c>
      <c r="J43" s="12" t="s">
        <v>3</v>
      </c>
    </row>
    <row r="44" spans="1:10" ht="24" customHeight="1" x14ac:dyDescent="0.15">
      <c r="A44" s="57" t="s">
        <v>41</v>
      </c>
      <c r="B44" s="57"/>
      <c r="C44" s="57"/>
      <c r="D44" s="57"/>
      <c r="E44" s="57"/>
      <c r="F44" s="57"/>
      <c r="G44" s="57"/>
      <c r="H44" s="34">
        <f>G42</f>
        <v>0</v>
      </c>
      <c r="I44" s="31">
        <v>0.23</v>
      </c>
      <c r="J44" s="34">
        <f>J42</f>
        <v>0</v>
      </c>
    </row>
  </sheetData>
  <mergeCells count="37">
    <mergeCell ref="D18:D22"/>
    <mergeCell ref="A9:G9"/>
    <mergeCell ref="A16:G16"/>
    <mergeCell ref="A23:G23"/>
    <mergeCell ref="A44:G44"/>
    <mergeCell ref="B42:C42"/>
    <mergeCell ref="E42:F42"/>
    <mergeCell ref="G42:H42"/>
    <mergeCell ref="B40:J40"/>
    <mergeCell ref="B41:C41"/>
    <mergeCell ref="E41:F41"/>
    <mergeCell ref="G41:H41"/>
    <mergeCell ref="A38:G38"/>
    <mergeCell ref="E34:F34"/>
    <mergeCell ref="G34:H34"/>
    <mergeCell ref="B33:J33"/>
    <mergeCell ref="B34:C34"/>
    <mergeCell ref="B35:J35"/>
    <mergeCell ref="B36:C36"/>
    <mergeCell ref="E36:F36"/>
    <mergeCell ref="G36:H36"/>
    <mergeCell ref="E32:F32"/>
    <mergeCell ref="G32:H32"/>
    <mergeCell ref="B32:C32"/>
    <mergeCell ref="B31:J31"/>
    <mergeCell ref="B1:J1"/>
    <mergeCell ref="A26:G26"/>
    <mergeCell ref="B3:J3"/>
    <mergeCell ref="B10:J10"/>
    <mergeCell ref="D11:D15"/>
    <mergeCell ref="B29:J29"/>
    <mergeCell ref="B30:C30"/>
    <mergeCell ref="A27:J27"/>
    <mergeCell ref="D4:D8"/>
    <mergeCell ref="E30:F30"/>
    <mergeCell ref="G30:H30"/>
    <mergeCell ref="B17:J17"/>
  </mergeCells>
  <pageMargins left="0.25" right="0.25" top="0.75" bottom="0.75" header="0.3" footer="0.3"/>
  <pageSetup paperSize="9" scale="64" orientation="portrait" verticalDpi="4294967293" r:id="rId1"/>
  <rowBreaks count="1" manualBreakCount="1">
    <brk id="2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Pakiet nr 1</vt:lpstr>
      <vt:lpstr>'Pakiet nr 1'!Obszar_wydruku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2024-10-21T12:21:08Z</cp:lastPrinted>
  <dcterms:created xsi:type="dcterms:W3CDTF">2018-01-26T13:25:27Z</dcterms:created>
  <dcterms:modified xsi:type="dcterms:W3CDTF">2024-10-29T07:23:49Z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1ef649-45d3-4e5d-80df-d43468de9a5e_Enabled">
    <vt:lpwstr>true</vt:lpwstr>
  </property>
  <property fmtid="{D5CDD505-2E9C-101B-9397-08002B2CF9AE}" pid="3" name="MSIP_Label_631ef649-45d3-4e5d-80df-d43468de9a5e_SetDate">
    <vt:lpwstr>2024-07-04T10:30:49Z</vt:lpwstr>
  </property>
  <property fmtid="{D5CDD505-2E9C-101B-9397-08002B2CF9AE}" pid="4" name="MSIP_Label_631ef649-45d3-4e5d-80df-d43468de9a5e_Method">
    <vt:lpwstr>Privileged</vt:lpwstr>
  </property>
  <property fmtid="{D5CDD505-2E9C-101B-9397-08002B2CF9AE}" pid="5" name="MSIP_Label_631ef649-45d3-4e5d-80df-d43468de9a5e_Name">
    <vt:lpwstr>Unclassified</vt:lpwstr>
  </property>
  <property fmtid="{D5CDD505-2E9C-101B-9397-08002B2CF9AE}" pid="6" name="MSIP_Label_631ef649-45d3-4e5d-80df-d43468de9a5e_SiteId">
    <vt:lpwstr>771c9c47-7f24-44dc-958e-34f8713a8394</vt:lpwstr>
  </property>
  <property fmtid="{D5CDD505-2E9C-101B-9397-08002B2CF9AE}" pid="7" name="MSIP_Label_631ef649-45d3-4e5d-80df-d43468de9a5e_ActionId">
    <vt:lpwstr>65151132-1869-47f8-8f28-cbec569af654</vt:lpwstr>
  </property>
  <property fmtid="{D5CDD505-2E9C-101B-9397-08002B2CF9AE}" pid="8" name="MSIP_Label_631ef649-45d3-4e5d-80df-d43468de9a5e_ContentBits">
    <vt:lpwstr>0</vt:lpwstr>
  </property>
</Properties>
</file>