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necl\domowy\rotremba\Postep.dostawa.energii.od.01.07.2023do.31.12.2023\"/>
    </mc:Choice>
  </mc:AlternateContent>
  <xr:revisionPtr revIDLastSave="0" documentId="8_{CD17EFB2-1C3D-4CC6-8E90-226AADEE8A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1b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fn_BAHTTEXT">NA()</definedName>
    <definedName name="__xlfn_IFERROR">NA()</definedName>
    <definedName name="__xlfn_SINGLE">NA()</definedName>
    <definedName name="__xlfn_Z_TEST">NA()</definedName>
    <definedName name="_ob00010" localSheetId="0">[1]Obiekty!#REF!</definedName>
    <definedName name="_ob00010">[1]Obiekty!#REF!</definedName>
    <definedName name="_OB0002" localSheetId="0">[2]Obiekty!#REF!</definedName>
    <definedName name="_OB0002">[2]Obiekty!#REF!</definedName>
    <definedName name="_OB003" localSheetId="0">[3]Obiekty!#REF!</definedName>
    <definedName name="_OB003">[3]Obiekty!#REF!</definedName>
    <definedName name="_OB01" localSheetId="0">'Załącznik 1b'!#REF!</definedName>
    <definedName name="_OB01">#REF!</definedName>
    <definedName name="_OB02" localSheetId="0">'Załącznik 1b'!#REF!</definedName>
    <definedName name="_OB02">#REF!</definedName>
    <definedName name="_ob03" localSheetId="0">'Załącznik 1b'!#REF!</definedName>
    <definedName name="_OB03">#REF!</definedName>
    <definedName name="_OB04" localSheetId="0">'Załącznik 1b'!#REF!</definedName>
    <definedName name="_OB04">#REF!</definedName>
    <definedName name="_OB05" localSheetId="0">'Załącznik 1b'!#REF!</definedName>
    <definedName name="_OB05">#REF!</definedName>
    <definedName name="_OB06" localSheetId="0">'Załącznik 1b'!$A$6</definedName>
    <definedName name="_OB06">#REF!</definedName>
    <definedName name="_OB07" localSheetId="0">'Załącznik 1b'!#REF!</definedName>
    <definedName name="_OB07">#REF!</definedName>
    <definedName name="_OB08" localSheetId="0">'Załącznik 1b'!#REF!</definedName>
    <definedName name="_OB08">#REF!</definedName>
    <definedName name="_OB09" localSheetId="0">'Załącznik 1b'!#REF!</definedName>
    <definedName name="_OB09">#REF!</definedName>
    <definedName name="_ob1">'[4]DANE SIWZ_OBIEKTY '!$C$9</definedName>
    <definedName name="_OB10" localSheetId="0">'Załącznik 1b'!#REF!</definedName>
    <definedName name="_OB10">#REF!</definedName>
    <definedName name="_OB11" localSheetId="0">'Załącznik 1b'!#REF!</definedName>
    <definedName name="_OB11">#REF!</definedName>
    <definedName name="_OB12" localSheetId="0">'Załącznik 1b'!#REF!</definedName>
    <definedName name="_OB12">#REF!</definedName>
    <definedName name="_OB13" localSheetId="0">'Załącznik 1b'!#REF!</definedName>
    <definedName name="_OB13">#REF!</definedName>
    <definedName name="_OB14" localSheetId="0">'Załącznik 1b'!$A$25</definedName>
    <definedName name="_OB14">#REF!</definedName>
    <definedName name="_OB15" localSheetId="0">'Załącznik 1b'!#REF!</definedName>
    <definedName name="_OB15">#REF!</definedName>
    <definedName name="_OB16" localSheetId="0">'Załącznik 1b'!#REF!</definedName>
    <definedName name="_OB16">#REF!</definedName>
    <definedName name="_OB17" localSheetId="0">'Załącznik 1b'!#REF!</definedName>
    <definedName name="_OB17">#REF!</definedName>
    <definedName name="_OB18" localSheetId="0">'Załącznik 1b'!#REF!</definedName>
    <definedName name="_OB18">#REF!</definedName>
    <definedName name="_OB19" localSheetId="0">[3]Obiekty!#REF!</definedName>
    <definedName name="_OB19">[3]Obiekty!#REF!</definedName>
    <definedName name="_OB2" localSheetId="0">[5]Obiekty!#REF!</definedName>
    <definedName name="_OB2">[5]Obiekty!#REF!</definedName>
    <definedName name="_OB20" localSheetId="0">[3]Obiekty!#REF!</definedName>
    <definedName name="_OB20">[3]Obiekty!#REF!</definedName>
    <definedName name="_OB21" localSheetId="0">[3]Obiekty!#REF!</definedName>
    <definedName name="_OB21">[3]Obiekty!#REF!</definedName>
    <definedName name="_OB22" localSheetId="0">[3]Obiekty!#REF!</definedName>
    <definedName name="_OB22">[3]Obiekty!#REF!</definedName>
    <definedName name="_OB23" localSheetId="0">[3]Obiekty!#REF!</definedName>
    <definedName name="_OB23">[3]Obiekty!#REF!</definedName>
    <definedName name="_OB24" localSheetId="0">[3]Obiekty!#REF!</definedName>
    <definedName name="_OB24">[3]Obiekty!#REF!</definedName>
    <definedName name="_OB25" localSheetId="0">[3]Obiekty!#REF!</definedName>
    <definedName name="_OB25">[3]Obiekty!#REF!</definedName>
    <definedName name="_OB26" localSheetId="0">[3]Obiekty!#REF!</definedName>
    <definedName name="_OB26">[3]Obiekty!#REF!</definedName>
    <definedName name="_OB27" localSheetId="0">[3]Obiekty!#REF!</definedName>
    <definedName name="_OB27">[3]Obiekty!#REF!</definedName>
    <definedName name="_OB28" localSheetId="0">[3]Obiekty!#REF!</definedName>
    <definedName name="_OB28">[3]Obiekty!#REF!</definedName>
    <definedName name="_OB3" localSheetId="0">[5]Obiekty!#REF!</definedName>
    <definedName name="_OB3">[5]Obiekty!#REF!</definedName>
    <definedName name="_OB4" localSheetId="0">[5]Obiekty!#REF!</definedName>
    <definedName name="_OB4">[5]Obiekty!#REF!</definedName>
    <definedName name="_OB5" localSheetId="0">[5]Obiekty!#REF!</definedName>
    <definedName name="_OB5">[5]Obiekty!#REF!</definedName>
    <definedName name="_OB6" localSheetId="0">[5]Obiekty!#REF!</definedName>
    <definedName name="_OB6">[5]Obiekty!#REF!</definedName>
    <definedName name="_OB7" localSheetId="0">[3]Obiekty!#REF!</definedName>
    <definedName name="_OB7">[3]Obiekty!#REF!</definedName>
    <definedName name="_ob8">'[4]DANE SIWZ_OBIEKTY '!$C$545</definedName>
    <definedName name="_OB9" localSheetId="0">[1]Obiekty!#REF!</definedName>
    <definedName name="_OB9">[1]Obiekty!#REF!</definedName>
    <definedName name="_os1">[6]Załącznik_1b!$C$6</definedName>
    <definedName name="_os10">[6]Załącznik_1b!$C$515</definedName>
    <definedName name="_os11" localSheetId="0">[6]Załącznik_1b!#REF!</definedName>
    <definedName name="_os11">[6]Załącznik_1b!#REF!</definedName>
    <definedName name="_os12">[6]Załącznik_1b!$C$576</definedName>
    <definedName name="_os13" localSheetId="0">[6]Załącznik_1b!#REF!</definedName>
    <definedName name="_os13">[6]Załącznik_1b!#REF!</definedName>
    <definedName name="_os14" localSheetId="0">[6]Załącznik_1b!#REF!</definedName>
    <definedName name="_os14">[6]Załącznik_1b!#REF!</definedName>
    <definedName name="_os15" localSheetId="0">[6]Załącznik_1b!#REF!</definedName>
    <definedName name="_os15">[6]Załącznik_1b!#REF!</definedName>
    <definedName name="_os16" localSheetId="0">[6]Załącznik_1b!#REF!</definedName>
    <definedName name="_os16">[6]Załącznik_1b!#REF!</definedName>
    <definedName name="_os17" localSheetId="0">[6]Załącznik_1b!#REF!</definedName>
    <definedName name="_os17">[6]Załącznik_1b!#REF!</definedName>
    <definedName name="_os18" localSheetId="0">[6]Załącznik_1b!#REF!</definedName>
    <definedName name="_os18">[6]Załącznik_1b!#REF!</definedName>
    <definedName name="_os19" localSheetId="0">[6]Załącznik_1b!#REF!</definedName>
    <definedName name="_os19">[6]Załącznik_1b!#REF!</definedName>
    <definedName name="_os2">[6]Załącznik_1b!$C$23</definedName>
    <definedName name="_os20" localSheetId="0">[6]Załącznik_1b!#REF!</definedName>
    <definedName name="_os20">[6]Załącznik_1b!#REF!</definedName>
    <definedName name="_os21" localSheetId="0">[6]Załącznik_1b!#REF!</definedName>
    <definedName name="_os21">[6]Załącznik_1b!#REF!</definedName>
    <definedName name="_os22" localSheetId="0">[6]Załącznik_1b!#REF!</definedName>
    <definedName name="_os22">[6]Załącznik_1b!#REF!</definedName>
    <definedName name="_os23" localSheetId="0">[6]Załącznik_1b!#REF!</definedName>
    <definedName name="_os23">[6]Załącznik_1b!#REF!</definedName>
    <definedName name="_os24" localSheetId="0">[6]Załącznik_1b!#REF!</definedName>
    <definedName name="_os24">[6]Załącznik_1b!#REF!</definedName>
    <definedName name="_os25" localSheetId="0">[6]Załącznik_1b!#REF!</definedName>
    <definedName name="_os25">[6]Załącznik_1b!#REF!</definedName>
    <definedName name="_os3">[6]Załącznik_1b!$C$122</definedName>
    <definedName name="_os4">[6]Załącznik_1b!$C$232</definedName>
    <definedName name="_os5">[6]Załącznik_1b!$C$259</definedName>
    <definedName name="_os6">[6]Załącznik_1b!$C$296</definedName>
    <definedName name="_os7">[6]Załącznik_1b!$C$372</definedName>
    <definedName name="_os8">[6]Załącznik_1b!$C$418</definedName>
    <definedName name="_os9">[6]Załącznik_1b!$C$469</definedName>
    <definedName name="_OSW01">#REF!</definedName>
    <definedName name="_OSW02">#REF!</definedName>
    <definedName name="_OSW03" localSheetId="0">#REF!</definedName>
    <definedName name="_OSW03">#REF!</definedName>
    <definedName name="_OSW04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 localSheetId="0">#REF!</definedName>
    <definedName name="_OSW1">#REF!</definedName>
    <definedName name="_OSW10" localSheetId="0">#REF!</definedName>
    <definedName name="_OSW10">#REF!</definedName>
    <definedName name="_OSW11" localSheetId="0">[3]Oświetlenie!#REF!</definedName>
    <definedName name="_OSW11">[3]Oświetlenie!#REF!</definedName>
    <definedName name="_OSW12" localSheetId="0">[3]Oświetlenie!#REF!</definedName>
    <definedName name="_OSW12">[3]Oświetlenie!#REF!</definedName>
    <definedName name="_OSW13" localSheetId="0">[3]Oświetlenie!#REF!</definedName>
    <definedName name="_OSW13">[3]Oświetlenie!#REF!</definedName>
    <definedName name="_OSW14" localSheetId="0">[3]Oświetlenie!#REF!</definedName>
    <definedName name="_OSW14">[3]Oświetlenie!#REF!</definedName>
    <definedName name="_OSW15" localSheetId="0">[3]Oświetlenie!#REF!</definedName>
    <definedName name="_OSW15">[3]Oświetlenie!#REF!</definedName>
    <definedName name="_OSW16" localSheetId="0">[3]Oświetlenie!#REF!</definedName>
    <definedName name="_OSW16">[3]Oświetlenie!#REF!</definedName>
    <definedName name="_OSW17" localSheetId="0">[3]Oświetlenie!#REF!</definedName>
    <definedName name="_OSW17">[3]Oświetlenie!#REF!</definedName>
    <definedName name="_OSW18" localSheetId="0">[3]Oświetlenie!#REF!</definedName>
    <definedName name="_OSW18">[3]Oświetlenie!#REF!</definedName>
    <definedName name="_OSW19" localSheetId="0">[3]Oświetlenie!#REF!</definedName>
    <definedName name="_OSW19">[3]Oświetlenie!#REF!</definedName>
    <definedName name="_OSW2" localSheetId="0">[3]Oświetlenie!#REF!</definedName>
    <definedName name="_OSW2">[3]Oświetlenie!#REF!</definedName>
    <definedName name="_OSW20" localSheetId="0">[3]Oświetlenie!#REF!</definedName>
    <definedName name="_OSW20">[3]Oświetlenie!#REF!</definedName>
    <definedName name="_OSW21" localSheetId="0">[3]Oświetlenie!#REF!</definedName>
    <definedName name="_OSW21">[3]Oświetlenie!#REF!</definedName>
    <definedName name="_OSW22" localSheetId="0">[3]Oświetlenie!#REF!</definedName>
    <definedName name="_OSW22">[3]Oświetlenie!#REF!</definedName>
    <definedName name="_OSW23" localSheetId="0">[3]Oświetlenie!#REF!</definedName>
    <definedName name="_OSW23">[3]Oświetlenie!#REF!</definedName>
    <definedName name="_OSW24" localSheetId="0">[3]Oświetlenie!#REF!</definedName>
    <definedName name="_OSW24">[3]Oświetlenie!#REF!</definedName>
    <definedName name="_OSW25" localSheetId="0">[3]Oświetlenie!#REF!</definedName>
    <definedName name="_OSW25">[3]Oświetlenie!#REF!</definedName>
    <definedName name="_OSW26" localSheetId="0">[3]Oświetlenie!#REF!</definedName>
    <definedName name="_OSW26">[3]Oświetlenie!#REF!</definedName>
    <definedName name="_OSW27" localSheetId="0">[3]Oświetlenie!#REF!</definedName>
    <definedName name="_OSW27">[3]Oświetlenie!#REF!</definedName>
    <definedName name="_OSW28" localSheetId="0">[3]Oświetlenie!#REF!</definedName>
    <definedName name="_OSW28">[3]Oświetlenie!#REF!</definedName>
    <definedName name="_OSW3" localSheetId="0">#REF!</definedName>
    <definedName name="_OSW3">#REF!</definedName>
    <definedName name="_OSW4" localSheetId="0">[3]Oświetlenie!#REF!</definedName>
    <definedName name="_OSW4">[3]Oświetlenie!#REF!</definedName>
    <definedName name="_OSW5" localSheetId="0">[3]Oświetlenie!#REF!</definedName>
    <definedName name="_OSW5">[3]Oświetlenie!#REF!</definedName>
    <definedName name="_OSW6" localSheetId="0">[3]Oświetlenie!#REF!</definedName>
    <definedName name="_OSW6">[3]Oświetlenie!#REF!</definedName>
    <definedName name="_OSW7" localSheetId="0">[3]Oświetlenie!#REF!</definedName>
    <definedName name="_OSW7">[3]Oświetlenie!#REF!</definedName>
    <definedName name="_OSW8" localSheetId="0">[3]Oświetlenie!#REF!</definedName>
    <definedName name="_OSW8">[3]Oświetlenie!#REF!</definedName>
    <definedName name="_OSW9" localSheetId="0">[3]Oświetlenie!#REF!</definedName>
    <definedName name="_OSW9">[3]Oświetlenie!#REF!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 localSheetId="0">[7]SIWZ_OŚWIETLENIE!#REF!</definedName>
    <definedName name="Gorzów_Wlkp_Oświetlenie">[7]SIWZ_OŚWIETLENIE!#REF!</definedName>
    <definedName name="GRH_Gorzów_Obiekty" localSheetId="0">[7]SIWZ_OBIEKTY!#REF!</definedName>
    <definedName name="GRH_Gorzów_Obiekty">[7]SIWZ_OBIEKTY!#REF!</definedName>
    <definedName name="GTBS_Gorzów_Obiekty" localSheetId="0">[7]SIWZ_OBIEKTY!#REF!</definedName>
    <definedName name="GTBS_Gorzów_Obiekty">[7]SIWZ_OBIEKTY!#REF!</definedName>
    <definedName name="Krzeszyce_Obiekty" localSheetId="0">[7]SIWZ_OBIEKTY!#REF!</definedName>
    <definedName name="Krzeszyce_Obiekty">[7]SIWZ_OBIEKTY!#REF!</definedName>
    <definedName name="Krzeszyce_Oświetlenie" localSheetId="0">[7]SIWZ_OŚWIETLENIE!#REF!</definedName>
    <definedName name="Krzeszyce_Oświetlenie">[7]SIWZ_OŚWIETLENIE!#REF!</definedName>
    <definedName name="Lubiszyn_Obiekty" localSheetId="0">[7]SIWZ_OBIEKTY!#REF!</definedName>
    <definedName name="Lubiszyn_Obiekty">[7]SIWZ_OBIEKTY!#REF!</definedName>
    <definedName name="Lubiszyn_Oświetlenie" localSheetId="0">[7]SIWZ_OŚWIETLENIE!#REF!</definedName>
    <definedName name="Lubiszyn_Oświetlenie">[7]SIWZ_OŚWIETLENIE!#REF!</definedName>
    <definedName name="Maszewo_Obiekty" localSheetId="0">[7]SIWZ_OBIEKTY!#REF!</definedName>
    <definedName name="Maszewo_Obiekty">[7]SIWZ_OBIEKTY!#REF!</definedName>
    <definedName name="Międzyrzecz_Gmina_Obiekty" localSheetId="0">[7]SIWZ_OBIEKTY!#REF!</definedName>
    <definedName name="Międzyrzecz_Gmina_Obiekty">[7]SIWZ_OBIEKTY!#REF!</definedName>
    <definedName name="Międzyrzecz_Oświetlenie" localSheetId="0">[7]SIWZ_OŚWIETLENIE!#REF!</definedName>
    <definedName name="Międzyrzecz_Oświetlenie">[7]SIWZ_OŚWIETLENIE!#REF!</definedName>
    <definedName name="Międzyrzecz_Powiat_Obiekty" localSheetId="0">[7]SIWZ_OBIEKTY!#REF!</definedName>
    <definedName name="Międzyrzecz_Powiat_Obiekty">[7]SIWZ_OBIEKTY!#REF!</definedName>
    <definedName name="MPWiK_Międzyrzecz_Obiekty" localSheetId="0">[7]SIWZ_OBIEKTY!#REF!</definedName>
    <definedName name="MPWiK_Międzyrzecz_Obiekty">[7]SIWZ_OBIEKTY!#REF!</definedName>
    <definedName name="OSiR_Gorzów_Obiekty" localSheetId="0">[7]SIWZ_OBIEKTY!#REF!</definedName>
    <definedName name="OSiR_Gorzów_Obiekty">[7]SIWZ_OBIEKTY!#REF!</definedName>
    <definedName name="Santok_Obiekty" localSheetId="0">[7]SIWZ_OBIEKTY!#REF!</definedName>
    <definedName name="Santok_Obiekty">[7]SIWZ_OBIEKTY!#REF!</definedName>
    <definedName name="Santok_Oświetlenie" localSheetId="0">[7]SIWZ_OŚWIETLENIE!#REF!</definedName>
    <definedName name="Santok_Oświetlenie">[7]SIWZ_OŚWIETLENIE!#REF!</definedName>
    <definedName name="SkrwilnoObiekty" localSheetId="0">'[8]DANE SIWZ_OBIEKTY'!#REF!</definedName>
    <definedName name="SkrwilnoObiekty">'[8]DANE SIWZ_OBIEKTY'!#REF!</definedName>
    <definedName name="Słońsk_Obiekty" localSheetId="0">[7]SIWZ_OBIEKTY!#REF!</definedName>
    <definedName name="Słońsk_Obiekty">[7]SIWZ_OBIEKTY!#REF!</definedName>
    <definedName name="Słońsk_Oświetlenie" localSheetId="0">[7]SIWZ_OŚWIETLENIE!#REF!</definedName>
    <definedName name="Słońsk_Oświetlenie">[7]SIWZ_OŚWIETLENIE!#REF!</definedName>
    <definedName name="Strzelce_Krajeńskie_Obiekty" localSheetId="0">[7]SIWZ_OBIEKTY!#REF!</definedName>
    <definedName name="Strzelce_Krajeńskie_Obiekty">[7]SIWZ_OBIEKTY!#REF!</definedName>
    <definedName name="Strzelce_Krajeńskie_Oświetlenie" localSheetId="0">[7]SIWZ_OŚWIETLENIE!#REF!</definedName>
    <definedName name="Strzelce_Krajeńskie_Oświetlenie">[7]SIWZ_OŚWIETLENIE!#REF!</definedName>
    <definedName name="Sulęcin_Obiekty" localSheetId="0">[7]SIWZ_OBIEKTY!#REF!</definedName>
    <definedName name="Sulęcin_Obiekty">[7]SIWZ_OBIEKTY!#REF!</definedName>
    <definedName name="Torzym_Obiekty" localSheetId="0">[7]SIWZ_OBIEKTY!#REF!</definedName>
    <definedName name="Torzym_Obiekty">[7]SIWZ_OBIEKTY!#REF!</definedName>
    <definedName name="Torzym_Oświetlenie" localSheetId="0">[7]SIWZ_OŚWIETLENIE!#REF!</definedName>
    <definedName name="Torzym_Oświetlenie">[7]SIWZ_OŚWIETLENIE!#REF!</definedName>
    <definedName name="ZEC_Międzyrzecz_Obiekty" localSheetId="0">[7]SIWZ_OBIEKTY!#REF!</definedName>
    <definedName name="ZEC_Międzyrzecz_Obiekty">[7]SIWZ_OBIEKTY!#REF!</definedName>
    <definedName name="ZEC_Skwierzyna_Obiekty" localSheetId="0">[7]SIWZ_OBIEKTY!#REF!</definedName>
    <definedName name="ZEC_Skwierzyna_Obiekty">[7]SIWZ_OBIEKTY!#REF!</definedName>
    <definedName name="ZGK_Skwierzyna_Obiekty" localSheetId="0">[7]SIWZ_OBIEKTY!#REF!</definedName>
    <definedName name="ZGK_Skwierzyna_Obiekty">[7]SIWZ_OBIEKTY!#REF!</definedName>
    <definedName name="ZGM_Gorzów_Obiekt" localSheetId="0">[7]SIWZ_OBIEKTY!#REF!</definedName>
    <definedName name="ZGM_Gorzów_Obiekt">[7]SIWZ_OBIEKTY!#REF!</definedName>
    <definedName name="ZUO_Gorzów_Obiekty" localSheetId="0">[7]SIWZ_OBIEKTY!#REF!</definedName>
    <definedName name="ZUO_Gorzów_Obiekty">[7]SIWZ_OBIEKTY!#REF!</definedName>
  </definedNames>
  <calcPr calcId="191029"/>
</workbook>
</file>

<file path=xl/calcChain.xml><?xml version="1.0" encoding="utf-8"?>
<calcChain xmlns="http://schemas.openxmlformats.org/spreadsheetml/2006/main">
  <c r="C45" i="7" l="1"/>
  <c r="G51" i="7" l="1"/>
  <c r="B51" i="7" l="1"/>
  <c r="G50" i="7"/>
  <c r="B50" i="7"/>
  <c r="M34" i="7"/>
  <c r="L34" i="7"/>
  <c r="K34" i="7"/>
  <c r="I34" i="7"/>
  <c r="N33" i="7"/>
  <c r="M20" i="7"/>
  <c r="L20" i="7"/>
  <c r="K20" i="7"/>
  <c r="I20" i="7"/>
  <c r="N19" i="7"/>
  <c r="Q19" i="7" s="1"/>
  <c r="N18" i="7"/>
  <c r="N17" i="7"/>
  <c r="Q17" i="7" s="1"/>
  <c r="N16" i="7"/>
  <c r="Q16" i="7" s="1"/>
  <c r="R16" i="7" s="1"/>
  <c r="N15" i="7"/>
  <c r="N14" i="7"/>
  <c r="E50" i="7" l="1"/>
  <c r="C50" i="7"/>
  <c r="D50" i="7"/>
  <c r="C51" i="7"/>
  <c r="D51" i="7"/>
  <c r="E51" i="7"/>
  <c r="R17" i="7"/>
  <c r="Q15" i="7"/>
  <c r="R15" i="7" s="1"/>
  <c r="Q18" i="7"/>
  <c r="R18" i="7" s="1"/>
  <c r="N34" i="7"/>
  <c r="R19" i="7"/>
  <c r="N20" i="7"/>
  <c r="Q14" i="7"/>
  <c r="Q33" i="7"/>
  <c r="R33" i="7" s="1"/>
  <c r="G52" i="7"/>
  <c r="E52" i="7" l="1"/>
  <c r="D52" i="7"/>
  <c r="F50" i="7"/>
  <c r="C52" i="7"/>
  <c r="F51" i="7"/>
  <c r="Q20" i="7"/>
  <c r="Q34" i="7"/>
  <c r="R34" i="7"/>
  <c r="R14" i="7"/>
  <c r="R20" i="7" s="1"/>
  <c r="F52" i="7" l="1"/>
</calcChain>
</file>

<file path=xl/sharedStrings.xml><?xml version="1.0" encoding="utf-8"?>
<sst xmlns="http://schemas.openxmlformats.org/spreadsheetml/2006/main" count="227" uniqueCount="95">
  <si>
    <t>L.p.</t>
  </si>
  <si>
    <t>Szacowane zużycie energii elektrycznej
w okresie trwania umowy [MWh]</t>
  </si>
  <si>
    <t>Razem</t>
  </si>
  <si>
    <t>Zamawiający</t>
  </si>
  <si>
    <t>WYKAZ PUNKTÓW POBORU</t>
  </si>
  <si>
    <t xml:space="preserve">ZAMAWIAJĄCY: </t>
  </si>
  <si>
    <t xml:space="preserve">NIP: </t>
  </si>
  <si>
    <t xml:space="preserve">SIEDZIBA:  </t>
  </si>
  <si>
    <t>87-300 Brodnica</t>
  </si>
  <si>
    <t xml:space="preserve">działająca w imieniu własnym oraz w imieniu i na rzecz nw. zamawiających 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</si>
  <si>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</si>
  <si>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</si>
  <si>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</si>
  <si>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</si>
  <si>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</si>
  <si>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Punkt podlegający ochronie ustawowej</t>
  </si>
  <si>
    <t>Wolumen podlegający ochronie ustawowej [MWh]</t>
  </si>
  <si>
    <t>Wolumen nie podlegający ochronie ustawowej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</si>
  <si>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</si>
  <si>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</si>
  <si>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</si>
  <si>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</si>
  <si>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</si>
  <si>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</si>
  <si>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</si>
  <si>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</si>
  <si>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</si>
  <si>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</si>
  <si>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</si>
  <si>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</si>
  <si>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</si>
  <si>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</si>
  <si>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</si>
  <si>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</si>
  <si>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TAK/NIE</t>
  </si>
  <si>
    <t>% podlegający ochronie</t>
  </si>
  <si>
    <t>Nazwa</t>
  </si>
  <si>
    <t>Adres</t>
  </si>
  <si>
    <t>NIP</t>
  </si>
  <si>
    <t>Od</t>
  </si>
  <si>
    <t>Do</t>
  </si>
  <si>
    <t>Brodnica</t>
  </si>
  <si>
    <t>87-300</t>
  </si>
  <si>
    <t>TAK</t>
  </si>
  <si>
    <t>ENERGA-Operator S.A.</t>
  </si>
  <si>
    <t>Energa Obrót S.A.</t>
  </si>
  <si>
    <t>kolejna</t>
  </si>
  <si>
    <t>31.12.2023</t>
  </si>
  <si>
    <t>Ustronie</t>
  </si>
  <si>
    <t>Karbowo</t>
  </si>
  <si>
    <t>Miejskie Przedsiębiorstwo Wodociągów i Kanalizacji Sp. z o.o. w Brodnicy</t>
  </si>
  <si>
    <t>874-14-77-225</t>
  </si>
  <si>
    <t>Miejskie Przedsiębiorstwo Wodociągów i Kanalizacji Sp. z o.o.</t>
  </si>
  <si>
    <t>ul. Ustronie 2A</t>
  </si>
  <si>
    <t>Centralna przepompownia ścieków</t>
  </si>
  <si>
    <t>Piaski</t>
  </si>
  <si>
    <t>590243895024041035</t>
  </si>
  <si>
    <t>B21</t>
  </si>
  <si>
    <t>ul. Ustronie 2A, 87-300 Brodnica</t>
  </si>
  <si>
    <t>Oczyszczalnia ścieków</t>
  </si>
  <si>
    <t>590243895024252752</t>
  </si>
  <si>
    <t>B23</t>
  </si>
  <si>
    <t>590243895023992185</t>
  </si>
  <si>
    <t>Ujęcie wody</t>
  </si>
  <si>
    <t>2A</t>
  </si>
  <si>
    <t>590243895024507173</t>
  </si>
  <si>
    <t>Słoneczna</t>
  </si>
  <si>
    <t>590243895024498402</t>
  </si>
  <si>
    <t>B22</t>
  </si>
  <si>
    <t>Stacja uzdatniania wody</t>
  </si>
  <si>
    <t>590243895024506091</t>
  </si>
  <si>
    <t>Gmina Kowalewo Pomorskie</t>
  </si>
  <si>
    <t>503-00-22-196</t>
  </si>
  <si>
    <t>Urząd Miejski w Kowalewie Pomorskim</t>
  </si>
  <si>
    <t>ul. Konopnickiej 13</t>
  </si>
  <si>
    <t>87-410 Kowalewo Pomorskie</t>
  </si>
  <si>
    <t>Moc źródła</t>
  </si>
  <si>
    <t>Data przyłączenia</t>
  </si>
  <si>
    <t>Kowalewo Pomorskie</t>
  </si>
  <si>
    <t>87-410</t>
  </si>
  <si>
    <t>Zakład Gospodarki Komunalnej i Mieszkaniowej Sp. z o.o.</t>
  </si>
  <si>
    <t>ul. Brodnicka 1, 87-410 Kowalewo Pomorskie</t>
  </si>
  <si>
    <t>Odrodzenia</t>
  </si>
  <si>
    <t>dz.33</t>
  </si>
  <si>
    <t>590243891023767044</t>
  </si>
  <si>
    <t>Ilość PPE</t>
  </si>
  <si>
    <t>Załącznik nr 1b do SWZ</t>
  </si>
  <si>
    <t>PODSUMOWANIE</t>
  </si>
  <si>
    <t>Instalacja fotowoltaiczna</t>
  </si>
  <si>
    <t>Brodnicka Grupa Zakupowa. Dostawa energii elektrycznej w okresie od 01.07.2023r. do 31.12.2023r.</t>
  </si>
  <si>
    <t>01.07.2023</t>
  </si>
  <si>
    <t>07.11.2022</t>
  </si>
  <si>
    <t>Część 2 zamówienia - Dostawa energii elektrycznej do lokali i obiektów grupa taryfowa B</t>
  </si>
  <si>
    <t>Planowana ilość wytworzonej energii [MWh]</t>
  </si>
  <si>
    <t>Planowana ilość energii do odkupu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</si>
</sst>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"/>
    <numFmt numFmtId="165" formatCode="_-* #,##0.00\ _z_ł_-;\-* #,##0.00\ _z_ł_-;_-* \-??\ _z_ł_-;_-@_-"/>
    <numFmt numFmtId="166" formatCode="yyyy\-mm\-dd"/>
  </numFmts>
  <fonts count="13" x14ac:knownFonts="1"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.5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9" fontId="4" fillId="2" borderId="3" xfId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166" fontId="4" fillId="5" borderId="1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166" fontId="4" fillId="5" borderId="12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2" fontId="5" fillId="5" borderId="12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5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4" fillId="5" borderId="12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</cellXfs>
  <cellStyles count="10">
    <cellStyle name="Dziesiętny 2" xfId="5" xr:uid="{00000000-0005-0000-0000-000000000000}"/>
    <cellStyle name="Dziesiętny 3" xfId="6" xr:uid="{00000000-0005-0000-0000-000001000000}"/>
    <cellStyle name="Hiperłącze 2" xfId="4" xr:uid="{00000000-0005-0000-0000-000002000000}"/>
    <cellStyle name="Normalny" xfId="0" builtinId="0"/>
    <cellStyle name="Normalny 2" xfId="2" xr:uid="{00000000-0005-0000-0000-000004000000}"/>
    <cellStyle name="Normalny 3" xfId="7" xr:uid="{00000000-0005-0000-0000-000005000000}"/>
    <cellStyle name="Normalny 3 2" xfId="3" xr:uid="{00000000-0005-0000-0000-000006000000}"/>
    <cellStyle name="Normalny 4" xfId="8" xr:uid="{00000000-0005-0000-0000-000007000000}"/>
    <cellStyle name="Procentowy" xfId="1" builtinId="5"/>
    <cellStyle name="Procentowy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Lipnowska%202015\Oszcz&#281;dno&#347;ci\Dane%20SIWZ%20-%20Lipnowska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Policka%202021\Dane%20SIWZ%20-%20Policka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W&#322;oc&#322;awska%202015\SIWZ%202016-17\Dane%20SIWZ%20-%20W&#322;oc&#322;awska%202016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S&#322;awie&#324;ska%202021\Dane%20SIWZ%20-%20S&#322;awie&#324;ska%202021%20dla%20J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CZERSK\SIWZ\Dane%20SIWZ%20-%20Czersk%202019-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om&#380;y&#324;ska%202015\&#321;GZ_OSZACOWANIE_DOSTA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SIWZ_GIZYCKA_GRUPA_-dystrybucja,%20za&#322;&#261;czniki,%20pe&#322;nomocnictw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&#281;czycka%202014\Dane%20SIWZ%20-%20&#321;&#281;czycka%202015%20plus%20dane%20do%20um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 refreshError="1"/>
      <sheetData sheetId="1" refreshError="1"/>
      <sheetData sheetId="2" refreshError="1">
        <row r="9">
          <cell r="C9" t="str">
            <v>Miasto Sławno</v>
          </cell>
        </row>
        <row r="545">
          <cell r="C545" t="str">
            <v>Zegrze Pomorskie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  <sheetName val="oświetlenie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"/>
  <sheetViews>
    <sheetView tabSelected="1" zoomScale="90" zoomScaleNormal="90" workbookViewId="0">
      <selection activeCell="AE20" sqref="AE20"/>
    </sheetView>
  </sheetViews>
  <sheetFormatPr defaultRowHeight="12.75" x14ac:dyDescent="0.2"/>
  <cols>
    <col min="1" max="1" width="3.875" style="2" customWidth="1"/>
    <col min="2" max="2" width="25.25" style="3" customWidth="1"/>
    <col min="3" max="3" width="13.375" style="3" customWidth="1"/>
    <col min="4" max="4" width="11.875" style="7" customWidth="1"/>
    <col min="5" max="5" width="12.125" style="8" customWidth="1"/>
    <col min="6" max="6" width="15.75" style="7" customWidth="1"/>
    <col min="7" max="7" width="12.625" style="3" customWidth="1"/>
    <col min="8" max="8" width="13.625" style="9" customWidth="1"/>
    <col min="9" max="9" width="6.125" style="4" customWidth="1"/>
    <col min="10" max="10" width="6.125" style="1" customWidth="1"/>
    <col min="11" max="13" width="6.125" style="4" customWidth="1"/>
    <col min="14" max="14" width="7.875" style="4" customWidth="1"/>
    <col min="15" max="16" width="7.875" style="13" customWidth="1"/>
    <col min="17" max="18" width="7.875" style="4" customWidth="1"/>
    <col min="19" max="19" width="25.25" style="3" customWidth="1"/>
    <col min="20" max="20" width="23.75" style="1" customWidth="1"/>
    <col min="21" max="21" width="8.625" style="1" customWidth="1"/>
    <col min="22" max="22" width="23.125" style="3" customWidth="1"/>
    <col min="23" max="23" width="24.75" style="1" customWidth="1"/>
    <col min="24" max="24" width="14.25" style="5" customWidth="1"/>
    <col min="25" max="25" width="13" style="5" customWidth="1"/>
    <col min="26" max="26" width="7.375" style="5" customWidth="1"/>
    <col min="27" max="28" width="8.125" style="6" customWidth="1"/>
    <col min="29" max="31" width="13.5" style="74" customWidth="1"/>
    <col min="32" max="32" width="13" style="74" customWidth="1"/>
    <col min="33" max="16384" width="9" style="1"/>
  </cols>
  <sheetData>
    <row r="1" spans="1:32" s="68" customFormat="1" ht="24.75" customHeight="1" x14ac:dyDescent="0.2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73"/>
      <c r="AD1" s="73"/>
      <c r="AE1" s="73"/>
      <c r="AF1" s="73"/>
    </row>
    <row r="2" spans="1:32" s="68" customFormat="1" ht="24.75" customHeight="1" x14ac:dyDescent="0.2">
      <c r="A2" s="53"/>
      <c r="B2" s="54" t="s">
        <v>92</v>
      </c>
      <c r="C2" s="53"/>
      <c r="D2" s="53"/>
      <c r="E2" s="53"/>
      <c r="F2" s="53"/>
      <c r="G2" s="53"/>
      <c r="H2" s="7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7"/>
      <c r="V2" s="71"/>
      <c r="AC2" s="73"/>
      <c r="AD2" s="73"/>
      <c r="AE2" s="73"/>
      <c r="AF2" s="73"/>
    </row>
    <row r="3" spans="1:32" s="68" customFormat="1" ht="24" customHeight="1" x14ac:dyDescent="0.2">
      <c r="A3" s="69"/>
      <c r="B3" s="70" t="s">
        <v>86</v>
      </c>
      <c r="C3" s="71"/>
      <c r="E3" s="70"/>
      <c r="F3" s="97" t="s">
        <v>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70"/>
      <c r="X3" s="70"/>
      <c r="Y3" s="70"/>
      <c r="Z3" s="70"/>
      <c r="AA3" s="70"/>
      <c r="AB3" s="70"/>
      <c r="AC3" s="70"/>
      <c r="AD3" s="70"/>
      <c r="AE3" s="73"/>
      <c r="AF3" s="73"/>
    </row>
    <row r="4" spans="1:32" x14ac:dyDescent="0.2">
      <c r="O4" s="5"/>
      <c r="P4" s="5"/>
    </row>
    <row r="5" spans="1:32" x14ac:dyDescent="0.2">
      <c r="D5" s="2"/>
      <c r="F5" s="2"/>
      <c r="G5" s="1"/>
      <c r="H5" s="10"/>
      <c r="O5" s="5"/>
      <c r="P5" s="5"/>
      <c r="X5" s="4"/>
      <c r="AA5" s="5"/>
      <c r="AB5" s="5"/>
    </row>
    <row r="6" spans="1:32" x14ac:dyDescent="0.2">
      <c r="A6" s="2">
        <v>1</v>
      </c>
      <c r="B6" s="11" t="s">
        <v>5</v>
      </c>
      <c r="C6" s="12" t="s">
        <v>50</v>
      </c>
      <c r="D6" s="12"/>
      <c r="E6" s="12"/>
      <c r="F6" s="1"/>
      <c r="G6" s="1"/>
      <c r="H6" s="1"/>
      <c r="J6" s="4"/>
      <c r="AC6" s="75"/>
      <c r="AE6" s="75"/>
      <c r="AF6" s="75"/>
    </row>
    <row r="7" spans="1:32" ht="12.75" customHeight="1" x14ac:dyDescent="0.2">
      <c r="B7" s="11" t="s">
        <v>6</v>
      </c>
      <c r="C7" s="85" t="s">
        <v>51</v>
      </c>
      <c r="D7" s="85"/>
      <c r="E7" s="85"/>
      <c r="F7" s="84"/>
      <c r="G7" s="84"/>
      <c r="H7" s="84"/>
      <c r="J7" s="4"/>
      <c r="AC7" s="75"/>
      <c r="AE7" s="75"/>
      <c r="AF7" s="75"/>
    </row>
    <row r="8" spans="1:32" x14ac:dyDescent="0.2">
      <c r="B8" s="11" t="s">
        <v>7</v>
      </c>
      <c r="C8" s="85" t="s">
        <v>52</v>
      </c>
      <c r="D8" s="85"/>
      <c r="E8" s="85"/>
      <c r="F8" s="84"/>
      <c r="G8" s="84"/>
      <c r="H8" s="84"/>
      <c r="J8" s="4"/>
      <c r="AC8" s="75"/>
      <c r="AE8" s="75"/>
      <c r="AF8" s="75"/>
    </row>
    <row r="9" spans="1:32" x14ac:dyDescent="0.2">
      <c r="C9" s="85" t="s">
        <v>53</v>
      </c>
      <c r="D9" s="85"/>
      <c r="E9" s="85"/>
      <c r="F9" s="84"/>
      <c r="G9" s="84"/>
      <c r="H9" s="84"/>
      <c r="I9" s="14"/>
      <c r="J9" s="4"/>
      <c r="AC9" s="75"/>
      <c r="AE9" s="75"/>
      <c r="AF9" s="75"/>
    </row>
    <row r="10" spans="1:32" x14ac:dyDescent="0.2">
      <c r="C10" s="85" t="s">
        <v>8</v>
      </c>
      <c r="D10" s="85"/>
      <c r="E10" s="85"/>
      <c r="F10" s="84"/>
      <c r="G10" s="84"/>
      <c r="H10" s="84"/>
      <c r="I10" s="14"/>
      <c r="J10" s="4"/>
      <c r="AC10" s="75"/>
      <c r="AE10" s="75"/>
      <c r="AF10" s="75"/>
    </row>
    <row r="11" spans="1:32" x14ac:dyDescent="0.2">
      <c r="C11" s="84"/>
      <c r="D11" s="84"/>
      <c r="E11" s="84"/>
      <c r="F11" s="84"/>
      <c r="G11" s="84"/>
      <c r="H11" s="84"/>
      <c r="I11" s="14"/>
      <c r="J11" s="4"/>
      <c r="AC11" s="75"/>
      <c r="AE11" s="75"/>
      <c r="AF11" s="75"/>
    </row>
    <row r="12" spans="1:32" s="3" customFormat="1" ht="25.5" customHeight="1" x14ac:dyDescent="0.2">
      <c r="A12" s="83" t="s">
        <v>0</v>
      </c>
      <c r="B12" s="83" t="s">
        <v>10</v>
      </c>
      <c r="C12" s="83" t="s">
        <v>11</v>
      </c>
      <c r="D12" s="83"/>
      <c r="E12" s="83"/>
      <c r="F12" s="83"/>
      <c r="G12" s="83"/>
      <c r="H12" s="89" t="s">
        <v>12</v>
      </c>
      <c r="I12" s="88" t="s">
        <v>13</v>
      </c>
      <c r="J12" s="88"/>
      <c r="K12" s="94" t="s">
        <v>14</v>
      </c>
      <c r="L12" s="94"/>
      <c r="M12" s="94"/>
      <c r="N12" s="94"/>
      <c r="O12" s="95" t="s">
        <v>15</v>
      </c>
      <c r="P12" s="95"/>
      <c r="Q12" s="86" t="s">
        <v>16</v>
      </c>
      <c r="R12" s="86" t="s">
        <v>17</v>
      </c>
      <c r="S12" s="87" t="s">
        <v>18</v>
      </c>
      <c r="T12" s="87"/>
      <c r="U12" s="87"/>
      <c r="V12" s="83" t="s">
        <v>19</v>
      </c>
      <c r="W12" s="83"/>
      <c r="X12" s="83" t="s">
        <v>20</v>
      </c>
      <c r="Y12" s="83" t="s">
        <v>21</v>
      </c>
      <c r="Z12" s="83" t="s">
        <v>22</v>
      </c>
      <c r="AA12" s="102" t="s">
        <v>23</v>
      </c>
      <c r="AB12" s="102"/>
      <c r="AC12" s="98"/>
      <c r="AD12" s="99"/>
      <c r="AE12" s="99"/>
      <c r="AF12" s="99"/>
    </row>
    <row r="13" spans="1:32" s="7" customFormat="1" ht="38.25" x14ac:dyDescent="0.2">
      <c r="A13" s="83"/>
      <c r="B13" s="83"/>
      <c r="C13" s="16" t="s">
        <v>24</v>
      </c>
      <c r="D13" s="16" t="s">
        <v>25</v>
      </c>
      <c r="E13" s="17" t="s">
        <v>26</v>
      </c>
      <c r="F13" s="16" t="s">
        <v>27</v>
      </c>
      <c r="G13" s="16" t="s">
        <v>28</v>
      </c>
      <c r="H13" s="89"/>
      <c r="I13" s="18" t="s">
        <v>29</v>
      </c>
      <c r="J13" s="19" t="s">
        <v>30</v>
      </c>
      <c r="K13" s="18" t="s">
        <v>31</v>
      </c>
      <c r="L13" s="18" t="s">
        <v>32</v>
      </c>
      <c r="M13" s="18" t="s">
        <v>33</v>
      </c>
      <c r="N13" s="18" t="s">
        <v>2</v>
      </c>
      <c r="O13" s="20" t="s">
        <v>34</v>
      </c>
      <c r="P13" s="20" t="s">
        <v>35</v>
      </c>
      <c r="Q13" s="86"/>
      <c r="R13" s="86"/>
      <c r="S13" s="21" t="s">
        <v>36</v>
      </c>
      <c r="T13" s="16" t="s">
        <v>37</v>
      </c>
      <c r="U13" s="16" t="s">
        <v>38</v>
      </c>
      <c r="V13" s="16" t="s">
        <v>36</v>
      </c>
      <c r="W13" s="16" t="s">
        <v>37</v>
      </c>
      <c r="X13" s="83"/>
      <c r="Y13" s="83"/>
      <c r="Z13" s="83"/>
      <c r="AA13" s="22" t="s">
        <v>39</v>
      </c>
      <c r="AB13" s="22" t="s">
        <v>40</v>
      </c>
      <c r="AC13" s="79"/>
      <c r="AD13" s="80"/>
      <c r="AE13" s="80"/>
      <c r="AF13" s="80"/>
    </row>
    <row r="14" spans="1:32" ht="25.5" x14ac:dyDescent="0.2">
      <c r="A14" s="23">
        <v>1</v>
      </c>
      <c r="B14" s="25" t="s">
        <v>54</v>
      </c>
      <c r="C14" s="25" t="s">
        <v>41</v>
      </c>
      <c r="D14" s="25" t="s">
        <v>55</v>
      </c>
      <c r="E14" s="17"/>
      <c r="F14" s="17" t="s">
        <v>42</v>
      </c>
      <c r="G14" s="25" t="s">
        <v>41</v>
      </c>
      <c r="H14" s="17" t="s">
        <v>56</v>
      </c>
      <c r="I14" s="18">
        <v>90</v>
      </c>
      <c r="J14" s="17" t="s">
        <v>57</v>
      </c>
      <c r="K14" s="18">
        <v>104.2</v>
      </c>
      <c r="L14" s="18">
        <v>0</v>
      </c>
      <c r="M14" s="18">
        <v>0</v>
      </c>
      <c r="N14" s="26">
        <f t="shared" ref="N14:N19" si="0">SUM(K14:M14)</f>
        <v>104.2</v>
      </c>
      <c r="O14" s="33" t="s">
        <v>43</v>
      </c>
      <c r="P14" s="34">
        <v>1</v>
      </c>
      <c r="Q14" s="29">
        <f t="shared" ref="Q14:Q19" si="1">ROUND(N14*P14,2)</f>
        <v>104.2</v>
      </c>
      <c r="R14" s="29">
        <f t="shared" ref="R14:R19" si="2">N14-Q14</f>
        <v>0</v>
      </c>
      <c r="S14" s="25" t="s">
        <v>52</v>
      </c>
      <c r="T14" s="25" t="s">
        <v>58</v>
      </c>
      <c r="U14" s="17">
        <v>8741477225</v>
      </c>
      <c r="V14" s="25" t="s">
        <v>52</v>
      </c>
      <c r="W14" s="25" t="s">
        <v>58</v>
      </c>
      <c r="X14" s="25" t="s">
        <v>44</v>
      </c>
      <c r="Y14" s="25" t="s">
        <v>45</v>
      </c>
      <c r="Z14" s="17" t="s">
        <v>46</v>
      </c>
      <c r="AA14" s="22" t="s">
        <v>90</v>
      </c>
      <c r="AB14" s="22" t="s">
        <v>47</v>
      </c>
      <c r="AC14" s="81"/>
      <c r="AD14" s="82"/>
      <c r="AE14" s="82"/>
      <c r="AF14" s="82"/>
    </row>
    <row r="15" spans="1:32" ht="25.5" x14ac:dyDescent="0.2">
      <c r="A15" s="23">
        <v>2</v>
      </c>
      <c r="B15" s="25" t="s">
        <v>59</v>
      </c>
      <c r="C15" s="25" t="s">
        <v>41</v>
      </c>
      <c r="D15" s="25" t="s">
        <v>48</v>
      </c>
      <c r="E15" s="17">
        <v>20</v>
      </c>
      <c r="F15" s="17" t="s">
        <v>42</v>
      </c>
      <c r="G15" s="25" t="s">
        <v>41</v>
      </c>
      <c r="H15" s="17" t="s">
        <v>60</v>
      </c>
      <c r="I15" s="18">
        <v>630</v>
      </c>
      <c r="J15" s="17" t="s">
        <v>61</v>
      </c>
      <c r="K15" s="18">
        <v>172.33</v>
      </c>
      <c r="L15" s="18">
        <v>114.89</v>
      </c>
      <c r="M15" s="18">
        <v>861.63</v>
      </c>
      <c r="N15" s="26">
        <f t="shared" si="0"/>
        <v>1148.8499999999999</v>
      </c>
      <c r="O15" s="33" t="s">
        <v>43</v>
      </c>
      <c r="P15" s="34">
        <v>1</v>
      </c>
      <c r="Q15" s="29">
        <f t="shared" si="1"/>
        <v>1148.8499999999999</v>
      </c>
      <c r="R15" s="29">
        <f t="shared" si="2"/>
        <v>0</v>
      </c>
      <c r="S15" s="25" t="s">
        <v>52</v>
      </c>
      <c r="T15" s="25" t="s">
        <v>58</v>
      </c>
      <c r="U15" s="17">
        <v>8741477225</v>
      </c>
      <c r="V15" s="25" t="s">
        <v>52</v>
      </c>
      <c r="W15" s="25" t="s">
        <v>58</v>
      </c>
      <c r="X15" s="25" t="s">
        <v>44</v>
      </c>
      <c r="Y15" s="25" t="s">
        <v>45</v>
      </c>
      <c r="Z15" s="17" t="s">
        <v>46</v>
      </c>
      <c r="AA15" s="22" t="s">
        <v>90</v>
      </c>
      <c r="AB15" s="22" t="s">
        <v>47</v>
      </c>
      <c r="AC15" s="81"/>
      <c r="AD15" s="82"/>
      <c r="AE15" s="82"/>
      <c r="AF15" s="82"/>
    </row>
    <row r="16" spans="1:32" ht="25.5" x14ac:dyDescent="0.2">
      <c r="A16" s="23">
        <v>3</v>
      </c>
      <c r="B16" s="25" t="s">
        <v>59</v>
      </c>
      <c r="C16" s="25" t="s">
        <v>41</v>
      </c>
      <c r="D16" s="25" t="s">
        <v>48</v>
      </c>
      <c r="E16" s="17">
        <v>20</v>
      </c>
      <c r="F16" s="17" t="s">
        <v>42</v>
      </c>
      <c r="G16" s="25" t="s">
        <v>41</v>
      </c>
      <c r="H16" s="17" t="s">
        <v>62</v>
      </c>
      <c r="I16" s="18">
        <v>630</v>
      </c>
      <c r="J16" s="17" t="s">
        <v>61</v>
      </c>
      <c r="K16" s="18">
        <v>152.82</v>
      </c>
      <c r="L16" s="18">
        <v>101.88</v>
      </c>
      <c r="M16" s="18">
        <v>764.09</v>
      </c>
      <c r="N16" s="26">
        <f t="shared" si="0"/>
        <v>1018.79</v>
      </c>
      <c r="O16" s="33" t="s">
        <v>43</v>
      </c>
      <c r="P16" s="34">
        <v>1</v>
      </c>
      <c r="Q16" s="29">
        <f t="shared" si="1"/>
        <v>1018.79</v>
      </c>
      <c r="R16" s="29">
        <f t="shared" si="2"/>
        <v>0</v>
      </c>
      <c r="S16" s="25" t="s">
        <v>52</v>
      </c>
      <c r="T16" s="25" t="s">
        <v>58</v>
      </c>
      <c r="U16" s="17">
        <v>8741477225</v>
      </c>
      <c r="V16" s="25" t="s">
        <v>52</v>
      </c>
      <c r="W16" s="25" t="s">
        <v>58</v>
      </c>
      <c r="X16" s="25" t="s">
        <v>44</v>
      </c>
      <c r="Y16" s="25" t="s">
        <v>45</v>
      </c>
      <c r="Z16" s="17" t="s">
        <v>46</v>
      </c>
      <c r="AA16" s="22" t="s">
        <v>90</v>
      </c>
      <c r="AB16" s="22" t="s">
        <v>47</v>
      </c>
      <c r="AC16" s="81"/>
      <c r="AD16" s="82"/>
      <c r="AE16" s="82"/>
      <c r="AF16" s="82"/>
    </row>
    <row r="17" spans="1:37" ht="25.5" x14ac:dyDescent="0.2">
      <c r="A17" s="23">
        <v>4</v>
      </c>
      <c r="B17" s="25" t="s">
        <v>63</v>
      </c>
      <c r="C17" s="25" t="s">
        <v>41</v>
      </c>
      <c r="D17" s="25" t="s">
        <v>48</v>
      </c>
      <c r="E17" s="17" t="s">
        <v>64</v>
      </c>
      <c r="F17" s="17" t="s">
        <v>42</v>
      </c>
      <c r="G17" s="25" t="s">
        <v>41</v>
      </c>
      <c r="H17" s="17" t="s">
        <v>65</v>
      </c>
      <c r="I17" s="18">
        <v>250</v>
      </c>
      <c r="J17" s="17" t="s">
        <v>61</v>
      </c>
      <c r="K17" s="18">
        <v>132.1</v>
      </c>
      <c r="L17" s="18">
        <v>79.61</v>
      </c>
      <c r="M17" s="18">
        <v>407.49</v>
      </c>
      <c r="N17" s="26">
        <f t="shared" si="0"/>
        <v>619.20000000000005</v>
      </c>
      <c r="O17" s="33" t="s">
        <v>43</v>
      </c>
      <c r="P17" s="34">
        <v>1</v>
      </c>
      <c r="Q17" s="29">
        <f t="shared" si="1"/>
        <v>619.20000000000005</v>
      </c>
      <c r="R17" s="29">
        <f t="shared" si="2"/>
        <v>0</v>
      </c>
      <c r="S17" s="25" t="s">
        <v>52</v>
      </c>
      <c r="T17" s="25" t="s">
        <v>58</v>
      </c>
      <c r="U17" s="17">
        <v>8741477225</v>
      </c>
      <c r="V17" s="25" t="s">
        <v>52</v>
      </c>
      <c r="W17" s="25" t="s">
        <v>58</v>
      </c>
      <c r="X17" s="25" t="s">
        <v>44</v>
      </c>
      <c r="Y17" s="25" t="s">
        <v>45</v>
      </c>
      <c r="Z17" s="17" t="s">
        <v>46</v>
      </c>
      <c r="AA17" s="22" t="s">
        <v>90</v>
      </c>
      <c r="AB17" s="22" t="s">
        <v>47</v>
      </c>
      <c r="AC17" s="81"/>
      <c r="AD17" s="82"/>
      <c r="AE17" s="82"/>
      <c r="AF17" s="82"/>
    </row>
    <row r="18" spans="1:37" ht="25.5" x14ac:dyDescent="0.2">
      <c r="A18" s="23">
        <v>5</v>
      </c>
      <c r="B18" s="25" t="s">
        <v>63</v>
      </c>
      <c r="C18" s="25" t="s">
        <v>41</v>
      </c>
      <c r="D18" s="25" t="s">
        <v>66</v>
      </c>
      <c r="E18" s="17"/>
      <c r="F18" s="17" t="s">
        <v>42</v>
      </c>
      <c r="G18" s="25" t="s">
        <v>41</v>
      </c>
      <c r="H18" s="17" t="s">
        <v>67</v>
      </c>
      <c r="I18" s="18">
        <v>45</v>
      </c>
      <c r="J18" s="17" t="s">
        <v>68</v>
      </c>
      <c r="K18" s="18">
        <v>28.12</v>
      </c>
      <c r="L18" s="18">
        <v>84.34</v>
      </c>
      <c r="M18" s="18">
        <v>0</v>
      </c>
      <c r="N18" s="26">
        <f t="shared" si="0"/>
        <v>112.46000000000001</v>
      </c>
      <c r="O18" s="33" t="s">
        <v>43</v>
      </c>
      <c r="P18" s="34">
        <v>1</v>
      </c>
      <c r="Q18" s="29">
        <f t="shared" si="1"/>
        <v>112.46</v>
      </c>
      <c r="R18" s="29">
        <f t="shared" si="2"/>
        <v>0</v>
      </c>
      <c r="S18" s="25" t="s">
        <v>52</v>
      </c>
      <c r="T18" s="25" t="s">
        <v>58</v>
      </c>
      <c r="U18" s="17">
        <v>8741477225</v>
      </c>
      <c r="V18" s="25" t="s">
        <v>52</v>
      </c>
      <c r="W18" s="25" t="s">
        <v>58</v>
      </c>
      <c r="X18" s="25" t="s">
        <v>44</v>
      </c>
      <c r="Y18" s="25" t="s">
        <v>45</v>
      </c>
      <c r="Z18" s="17" t="s">
        <v>46</v>
      </c>
      <c r="AA18" s="22" t="s">
        <v>90</v>
      </c>
      <c r="AB18" s="22" t="s">
        <v>47</v>
      </c>
      <c r="AC18" s="81"/>
      <c r="AD18" s="82"/>
      <c r="AE18" s="82"/>
      <c r="AF18" s="82"/>
    </row>
    <row r="19" spans="1:37" ht="25.5" x14ac:dyDescent="0.2">
      <c r="A19" s="23">
        <v>6</v>
      </c>
      <c r="B19" s="25" t="s">
        <v>69</v>
      </c>
      <c r="C19" s="25" t="s">
        <v>41</v>
      </c>
      <c r="D19" s="25" t="s">
        <v>49</v>
      </c>
      <c r="E19" s="17"/>
      <c r="F19" s="17" t="s">
        <v>42</v>
      </c>
      <c r="G19" s="25" t="s">
        <v>41</v>
      </c>
      <c r="H19" s="17" t="s">
        <v>70</v>
      </c>
      <c r="I19" s="18">
        <v>70</v>
      </c>
      <c r="J19" s="17" t="s">
        <v>68</v>
      </c>
      <c r="K19" s="18">
        <v>25.31</v>
      </c>
      <c r="L19" s="18">
        <v>59.04</v>
      </c>
      <c r="M19" s="18">
        <v>0</v>
      </c>
      <c r="N19" s="26">
        <f t="shared" si="0"/>
        <v>84.35</v>
      </c>
      <c r="O19" s="33" t="s">
        <v>43</v>
      </c>
      <c r="P19" s="34">
        <v>1</v>
      </c>
      <c r="Q19" s="29">
        <f t="shared" si="1"/>
        <v>84.35</v>
      </c>
      <c r="R19" s="29">
        <f t="shared" si="2"/>
        <v>0</v>
      </c>
      <c r="S19" s="25" t="s">
        <v>52</v>
      </c>
      <c r="T19" s="25" t="s">
        <v>58</v>
      </c>
      <c r="U19" s="17">
        <v>8741477225</v>
      </c>
      <c r="V19" s="25" t="s">
        <v>52</v>
      </c>
      <c r="W19" s="25" t="s">
        <v>58</v>
      </c>
      <c r="X19" s="25" t="s">
        <v>44</v>
      </c>
      <c r="Y19" s="25" t="s">
        <v>45</v>
      </c>
      <c r="Z19" s="17" t="s">
        <v>46</v>
      </c>
      <c r="AA19" s="22" t="s">
        <v>90</v>
      </c>
      <c r="AB19" s="22" t="s">
        <v>47</v>
      </c>
      <c r="AC19" s="81"/>
      <c r="AD19" s="82"/>
      <c r="AE19" s="82"/>
      <c r="AF19" s="82"/>
    </row>
    <row r="20" spans="1:37" x14ac:dyDescent="0.2">
      <c r="B20" s="35"/>
      <c r="C20" s="36"/>
      <c r="D20" s="36"/>
      <c r="F20" s="2"/>
      <c r="G20" s="1"/>
      <c r="H20" s="10"/>
      <c r="I20" s="38">
        <f>SUM(I14:I19)</f>
        <v>1715</v>
      </c>
      <c r="J20" s="39"/>
      <c r="K20" s="38">
        <f>SUM(K14:K19)</f>
        <v>614.88</v>
      </c>
      <c r="L20" s="38">
        <f>SUM(L14:L19)</f>
        <v>439.76000000000005</v>
      </c>
      <c r="M20" s="38">
        <f>SUM(M14:M19)</f>
        <v>2033.21</v>
      </c>
      <c r="N20" s="38">
        <f>SUM(N14:N19)</f>
        <v>3087.85</v>
      </c>
      <c r="Q20" s="37">
        <f t="shared" ref="Q20:R20" si="3">SUM(Q14:Q19)</f>
        <v>3087.85</v>
      </c>
      <c r="R20" s="37">
        <f t="shared" si="3"/>
        <v>0</v>
      </c>
      <c r="X20" s="4"/>
      <c r="AA20" s="5"/>
      <c r="AB20" s="5"/>
      <c r="AC20" s="75"/>
      <c r="AE20" s="75"/>
      <c r="AF20" s="75"/>
    </row>
    <row r="21" spans="1:37" ht="16.5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7"/>
      <c r="L21" s="7"/>
      <c r="O21" s="5"/>
      <c r="P21" s="5"/>
      <c r="X21" s="4"/>
      <c r="AA21" s="5"/>
      <c r="AB21" s="5"/>
      <c r="AC21" s="75"/>
      <c r="AE21" s="75"/>
      <c r="AF21" s="75"/>
    </row>
    <row r="22" spans="1:37" ht="9.9499999999999993" customHeight="1" x14ac:dyDescent="0.2">
      <c r="B22" s="59"/>
      <c r="C22" s="40"/>
      <c r="D22" s="40"/>
      <c r="E22" s="40"/>
      <c r="F22" s="40"/>
      <c r="G22" s="40"/>
      <c r="H22" s="40"/>
      <c r="I22" s="40"/>
      <c r="J22" s="40"/>
      <c r="K22" s="7"/>
      <c r="L22" s="7"/>
      <c r="O22" s="5"/>
      <c r="P22" s="5"/>
      <c r="X22" s="4"/>
      <c r="AA22" s="5"/>
      <c r="AB22" s="59"/>
      <c r="AC22" s="75"/>
      <c r="AE22" s="75"/>
      <c r="AF22" s="75"/>
    </row>
    <row r="23" spans="1:37" ht="9.9499999999999993" customHeight="1" x14ac:dyDescent="0.2">
      <c r="B23" s="59"/>
      <c r="C23" s="40"/>
      <c r="D23" s="40"/>
      <c r="E23" s="40"/>
      <c r="F23" s="40"/>
      <c r="G23" s="40"/>
      <c r="H23" s="40"/>
      <c r="I23" s="40"/>
      <c r="J23" s="40"/>
      <c r="K23" s="7"/>
      <c r="L23" s="7"/>
      <c r="O23" s="5"/>
      <c r="P23" s="5"/>
      <c r="X23" s="4"/>
      <c r="AA23" s="5"/>
      <c r="AB23" s="59"/>
      <c r="AC23" s="75"/>
      <c r="AE23" s="75"/>
      <c r="AF23" s="75"/>
    </row>
    <row r="24" spans="1:37" ht="9.9499999999999993" customHeight="1" x14ac:dyDescent="0.2">
      <c r="B24" s="59"/>
      <c r="C24" s="40"/>
      <c r="D24" s="40"/>
      <c r="E24" s="40"/>
      <c r="F24" s="40"/>
      <c r="G24" s="40"/>
      <c r="H24" s="40"/>
      <c r="I24" s="40"/>
      <c r="J24" s="40"/>
      <c r="K24" s="7"/>
      <c r="L24" s="7"/>
      <c r="O24" s="5"/>
      <c r="P24" s="5"/>
      <c r="X24" s="4"/>
      <c r="AA24" s="5"/>
      <c r="AB24" s="59"/>
      <c r="AC24" s="75"/>
      <c r="AE24" s="75"/>
      <c r="AF24" s="75"/>
    </row>
    <row r="25" spans="1:37" x14ac:dyDescent="0.2">
      <c r="A25" s="2">
        <v>2</v>
      </c>
      <c r="B25" s="11" t="s">
        <v>5</v>
      </c>
      <c r="C25" s="12" t="s">
        <v>71</v>
      </c>
      <c r="D25" s="12"/>
      <c r="E25" s="12"/>
      <c r="F25" s="12"/>
      <c r="G25" s="12"/>
      <c r="H25" s="12"/>
      <c r="J25" s="4"/>
      <c r="AC25" s="75"/>
      <c r="AE25" s="75"/>
      <c r="AF25" s="75"/>
    </row>
    <row r="26" spans="1:37" x14ac:dyDescent="0.2">
      <c r="B26" s="11" t="s">
        <v>6</v>
      </c>
      <c r="C26" s="12" t="s">
        <v>72</v>
      </c>
      <c r="D26" s="12"/>
      <c r="E26" s="12"/>
      <c r="F26" s="12"/>
      <c r="G26" s="12"/>
      <c r="H26" s="12"/>
      <c r="J26" s="4"/>
      <c r="AC26" s="75"/>
      <c r="AE26" s="75"/>
      <c r="AF26" s="75"/>
    </row>
    <row r="27" spans="1:37" x14ac:dyDescent="0.2">
      <c r="B27" s="11" t="s">
        <v>7</v>
      </c>
      <c r="C27" s="12" t="s">
        <v>73</v>
      </c>
      <c r="D27" s="12"/>
      <c r="E27" s="12"/>
      <c r="F27" s="12"/>
      <c r="G27" s="12"/>
      <c r="H27" s="12"/>
      <c r="J27" s="4"/>
      <c r="AC27" s="75"/>
      <c r="AE27" s="75"/>
      <c r="AF27" s="75"/>
    </row>
    <row r="28" spans="1:37" x14ac:dyDescent="0.2">
      <c r="C28" s="12" t="s">
        <v>74</v>
      </c>
      <c r="D28" s="12"/>
      <c r="E28" s="12"/>
      <c r="F28" s="12"/>
      <c r="G28" s="12"/>
      <c r="H28" s="12"/>
      <c r="I28" s="14"/>
      <c r="J28" s="4"/>
      <c r="AC28" s="75"/>
      <c r="AE28" s="75"/>
      <c r="AF28" s="75"/>
    </row>
    <row r="29" spans="1:37" x14ac:dyDescent="0.2">
      <c r="C29" s="12" t="s">
        <v>75</v>
      </c>
      <c r="D29" s="12"/>
      <c r="E29" s="12"/>
      <c r="F29" s="12"/>
      <c r="G29" s="12"/>
      <c r="H29" s="12"/>
      <c r="I29" s="14"/>
      <c r="J29" s="4"/>
      <c r="AC29" s="75"/>
      <c r="AE29" s="75"/>
      <c r="AF29" s="75"/>
    </row>
    <row r="30" spans="1:37" ht="18.75" customHeight="1" x14ac:dyDescent="0.2">
      <c r="C30" s="15" t="s">
        <v>9</v>
      </c>
      <c r="D30" s="15"/>
      <c r="E30" s="15"/>
      <c r="F30" s="15"/>
      <c r="G30" s="15"/>
      <c r="H30" s="15"/>
      <c r="I30" s="14"/>
      <c r="J30" s="4"/>
      <c r="AC30" s="75"/>
      <c r="AE30" s="75"/>
      <c r="AF30" s="75"/>
    </row>
    <row r="31" spans="1:37" s="3" customFormat="1" ht="25.5" customHeight="1" x14ac:dyDescent="0.2">
      <c r="A31" s="83" t="s">
        <v>0</v>
      </c>
      <c r="B31" s="83" t="s">
        <v>10</v>
      </c>
      <c r="C31" s="83" t="s">
        <v>11</v>
      </c>
      <c r="D31" s="83"/>
      <c r="E31" s="83"/>
      <c r="F31" s="83"/>
      <c r="G31" s="83"/>
      <c r="H31" s="89" t="s">
        <v>12</v>
      </c>
      <c r="I31" s="88" t="s">
        <v>13</v>
      </c>
      <c r="J31" s="88"/>
      <c r="K31" s="94" t="s">
        <v>14</v>
      </c>
      <c r="L31" s="94"/>
      <c r="M31" s="94"/>
      <c r="N31" s="94"/>
      <c r="O31" s="95" t="s">
        <v>15</v>
      </c>
      <c r="P31" s="95"/>
      <c r="Q31" s="86" t="s">
        <v>16</v>
      </c>
      <c r="R31" s="86" t="s">
        <v>17</v>
      </c>
      <c r="S31" s="87" t="s">
        <v>18</v>
      </c>
      <c r="T31" s="87"/>
      <c r="U31" s="87"/>
      <c r="V31" s="83" t="s">
        <v>19</v>
      </c>
      <c r="W31" s="83"/>
      <c r="X31" s="83" t="s">
        <v>20</v>
      </c>
      <c r="Y31" s="83" t="s">
        <v>21</v>
      </c>
      <c r="Z31" s="83" t="s">
        <v>22</v>
      </c>
      <c r="AA31" s="102" t="s">
        <v>23</v>
      </c>
      <c r="AB31" s="102"/>
      <c r="AC31" s="100" t="s">
        <v>88</v>
      </c>
      <c r="AD31" s="100"/>
      <c r="AE31" s="100"/>
      <c r="AF31" s="100"/>
      <c r="AH31" s="1"/>
      <c r="AI31" s="1"/>
      <c r="AJ31" s="1"/>
      <c r="AK31" s="1"/>
    </row>
    <row r="32" spans="1:37" s="7" customFormat="1" ht="38.25" x14ac:dyDescent="0.2">
      <c r="A32" s="83"/>
      <c r="B32" s="83"/>
      <c r="C32" s="16" t="s">
        <v>24</v>
      </c>
      <c r="D32" s="16" t="s">
        <v>25</v>
      </c>
      <c r="E32" s="17" t="s">
        <v>26</v>
      </c>
      <c r="F32" s="16" t="s">
        <v>27</v>
      </c>
      <c r="G32" s="16" t="s">
        <v>28</v>
      </c>
      <c r="H32" s="89"/>
      <c r="I32" s="18" t="s">
        <v>29</v>
      </c>
      <c r="J32" s="19" t="s">
        <v>30</v>
      </c>
      <c r="K32" s="18" t="s">
        <v>31</v>
      </c>
      <c r="L32" s="18" t="s">
        <v>32</v>
      </c>
      <c r="M32" s="18" t="s">
        <v>33</v>
      </c>
      <c r="N32" s="18" t="s">
        <v>2</v>
      </c>
      <c r="O32" s="20" t="s">
        <v>34</v>
      </c>
      <c r="P32" s="20" t="s">
        <v>35</v>
      </c>
      <c r="Q32" s="86"/>
      <c r="R32" s="86"/>
      <c r="S32" s="21" t="s">
        <v>36</v>
      </c>
      <c r="T32" s="16" t="s">
        <v>37</v>
      </c>
      <c r="U32" s="16" t="s">
        <v>38</v>
      </c>
      <c r="V32" s="16" t="s">
        <v>36</v>
      </c>
      <c r="W32" s="16" t="s">
        <v>37</v>
      </c>
      <c r="X32" s="83"/>
      <c r="Y32" s="83"/>
      <c r="Z32" s="83"/>
      <c r="AA32" s="22" t="s">
        <v>39</v>
      </c>
      <c r="AB32" s="22" t="s">
        <v>40</v>
      </c>
      <c r="AC32" s="76" t="s">
        <v>77</v>
      </c>
      <c r="AD32" s="76" t="s">
        <v>76</v>
      </c>
      <c r="AE32" s="76" t="s">
        <v>93</v>
      </c>
      <c r="AF32" s="76" t="s">
        <v>94</v>
      </c>
      <c r="AH32" s="1"/>
      <c r="AI32" s="1"/>
      <c r="AJ32" s="1"/>
      <c r="AK32" s="1"/>
    </row>
    <row r="33" spans="1:32" ht="25.5" x14ac:dyDescent="0.2">
      <c r="A33" s="16">
        <v>1</v>
      </c>
      <c r="B33" s="43" t="s">
        <v>59</v>
      </c>
      <c r="C33" s="43" t="s">
        <v>78</v>
      </c>
      <c r="D33" s="44" t="s">
        <v>82</v>
      </c>
      <c r="E33" s="45" t="s">
        <v>83</v>
      </c>
      <c r="F33" s="46" t="s">
        <v>79</v>
      </c>
      <c r="G33" s="47" t="s">
        <v>78</v>
      </c>
      <c r="H33" s="45" t="s">
        <v>84</v>
      </c>
      <c r="I33" s="48">
        <v>60</v>
      </c>
      <c r="J33" s="49" t="s">
        <v>61</v>
      </c>
      <c r="K33" s="50">
        <v>27.25</v>
      </c>
      <c r="L33" s="50">
        <v>18.170000000000002</v>
      </c>
      <c r="M33" s="50">
        <v>45.42</v>
      </c>
      <c r="N33" s="26">
        <f t="shared" ref="N33" si="4">SUM(K33:M33)</f>
        <v>90.84</v>
      </c>
      <c r="O33" s="27" t="s">
        <v>43</v>
      </c>
      <c r="P33" s="28">
        <v>1</v>
      </c>
      <c r="Q33" s="29">
        <f t="shared" ref="Q33" si="5">ROUND(N33*P33,2)</f>
        <v>90.84</v>
      </c>
      <c r="R33" s="29">
        <f t="shared" ref="R33" si="6">N33-Q33</f>
        <v>0</v>
      </c>
      <c r="S33" s="30" t="s">
        <v>80</v>
      </c>
      <c r="T33" s="41" t="s">
        <v>81</v>
      </c>
      <c r="U33" s="42">
        <v>8780006814</v>
      </c>
      <c r="V33" s="24" t="s">
        <v>80</v>
      </c>
      <c r="W33" s="41" t="s">
        <v>81</v>
      </c>
      <c r="X33" s="31" t="s">
        <v>44</v>
      </c>
      <c r="Y33" s="31" t="s">
        <v>45</v>
      </c>
      <c r="Z33" s="18" t="s">
        <v>46</v>
      </c>
      <c r="AA33" s="32" t="s">
        <v>90</v>
      </c>
      <c r="AB33" s="32" t="s">
        <v>47</v>
      </c>
      <c r="AC33" s="78" t="s">
        <v>91</v>
      </c>
      <c r="AD33" s="77">
        <v>50</v>
      </c>
      <c r="AE33" s="77">
        <v>51.5</v>
      </c>
      <c r="AF33" s="77">
        <v>0</v>
      </c>
    </row>
    <row r="34" spans="1:32" x14ac:dyDescent="0.2">
      <c r="B34" s="35"/>
      <c r="C34" s="36"/>
      <c r="D34" s="36"/>
      <c r="F34" s="2"/>
      <c r="G34" s="1"/>
      <c r="H34" s="10"/>
      <c r="I34" s="38">
        <f>SUM(I33:I33)</f>
        <v>60</v>
      </c>
      <c r="J34" s="39"/>
      <c r="K34" s="38">
        <f>SUM(K33:K33)</f>
        <v>27.25</v>
      </c>
      <c r="L34" s="38">
        <f>SUM(L33:L33)</f>
        <v>18.170000000000002</v>
      </c>
      <c r="M34" s="38">
        <f>SUM(M33:M33)</f>
        <v>45.42</v>
      </c>
      <c r="N34" s="38">
        <f>SUM(N33:N33)</f>
        <v>90.84</v>
      </c>
      <c r="Q34" s="37">
        <f>SUM(Q33:Q33)</f>
        <v>90.84</v>
      </c>
      <c r="R34" s="37">
        <f>SUM(R33:R33)</f>
        <v>0</v>
      </c>
      <c r="X34" s="4"/>
      <c r="AA34" s="5"/>
      <c r="AB34" s="5"/>
      <c r="AC34" s="75"/>
      <c r="AE34" s="75"/>
      <c r="AF34" s="75"/>
    </row>
    <row r="35" spans="1:32" x14ac:dyDescent="0.2">
      <c r="D35" s="2"/>
      <c r="F35" s="2"/>
      <c r="G35" s="1"/>
      <c r="H35" s="10"/>
      <c r="O35" s="5"/>
      <c r="P35" s="5"/>
      <c r="X35" s="4"/>
      <c r="AA35" s="5"/>
      <c r="AB35" s="5"/>
      <c r="AC35" s="75"/>
      <c r="AE35" s="75"/>
      <c r="AF35" s="75"/>
    </row>
    <row r="36" spans="1:32" x14ac:dyDescent="0.2">
      <c r="AC36" s="75"/>
      <c r="AE36" s="75"/>
      <c r="AF36" s="75"/>
    </row>
    <row r="37" spans="1:32" x14ac:dyDescent="0.2">
      <c r="AC37" s="75"/>
      <c r="AE37" s="75"/>
      <c r="AF37" s="75"/>
    </row>
    <row r="38" spans="1:32" x14ac:dyDescent="0.2">
      <c r="AC38" s="75"/>
      <c r="AE38" s="75"/>
      <c r="AF38" s="75"/>
    </row>
    <row r="39" spans="1:32" x14ac:dyDescent="0.2">
      <c r="AC39" s="75"/>
      <c r="AE39" s="75"/>
      <c r="AF39" s="75"/>
    </row>
    <row r="40" spans="1:32" x14ac:dyDescent="0.2">
      <c r="AC40" s="75"/>
      <c r="AE40" s="75"/>
      <c r="AF40" s="75"/>
    </row>
    <row r="41" spans="1:32" x14ac:dyDescent="0.2">
      <c r="AC41" s="75"/>
      <c r="AE41" s="75"/>
      <c r="AF41" s="75"/>
    </row>
    <row r="42" spans="1:32" x14ac:dyDescent="0.2">
      <c r="AC42" s="75"/>
      <c r="AE42" s="75"/>
      <c r="AF42" s="75"/>
    </row>
    <row r="43" spans="1:32" x14ac:dyDescent="0.2">
      <c r="B43" s="35"/>
      <c r="D43" s="2"/>
      <c r="F43" s="2"/>
      <c r="G43" s="1"/>
      <c r="H43" s="10"/>
      <c r="O43" s="5"/>
      <c r="P43" s="5"/>
      <c r="X43" s="4"/>
      <c r="AA43" s="5"/>
      <c r="AB43" s="5"/>
    </row>
    <row r="44" spans="1:32" x14ac:dyDescent="0.2">
      <c r="B44" s="35"/>
      <c r="D44" s="2"/>
      <c r="F44" s="2"/>
      <c r="G44" s="1"/>
      <c r="H44" s="10"/>
      <c r="O44" s="5"/>
      <c r="P44" s="5"/>
      <c r="X44" s="4"/>
      <c r="AA44" s="5"/>
      <c r="AB44" s="5"/>
    </row>
    <row r="45" spans="1:32" ht="16.5" x14ac:dyDescent="0.2">
      <c r="A45" s="55"/>
      <c r="B45" s="65" t="s">
        <v>87</v>
      </c>
      <c r="C45" s="66" t="str">
        <f>B2</f>
        <v>Część 2 zamówienia - Dostawa energii elektrycznej do lokali i obiektów grupa taryfowa B</v>
      </c>
      <c r="D45" s="63"/>
      <c r="E45" s="64"/>
      <c r="F45" s="63"/>
      <c r="G45" s="56"/>
      <c r="H45" s="56"/>
      <c r="I45" s="60"/>
      <c r="J45" s="59"/>
      <c r="K45" s="61"/>
      <c r="L45" s="61"/>
      <c r="M45" s="61"/>
      <c r="N45" s="61"/>
      <c r="O45" s="61"/>
      <c r="P45" s="61"/>
      <c r="Q45" s="62"/>
      <c r="R45" s="62"/>
      <c r="S45" s="59"/>
      <c r="T45" s="56"/>
      <c r="U45" s="59"/>
      <c r="V45" s="59"/>
      <c r="W45" s="59"/>
      <c r="X45" s="57"/>
      <c r="Y45" s="57"/>
      <c r="Z45" s="57"/>
      <c r="AA45" s="58"/>
      <c r="AB45" s="58"/>
    </row>
    <row r="46" spans="1:32" x14ac:dyDescent="0.2">
      <c r="A46" s="101"/>
      <c r="B46" s="101"/>
      <c r="C46" s="101"/>
      <c r="D46" s="101"/>
      <c r="E46" s="101"/>
      <c r="F46" s="101"/>
      <c r="G46" s="101"/>
      <c r="H46" s="10"/>
      <c r="O46" s="5"/>
      <c r="P46" s="5"/>
      <c r="X46" s="4"/>
      <c r="AA46" s="5"/>
      <c r="AB46" s="5"/>
    </row>
    <row r="48" spans="1:32" ht="27.75" customHeight="1" x14ac:dyDescent="0.2">
      <c r="A48" s="90" t="s">
        <v>0</v>
      </c>
      <c r="B48" s="92" t="s">
        <v>3</v>
      </c>
      <c r="C48" s="94" t="s">
        <v>1</v>
      </c>
      <c r="D48" s="94"/>
      <c r="E48" s="94"/>
      <c r="F48" s="94"/>
      <c r="G48" s="83" t="s">
        <v>85</v>
      </c>
      <c r="I48" s="3"/>
      <c r="J48" s="3"/>
      <c r="K48" s="7"/>
      <c r="L48" s="2"/>
      <c r="M48" s="2"/>
      <c r="N48" s="7"/>
      <c r="O48" s="3"/>
      <c r="P48" s="3"/>
      <c r="Q48" s="7"/>
      <c r="R48" s="7"/>
      <c r="S48" s="1"/>
      <c r="T48" s="5"/>
      <c r="U48" s="5"/>
      <c r="V48" s="5"/>
      <c r="W48" s="6"/>
      <c r="X48" s="6"/>
      <c r="Y48" s="1"/>
      <c r="Z48" s="1"/>
      <c r="AA48" s="1"/>
      <c r="AB48" s="1"/>
    </row>
    <row r="49" spans="1:28" ht="27.75" customHeight="1" x14ac:dyDescent="0.2">
      <c r="A49" s="91"/>
      <c r="B49" s="93"/>
      <c r="C49" s="18" t="s">
        <v>31</v>
      </c>
      <c r="D49" s="18" t="s">
        <v>32</v>
      </c>
      <c r="E49" s="18" t="s">
        <v>33</v>
      </c>
      <c r="F49" s="18" t="s">
        <v>2</v>
      </c>
      <c r="G49" s="83"/>
      <c r="I49" s="3"/>
      <c r="J49" s="3"/>
      <c r="K49" s="7"/>
      <c r="L49" s="2"/>
      <c r="M49" s="2"/>
      <c r="N49" s="7"/>
      <c r="O49" s="3"/>
      <c r="P49" s="3"/>
      <c r="Q49" s="7"/>
      <c r="R49" s="7"/>
      <c r="S49" s="1"/>
      <c r="T49" s="5"/>
      <c r="U49" s="5"/>
      <c r="V49" s="5"/>
      <c r="W49" s="6"/>
      <c r="X49" s="6"/>
      <c r="Y49" s="1"/>
      <c r="Z49" s="1"/>
      <c r="AA49" s="1"/>
      <c r="AB49" s="1"/>
    </row>
    <row r="50" spans="1:28" ht="24.75" customHeight="1" x14ac:dyDescent="0.2">
      <c r="A50" s="16">
        <v>1</v>
      </c>
      <c r="B50" s="51" t="str">
        <f>C6</f>
        <v>Miejskie Przedsiębiorstwo Wodociągów i Kanalizacji Sp. z o.o. w Brodnicy</v>
      </c>
      <c r="C50" s="18">
        <f>K20</f>
        <v>614.88</v>
      </c>
      <c r="D50" s="18">
        <f>L20</f>
        <v>439.76000000000005</v>
      </c>
      <c r="E50" s="18">
        <f>M20</f>
        <v>2033.21</v>
      </c>
      <c r="F50" s="18">
        <f>N20</f>
        <v>3087.85</v>
      </c>
      <c r="G50" s="23">
        <f>A19</f>
        <v>6</v>
      </c>
      <c r="I50" s="3"/>
      <c r="J50" s="3"/>
      <c r="K50" s="7"/>
      <c r="L50" s="2"/>
      <c r="M50" s="2"/>
      <c r="N50" s="7"/>
      <c r="O50" s="3"/>
      <c r="P50" s="3"/>
      <c r="Q50" s="7"/>
      <c r="R50" s="7"/>
      <c r="S50" s="1"/>
      <c r="T50" s="5"/>
      <c r="U50" s="5"/>
      <c r="V50" s="5"/>
      <c r="W50" s="6"/>
      <c r="X50" s="6"/>
      <c r="Y50" s="1"/>
      <c r="Z50" s="1"/>
      <c r="AA50" s="1"/>
      <c r="AB50" s="1"/>
    </row>
    <row r="51" spans="1:28" ht="24.75" customHeight="1" x14ac:dyDescent="0.2">
      <c r="A51" s="16">
        <v>2</v>
      </c>
      <c r="B51" s="51" t="str">
        <f>C25</f>
        <v>Gmina Kowalewo Pomorskie</v>
      </c>
      <c r="C51" s="18">
        <f>K34</f>
        <v>27.25</v>
      </c>
      <c r="D51" s="18">
        <f t="shared" ref="D51:F51" si="7">L34</f>
        <v>18.170000000000002</v>
      </c>
      <c r="E51" s="18">
        <f t="shared" si="7"/>
        <v>45.42</v>
      </c>
      <c r="F51" s="18">
        <f t="shared" si="7"/>
        <v>90.84</v>
      </c>
      <c r="G51" s="16">
        <f>A33</f>
        <v>1</v>
      </c>
      <c r="I51" s="3"/>
      <c r="J51" s="3"/>
      <c r="K51" s="7"/>
      <c r="L51" s="2"/>
      <c r="M51" s="2"/>
      <c r="N51" s="7"/>
      <c r="O51" s="3"/>
      <c r="P51" s="3"/>
      <c r="Q51" s="7"/>
      <c r="R51" s="7"/>
      <c r="S51" s="1"/>
      <c r="T51" s="5"/>
      <c r="U51" s="5"/>
      <c r="V51" s="5"/>
      <c r="W51" s="6"/>
      <c r="X51" s="6"/>
      <c r="Y51" s="1"/>
      <c r="Z51" s="1"/>
      <c r="AA51" s="1"/>
      <c r="AB51" s="1"/>
    </row>
    <row r="52" spans="1:28" ht="28.5" customHeight="1" x14ac:dyDescent="0.2">
      <c r="C52" s="18">
        <f>SUM(C50:C51)</f>
        <v>642.13</v>
      </c>
      <c r="D52" s="18">
        <f t="shared" ref="D52:F52" si="8">SUM(D50:D51)</f>
        <v>457.93000000000006</v>
      </c>
      <c r="E52" s="18">
        <f t="shared" si="8"/>
        <v>2078.63</v>
      </c>
      <c r="F52" s="18">
        <f t="shared" si="8"/>
        <v>3178.69</v>
      </c>
      <c r="G52" s="52">
        <f>SUM(G50:G51)</f>
        <v>7</v>
      </c>
      <c r="I52" s="3"/>
      <c r="J52" s="3"/>
      <c r="K52" s="7"/>
      <c r="L52" s="2"/>
      <c r="M52" s="2"/>
      <c r="N52" s="7"/>
      <c r="O52" s="3"/>
      <c r="P52" s="3"/>
      <c r="Q52" s="7"/>
      <c r="R52" s="7"/>
      <c r="S52" s="1"/>
      <c r="T52" s="5"/>
      <c r="U52" s="5"/>
      <c r="V52" s="5"/>
      <c r="W52" s="6"/>
      <c r="X52" s="6"/>
      <c r="Y52" s="1"/>
      <c r="Z52" s="1"/>
      <c r="AA52" s="1"/>
      <c r="AB52" s="1"/>
    </row>
  </sheetData>
  <sheetProtection selectLockedCells="1" selectUnlockedCells="1"/>
  <mergeCells count="48">
    <mergeCell ref="A1:AB1"/>
    <mergeCell ref="F3:V3"/>
    <mergeCell ref="AC12:AF12"/>
    <mergeCell ref="AC31:AF31"/>
    <mergeCell ref="A46:G46"/>
    <mergeCell ref="AA31:AB31"/>
    <mergeCell ref="Z12:Z13"/>
    <mergeCell ref="AA12:AB12"/>
    <mergeCell ref="K12:N12"/>
    <mergeCell ref="O12:P12"/>
    <mergeCell ref="V12:W12"/>
    <mergeCell ref="X12:X13"/>
    <mergeCell ref="C10:E10"/>
    <mergeCell ref="F10:H10"/>
    <mergeCell ref="C11:H11"/>
    <mergeCell ref="I12:J12"/>
    <mergeCell ref="A48:A49"/>
    <mergeCell ref="B48:B49"/>
    <mergeCell ref="C48:F48"/>
    <mergeCell ref="G48:G49"/>
    <mergeCell ref="Z31:Z32"/>
    <mergeCell ref="Y31:Y32"/>
    <mergeCell ref="A31:A32"/>
    <mergeCell ref="B31:B32"/>
    <mergeCell ref="C31:G31"/>
    <mergeCell ref="H31:H32"/>
    <mergeCell ref="V31:W31"/>
    <mergeCell ref="X31:X32"/>
    <mergeCell ref="K31:N31"/>
    <mergeCell ref="O31:P31"/>
    <mergeCell ref="Q31:Q32"/>
    <mergeCell ref="R31:R32"/>
    <mergeCell ref="S31:U31"/>
    <mergeCell ref="I31:J31"/>
    <mergeCell ref="A12:A13"/>
    <mergeCell ref="B12:B13"/>
    <mergeCell ref="C12:G12"/>
    <mergeCell ref="H12:H13"/>
    <mergeCell ref="R12:R13"/>
    <mergeCell ref="S12:U12"/>
    <mergeCell ref="Y12:Y13"/>
    <mergeCell ref="F9:H9"/>
    <mergeCell ref="C7:E7"/>
    <mergeCell ref="F7:H7"/>
    <mergeCell ref="C8:E8"/>
    <mergeCell ref="F8:H8"/>
    <mergeCell ref="Q12:Q13"/>
    <mergeCell ref="C9:E9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48" firstPageNumber="0" fitToHeight="100" orientation="landscape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1b</vt:lpstr>
      <vt:lpstr>'Załącznik 1b'!_OB06</vt:lpstr>
      <vt:lpstr>'Załącznik 1b'!_OB14</vt:lpstr>
    </vt:vector>
  </TitlesOfParts>
  <Company>PGK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Remigiusz Otremba</cp:lastModifiedBy>
  <cp:lastPrinted>2023-03-22T06:51:25Z</cp:lastPrinted>
  <dcterms:created xsi:type="dcterms:W3CDTF">2023-02-06T10:46:19Z</dcterms:created>
  <dcterms:modified xsi:type="dcterms:W3CDTF">2023-04-17T10:34:44Z</dcterms:modified>
</cp:coreProperties>
</file>