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firstSheet="3" activeTab="10"/>
  </bookViews>
  <sheets>
    <sheet name="Pakiet_1" sheetId="1" r:id="rId1"/>
    <sheet name="Pakiet_2" sheetId="2" r:id="rId2"/>
    <sheet name="Pakiet_3" sheetId="3" r:id="rId3"/>
    <sheet name="Pakiet_4" sheetId="4" r:id="rId4"/>
    <sheet name="Pakiet_5" sheetId="5" r:id="rId5"/>
    <sheet name="Pakiet_6" sheetId="6" r:id="rId6"/>
    <sheet name="Pakiet_7" sheetId="7" r:id="rId7"/>
    <sheet name="Pakiet 8" sheetId="8" r:id="rId8"/>
    <sheet name="Pakiet_9" sheetId="9" r:id="rId9"/>
    <sheet name="Pakiet_10" sheetId="10" r:id="rId10"/>
    <sheet name="Pakiet_11" sheetId="11" r:id="rId11"/>
  </sheets>
  <definedNames>
    <definedName name="aktywnywiersz">423</definedName>
  </definedNames>
  <calcPr fullCalcOnLoad="1"/>
</workbook>
</file>

<file path=xl/sharedStrings.xml><?xml version="1.0" encoding="utf-8"?>
<sst xmlns="http://schemas.openxmlformats.org/spreadsheetml/2006/main" count="434" uniqueCount="188">
  <si>
    <r>
      <rPr>
        <b/>
        <sz val="8"/>
        <color indexed="12"/>
        <rFont val="Arial3"/>
        <family val="0"/>
      </rPr>
      <t xml:space="preserve">UWAGA
</t>
    </r>
    <r>
      <rPr>
        <b/>
        <sz val="8"/>
        <color indexed="8"/>
        <rFont val="Arial5"/>
        <family val="0"/>
      </rPr>
      <t>W przypadku, gdy w trakcie prowadzonego postępowania lek ujęty w niniejszym załączniku:
■ zo</t>
    </r>
    <r>
      <rPr>
        <sz val="8"/>
        <color indexed="8"/>
        <rFont val="Arial5"/>
        <family val="0"/>
      </rPr>
      <t>stał wycofany z produkcji, lub
■ np. zakończono jego produkcję (brak harmonizacji) - zaleca się, aby Wykonawca na podstawie art. 135 ust. 1 ustawy prawo zamówień publicznych zwrócił się do Zamawiającego o wyjaśnienie treści siwz.  
Jednocześnie Zamawiający informuje, że w przypadku leku ujętego w niniejszym załączniku, a chwilowym (czasowym) jego brakiem taki lek należy wycenić.</t>
    </r>
  </si>
  <si>
    <t>PAKIET  1</t>
  </si>
  <si>
    <t>l.p.</t>
  </si>
  <si>
    <t>Nazwa międzynarodowa</t>
  </si>
  <si>
    <t>Nazwa handlowa i nazwa producenta</t>
  </si>
  <si>
    <t>Postać</t>
  </si>
  <si>
    <t>Dawka</t>
  </si>
  <si>
    <t>Ilość sztuk w opakowaniu</t>
  </si>
  <si>
    <t>Ilość (op.)</t>
  </si>
  <si>
    <t>Cena jedn. netto</t>
  </si>
  <si>
    <t>Stawka podatku
VAT (%)</t>
  </si>
  <si>
    <t>Wartość netto</t>
  </si>
  <si>
    <t xml:space="preserve">Wartość brutto </t>
  </si>
  <si>
    <t>Propofol, Zawiera EDTA</t>
  </si>
  <si>
    <t xml:space="preserve">emulsja do wstrz. </t>
  </si>
  <si>
    <t>10 mg/ml</t>
  </si>
  <si>
    <t>1 amp. Strzyk. X 50 ml</t>
  </si>
  <si>
    <t>Bupivacaine Spinal 0,5 % Haevy, jałowe blistry</t>
  </si>
  <si>
    <t xml:space="preserve">roztwór do wstrz. </t>
  </si>
  <si>
    <t>5 mg/ ml</t>
  </si>
  <si>
    <t>5 amp. X 4 ml</t>
  </si>
  <si>
    <t>Sugammadex</t>
  </si>
  <si>
    <t>100mg/ ml</t>
  </si>
  <si>
    <t>10 fiol x 2 ml</t>
  </si>
  <si>
    <t>CISATRACURINUM</t>
  </si>
  <si>
    <t>2mg/ml</t>
  </si>
  <si>
    <t>5 amp x 2,5ml</t>
  </si>
  <si>
    <t>5 amp x 5ml</t>
  </si>
  <si>
    <t>MIVACURII CHLORIDUM</t>
  </si>
  <si>
    <t>5 x 10 ml</t>
  </si>
  <si>
    <t>5 x 5 ml</t>
  </si>
  <si>
    <t>WARTOŚC PAKIETU NR 1:</t>
  </si>
  <si>
    <r>
      <rPr>
        <b/>
        <u val="single"/>
        <sz val="8"/>
        <color indexed="12"/>
        <rFont val="Arial3"/>
        <family val="0"/>
      </rPr>
      <t xml:space="preserve">UWAGA
</t>
    </r>
    <r>
      <rPr>
        <sz val="8"/>
        <color indexed="8"/>
        <rFont val="Arial5"/>
        <family val="0"/>
      </rPr>
      <t>W przypadku składania oferty na tabletkI, Zamawiający zamiennie dopuszcza tabletki w postaci:
    - drażetek
    - kapsułek
    - tabletek zwykłych
    - tabletek powlekanych
Zamawiający we wszystkich pakietach, w których występuje postać leku w opakowaniu: fiolka lub ampułka, dopuszcza zamianę:
1. fiolki na ampułkę
2. ampułki na fiolkę.
Wówczas Wykonawca w kolumnie "POSTAĆ” winien przekreślić wymaganą przez Zamawiającego postać danego produktu leczniczego oraz wpisać postać oferowanego przedmiotu zamówienia.</t>
    </r>
  </si>
  <si>
    <r>
      <rPr>
        <b/>
        <sz val="8"/>
        <color indexed="12"/>
        <rFont val="Arial3"/>
        <family val="0"/>
      </rPr>
      <t xml:space="preserve">Wypełniając wersję elektroniczną w rubryce stawka podatku VAT% należy wpisać </t>
    </r>
    <r>
      <rPr>
        <b/>
        <u val="single"/>
        <sz val="8"/>
        <color indexed="12"/>
        <rFont val="Arial5"/>
        <family val="0"/>
      </rPr>
      <t>tylko cyfrę</t>
    </r>
    <r>
      <rPr>
        <b/>
        <sz val="8"/>
        <color indexed="12"/>
        <rFont val="Arial3"/>
        <family val="0"/>
      </rPr>
      <t xml:space="preserve">  np.: 8.</t>
    </r>
  </si>
  <si>
    <t>………………………………………………
podpis Wykonawcy
lub osoby uprawnionej do reprezentowania Wykonawcy</t>
  </si>
  <si>
    <t>PAKIET  2</t>
  </si>
  <si>
    <t>Ilość
(op.)</t>
  </si>
  <si>
    <t>AMLODIINUM</t>
  </si>
  <si>
    <t>tabl.</t>
  </si>
  <si>
    <t>5 mg</t>
  </si>
  <si>
    <t>10 mg</t>
  </si>
  <si>
    <t>CEFAZOLINUM</t>
  </si>
  <si>
    <t>inj.</t>
  </si>
  <si>
    <t>1000 mg</t>
  </si>
  <si>
    <t>AMOXICILLINUM + CLAVULANIC ACID</t>
  </si>
  <si>
    <t xml:space="preserve">0.6 g   </t>
  </si>
  <si>
    <t>1,2 g</t>
  </si>
  <si>
    <t>625 mg</t>
  </si>
  <si>
    <t>zaw.</t>
  </si>
  <si>
    <t>0,4g+ 0,057g/ 5ml</t>
  </si>
  <si>
    <t>70ml</t>
  </si>
  <si>
    <t xml:space="preserve">PANTOPRAZOLUM </t>
  </si>
  <si>
    <t>40 mg</t>
  </si>
  <si>
    <t>PANTOPRAZOLUM</t>
  </si>
  <si>
    <t>tabl. dojelit.</t>
  </si>
  <si>
    <t>20 mg</t>
  </si>
  <si>
    <t>KETOPROFENUM</t>
  </si>
  <si>
    <t>kaps.</t>
  </si>
  <si>
    <t>50 mg</t>
  </si>
  <si>
    <t>100 mg</t>
  </si>
  <si>
    <t>KETOPROFENUM i.v. , i.m.</t>
  </si>
  <si>
    <t>50mg/ml a 2ml</t>
  </si>
  <si>
    <t>LEVOFLOXACINUM</t>
  </si>
  <si>
    <t>500mg/100ml</t>
  </si>
  <si>
    <t>SOTALOL</t>
  </si>
  <si>
    <t>80 mg</t>
  </si>
  <si>
    <t>OMEPRAZOLUM</t>
  </si>
  <si>
    <t>Ramiprilum</t>
  </si>
  <si>
    <t>2,5 mg</t>
  </si>
  <si>
    <t>ACETYLCYSTEINUM</t>
  </si>
  <si>
    <t>100mg/ml a 3ml</t>
  </si>
  <si>
    <t>PHENOXYMETHYLPENICILLINUM</t>
  </si>
  <si>
    <t>1M. IU.</t>
  </si>
  <si>
    <t>1,5M. IU.</t>
  </si>
  <si>
    <t>PENTOXIPHYLINUM</t>
  </si>
  <si>
    <t>tabl. o przedł. uwalnianiu</t>
  </si>
  <si>
    <t>600 mg</t>
  </si>
  <si>
    <t>VORICONAZOL</t>
  </si>
  <si>
    <t>200mg</t>
  </si>
  <si>
    <t>VANCOMYCINUM</t>
  </si>
  <si>
    <t>1000mg</t>
  </si>
  <si>
    <t>GLINU OCTANOWINIAN</t>
  </si>
  <si>
    <t>żel</t>
  </si>
  <si>
    <t>10 mg/g</t>
  </si>
  <si>
    <t>75g</t>
  </si>
  <si>
    <t>1 g</t>
  </si>
  <si>
    <t>FERRI HYDROXIDUM SACCHARUM, IV.</t>
  </si>
  <si>
    <t>20mg/ml a 5 ml</t>
  </si>
  <si>
    <t>PIPERACILLIUM + TAZOBACTANUM</t>
  </si>
  <si>
    <t>fiolka</t>
  </si>
  <si>
    <t>4,5g</t>
  </si>
  <si>
    <t>Wartość pakietu nr 2:</t>
  </si>
  <si>
    <t>PAKIET  3</t>
  </si>
  <si>
    <t>METHYLPREDNILOSONUM, WSKAZANIA: CHOROBY UKŁADU NERWOWEGO W TYM: ZAOSTRZENIE W PRZEBIEGU STWARDNIENIA ROZSIANEGO, OSTRE URAZY RDZENIA KRĘGOWEGO, CHOROBY REUMATYCZNE W TYM: RZS, MŁODZIEŃCZE RZS, ZZSK, CHOROBY OCZU  W TYM: CIĘŻKIE OSTRE I PRZEWLEKŁE PROCESY ALERGICZNE I ZAPALENIA OBEJMUJĄCE OKO I JEGO PRZYDATKI</t>
  </si>
  <si>
    <t>40mg</t>
  </si>
  <si>
    <t>500mg</t>
  </si>
  <si>
    <t>DALTEPARINUM NATRIUM</t>
  </si>
  <si>
    <t>amp/strzyk</t>
  </si>
  <si>
    <t>2500jm/0,2l</t>
  </si>
  <si>
    <t>5000j/0,2ml</t>
  </si>
  <si>
    <t>7500j/0,3ml</t>
  </si>
  <si>
    <t>amp/strzyk.</t>
  </si>
  <si>
    <t>10000jm/0,4ml</t>
  </si>
  <si>
    <t>TYGECYKLINUM</t>
  </si>
  <si>
    <t>50mg</t>
  </si>
  <si>
    <t>APIXABAN</t>
  </si>
  <si>
    <t>2,5mg</t>
  </si>
  <si>
    <t>Wartość pakietu nr 3:</t>
  </si>
  <si>
    <t>PAKIET  4 - W OBRĘBIE PAKIETU WSZYSTKIE POZYCJIE OD JEDNEGO PRODUCENTA</t>
  </si>
  <si>
    <t>METHYLENE BLUE</t>
  </si>
  <si>
    <t>INJ</t>
  </si>
  <si>
    <t>0,01/2 ML</t>
  </si>
  <si>
    <t>5 AMP</t>
  </si>
  <si>
    <t>tabl</t>
  </si>
  <si>
    <t>0,2 G</t>
  </si>
  <si>
    <t>EMPAGLIFLOZYNA</t>
  </si>
  <si>
    <t>10 MG</t>
  </si>
  <si>
    <t>Wartość pakietu nr 4</t>
  </si>
  <si>
    <t>PAKIET  5</t>
  </si>
  <si>
    <t>OCTENIDINUM DIHYDROCHLORIDUM</t>
  </si>
  <si>
    <t>Płyn</t>
  </si>
  <si>
    <t>350ml</t>
  </si>
  <si>
    <t>Żel</t>
  </si>
  <si>
    <t>20ml</t>
  </si>
  <si>
    <t>OCTENIDINUM DIHYDROCHLORIDUM + PHENOXYETHANOLUM
REJESTRACJA: LEK</t>
  </si>
  <si>
    <t>Płyn aerozol</t>
  </si>
  <si>
    <t>0,1g + 2g/100G</t>
  </si>
  <si>
    <t>250ml</t>
  </si>
  <si>
    <t>50 ml</t>
  </si>
  <si>
    <t>1000ml</t>
  </si>
  <si>
    <t>Wartość pakietu nr 5:</t>
  </si>
  <si>
    <t>PAKIET  6</t>
  </si>
  <si>
    <t>Ilość sztuk w op.</t>
  </si>
  <si>
    <t>Roztwór glukozy 30%, sterylny, gotowy do użycia, bez konserwantów i substancji pomocniczych,</t>
  </si>
  <si>
    <t>do podawania doustnego</t>
  </si>
  <si>
    <t>Pojedyncze dawki po 0,7 ml</t>
  </si>
  <si>
    <t>Wartość pakietu nr 6:</t>
  </si>
  <si>
    <r>
      <rPr>
        <b/>
        <u val="single"/>
        <sz val="8"/>
        <color indexed="12"/>
        <rFont val="Arial3"/>
        <family val="0"/>
      </rPr>
      <t xml:space="preserve">UWAGA
</t>
    </r>
    <r>
      <rPr>
        <sz val="8"/>
        <color indexed="8"/>
        <rFont val="Arial5"/>
        <family val="0"/>
      </rPr>
      <t>W przypadku składania oferty na tabletkI, Zamawiający zamiennie dopuszcza tabletki w postaci:
    - drażetek
    - kapsułek
    - tabletek zwykłych
    - tabletek powlekanych
Zamawiający we wszystkich pakietach, w których występuje postać leku w opakowaniu: fiolka lub ampułka, dopuszcza zamianę:
1. fiolki na ampułkę
2. ampułki na fiolkę.
Wówczas Wykonawca w kolumnie "POSTAĆ” winien przekreślić wymaganą przez Zamawiającego postać danego produktu leczniczego oraz wpisać postać oferowanego przedmiotu zamówienia</t>
    </r>
  </si>
  <si>
    <r>
      <rPr>
        <b/>
        <sz val="8"/>
        <color indexed="12"/>
        <rFont val="Arial3"/>
        <family val="0"/>
      </rPr>
      <t xml:space="preserve">Wypełniając wersję elektroniczną w rubryce stawka podatku VAT% należy wpisać </t>
    </r>
    <r>
      <rPr>
        <b/>
        <u val="single"/>
        <sz val="8"/>
        <color indexed="12"/>
        <rFont val="Arial5"/>
        <family val="0"/>
      </rPr>
      <t>tylko cyfrę</t>
    </r>
    <r>
      <rPr>
        <b/>
        <sz val="8"/>
        <color indexed="12"/>
        <rFont val="Arial3"/>
        <family val="0"/>
      </rPr>
      <t xml:space="preserve">  np.: 8.Wypełniając wersję elektroniczną w rubryce stawka podatku VAT% należy wpisać </t>
    </r>
    <r>
      <rPr>
        <b/>
        <u val="single"/>
        <sz val="8"/>
        <color indexed="12"/>
        <rFont val="Arial5"/>
        <family val="0"/>
      </rPr>
      <t>tylko cyfrę</t>
    </r>
    <r>
      <rPr>
        <b/>
        <sz val="8"/>
        <color indexed="12"/>
        <rFont val="Arial3"/>
        <family val="0"/>
      </rPr>
      <t xml:space="preserve">  np.: 8.</t>
    </r>
  </si>
  <si>
    <t>PAKIET  7</t>
  </si>
  <si>
    <t>Nazwa handlowa</t>
  </si>
  <si>
    <t>PETHIDINUM</t>
  </si>
  <si>
    <t>0,1g/2ml</t>
  </si>
  <si>
    <t>10 amp. 2ml</t>
  </si>
  <si>
    <t>FENTANYL</t>
  </si>
  <si>
    <t>0,1mg/2ml</t>
  </si>
  <si>
    <t>50 amp. 2ml</t>
  </si>
  <si>
    <t>0,5mg/10ml</t>
  </si>
  <si>
    <t>50 amp. 10ml</t>
  </si>
  <si>
    <t>MORFINI SULFAS</t>
  </si>
  <si>
    <t>0,01g/1ml</t>
  </si>
  <si>
    <t>10 amp. 1ml</t>
  </si>
  <si>
    <t>0,02g/1ml</t>
  </si>
  <si>
    <t>50mg/ml</t>
  </si>
  <si>
    <t>SUFENTANILUM</t>
  </si>
  <si>
    <t>50mcg/10ml</t>
  </si>
  <si>
    <t>5 amp</t>
  </si>
  <si>
    <t>FENTANYLUM</t>
  </si>
  <si>
    <t>system transdermalny</t>
  </si>
  <si>
    <t>25µg/h (4,2mg)</t>
  </si>
  <si>
    <t>50µg/h (8.4mg)</t>
  </si>
  <si>
    <t>Wartość pakietu nr  7:</t>
  </si>
  <si>
    <t>PAKIET  8</t>
  </si>
  <si>
    <t>EPTACOG ALFA AKTYWOWANY</t>
  </si>
  <si>
    <t>100Kj.m</t>
  </si>
  <si>
    <t>HEPATITIS B IMMUNOGLOBULIN (HUMAN)</t>
  </si>
  <si>
    <t>200j.m.
lub 180 j.m.200j.m.
lub 180 j.m.200j.m.
lub 180 j.m.200j.m.
lub 180 j.m.</t>
  </si>
  <si>
    <t>Wartość pakietu nr 8</t>
  </si>
  <si>
    <t>PAKIET  9</t>
  </si>
  <si>
    <t>Ilość sztuk
w op.</t>
  </si>
  <si>
    <t>IMMUNOGLOBULINA LUDZKA NORMALNA (IV IG) 100 MG/ML Z CZEGO CO NAJMNIEJ 95% STANOWI LUDZKA IMMUNOGLOBULINA G; ZAWARTOŚĆ IgA MAKSYMALNIE 400 MIKROGRAMÓW NA ML. MOŻLIWOSĆ PODAWANIA U DZIECI (0-18 LAT)</t>
  </si>
  <si>
    <t>roztwór do infuzji</t>
  </si>
  <si>
    <t>20 ml</t>
  </si>
  <si>
    <t>Wartość pakietu nr 9:</t>
  </si>
  <si>
    <t>PAKIET  10</t>
  </si>
  <si>
    <t>CEFOPERAZONUM + SULBACTAMUM</t>
  </si>
  <si>
    <t>2g</t>
  </si>
  <si>
    <t>Wartość pakietu nr 10:</t>
  </si>
  <si>
    <t>PAKIET  11</t>
  </si>
  <si>
    <t>KETAMINUM</t>
  </si>
  <si>
    <t>500mg/10ml</t>
  </si>
  <si>
    <t>5 fiol.</t>
  </si>
  <si>
    <t>200mg/20ml</t>
  </si>
  <si>
    <t>Wartość pakietu nr 11:</t>
  </si>
  <si>
    <r>
      <t>dodatek nr 2 do SWZ  w postępowaniu na</t>
    </r>
    <r>
      <rPr>
        <b/>
        <sz val="9"/>
        <color indexed="8"/>
        <rFont val="Arial5"/>
        <family val="0"/>
      </rPr>
      <t xml:space="preserve"> dostawę leków </t>
    </r>
    <r>
      <rPr>
        <sz val="9"/>
        <color indexed="8"/>
        <rFont val="Arial3"/>
        <family val="0"/>
      </rPr>
      <t xml:space="preserve">na potrzeby Szpitala Międzyrzeckiego Sp. z o.o. w Międzyrzeczu.
Nr sprawy: </t>
    </r>
    <r>
      <rPr>
        <b/>
        <i/>
        <sz val="9"/>
        <color indexed="8"/>
        <rFont val="Arial5"/>
        <family val="0"/>
      </rPr>
      <t>ZP/P/01/24</t>
    </r>
  </si>
  <si>
    <r>
      <t xml:space="preserve">dodatek nr 2 do SWZ  w postępowaniu na dostawę leków na potrzeby Szpitala Międzyrzeckiego Sp. z o.o. w Międzyrzeczu.
Nr sprawy: </t>
    </r>
    <r>
      <rPr>
        <b/>
        <sz val="9"/>
        <color indexed="8"/>
        <rFont val="Arial3"/>
        <family val="0"/>
      </rPr>
      <t>ZP/P/01/24</t>
    </r>
  </si>
  <si>
    <r>
      <t>dodatek nr 2 do SWZ  w postępowaniu na</t>
    </r>
    <r>
      <rPr>
        <b/>
        <sz val="9"/>
        <color indexed="8"/>
        <rFont val="Arial5"/>
        <family val="0"/>
      </rPr>
      <t xml:space="preserve"> dostawę leków </t>
    </r>
    <r>
      <rPr>
        <sz val="9"/>
        <color indexed="8"/>
        <rFont val="Arial3"/>
        <family val="0"/>
      </rPr>
      <t xml:space="preserve">na potrzeby Szpitala Międzyrzeckiego Sp. z o.o. w Międzyrzeczu.
Nr sprawy: </t>
    </r>
    <r>
      <rPr>
        <b/>
        <sz val="9"/>
        <color indexed="8"/>
        <rFont val="Arial5"/>
        <family val="0"/>
      </rPr>
      <t>ZP/P/01/24</t>
    </r>
  </si>
  <si>
    <r>
      <t>dodatek nr 2 do SWZ  w postępowaniu na</t>
    </r>
    <r>
      <rPr>
        <b/>
        <sz val="9"/>
        <color indexed="8"/>
        <rFont val="Arial5"/>
        <family val="0"/>
      </rPr>
      <t xml:space="preserve"> dostawę leków  </t>
    </r>
    <r>
      <rPr>
        <sz val="9"/>
        <color indexed="8"/>
        <rFont val="Arial3"/>
        <family val="0"/>
      </rPr>
      <t xml:space="preserve">na potrzeby Szpitala Międzyrzeckiego Sp. z o.o. w Międzyrzeczu.
Nr sprawy: </t>
    </r>
    <r>
      <rPr>
        <b/>
        <i/>
        <sz val="9"/>
        <color indexed="8"/>
        <rFont val="Arial5"/>
        <family val="0"/>
      </rPr>
      <t>ZP/P/01/24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</si>
</sst>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\ #,##0.00&quot;      &quot;;\-#,##0.00&quot;      &quot;;&quot; -&quot;#&quot;      &quot;;@\ "/>
    <numFmt numFmtId="165" formatCode="#,##0.00\ [$zł-415];[Red]\-#,##0.00\ [$zł-415]"/>
    <numFmt numFmtId="166" formatCode="\ #,##0.00&quot; zł &quot;;\-#,##0.00&quot; zł &quot;;&quot; -&quot;#&quot; zł &quot;;@\ "/>
    <numFmt numFmtId="167" formatCode="\ #,##0.00\ [$zł-415]\ ;\-#,##0.00\ [$zł-415]\ ;&quot; -&quot;#\ [$zł-415]\ ;@\ "/>
    <numFmt numFmtId="168" formatCode="[$-415]General"/>
    <numFmt numFmtId="169" formatCode="#,##0.00&quot; &quot;[$zł-415];[Red]&quot;-&quot;#,##0.00&quot; &quot;[$zł-415]"/>
    <numFmt numFmtId="170" formatCode="#,##0.00\ [$zł-415];\-#,##0.00\ [$zł-415]"/>
    <numFmt numFmtId="171" formatCode="&quot; &quot;#,##0.00&quot; zł &quot;;&quot;-&quot;#,##0.00&quot; zł &quot;;&quot; -&quot;#&quot; zł &quot;;@&quot; &quot;"/>
    <numFmt numFmtId="172" formatCode="&quot; &quot;#,##0.00&quot; &quot;[$zł-415]&quot; &quot;;&quot;-&quot;#,##0.00&quot; &quot;[$zł-415]&quot; &quot;;&quot; -&quot;#&quot; &quot;[$zł-415]&quot; &quot;;@&quot; &quot;"/>
    <numFmt numFmtId="173" formatCode="#,##0.00&quot; &quot;[$zł-415]"/>
    <numFmt numFmtId="174" formatCode="#,##0.00&quot; &quot;[$EUR-415]"/>
    <numFmt numFmtId="175" formatCode="#,##0.00\ [$zł-415]"/>
  </numFmts>
  <fonts count="68">
    <font>
      <sz val="11"/>
      <color indexed="8"/>
      <name val="Arial1"/>
      <family val="0"/>
    </font>
    <font>
      <sz val="10"/>
      <name val="Arial"/>
      <family val="0"/>
    </font>
    <font>
      <sz val="11"/>
      <color indexed="10"/>
      <name val="Arial1"/>
      <family val="0"/>
    </font>
    <font>
      <sz val="10"/>
      <color indexed="8"/>
      <name val="Arial1"/>
      <family val="0"/>
    </font>
    <font>
      <b/>
      <i/>
      <sz val="16"/>
      <color indexed="8"/>
      <name val="Arial1"/>
      <family val="0"/>
    </font>
    <font>
      <sz val="10"/>
      <color indexed="8"/>
      <name val="Arial3"/>
      <family val="0"/>
    </font>
    <font>
      <sz val="11"/>
      <color indexed="8"/>
      <name val="Calibri"/>
      <family val="2"/>
    </font>
    <font>
      <b/>
      <i/>
      <u val="single"/>
      <sz val="11"/>
      <color indexed="8"/>
      <name val="Arial1"/>
      <family val="0"/>
    </font>
    <font>
      <sz val="9"/>
      <color indexed="8"/>
      <name val="Arial3"/>
      <family val="0"/>
    </font>
    <font>
      <b/>
      <sz val="9"/>
      <color indexed="8"/>
      <name val="Arial5"/>
      <family val="0"/>
    </font>
    <font>
      <b/>
      <i/>
      <sz val="9"/>
      <color indexed="8"/>
      <name val="Arial5"/>
      <family val="0"/>
    </font>
    <font>
      <sz val="11"/>
      <color indexed="8"/>
      <name val="Czcionka tekstu podstawowego"/>
      <family val="0"/>
    </font>
    <font>
      <b/>
      <sz val="8"/>
      <color indexed="12"/>
      <name val="Arial3"/>
      <family val="0"/>
    </font>
    <font>
      <b/>
      <sz val="8"/>
      <color indexed="8"/>
      <name val="Arial5"/>
      <family val="0"/>
    </font>
    <font>
      <sz val="8"/>
      <color indexed="8"/>
      <name val="Arial5"/>
      <family val="0"/>
    </font>
    <font>
      <b/>
      <sz val="8"/>
      <color indexed="8"/>
      <name val="Arial3"/>
      <family val="0"/>
    </font>
    <font>
      <sz val="8"/>
      <color indexed="8"/>
      <name val="Arial3"/>
      <family val="0"/>
    </font>
    <font>
      <b/>
      <u val="single"/>
      <sz val="8"/>
      <color indexed="12"/>
      <name val="Arial3"/>
      <family val="0"/>
    </font>
    <font>
      <b/>
      <u val="single"/>
      <sz val="8"/>
      <color indexed="12"/>
      <name val="Arial5"/>
      <family val="0"/>
    </font>
    <font>
      <sz val="8"/>
      <name val="Arial3"/>
      <family val="0"/>
    </font>
    <font>
      <sz val="11"/>
      <name val="Arial1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8"/>
      <name val="Arial1"/>
      <family val="0"/>
    </font>
    <font>
      <sz val="10"/>
      <name val="Arial1"/>
      <family val="0"/>
    </font>
    <font>
      <b/>
      <sz val="8"/>
      <color indexed="8"/>
      <name val="Arial2"/>
      <family val="0"/>
    </font>
    <font>
      <sz val="8"/>
      <color indexed="8"/>
      <name val="Arial31"/>
      <family val="0"/>
    </font>
    <font>
      <sz val="8"/>
      <color indexed="8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u val="single"/>
      <sz val="11"/>
      <color indexed="30"/>
      <name val="Arial1"/>
      <family val="0"/>
    </font>
    <font>
      <u val="single"/>
      <sz val="11"/>
      <color indexed="25"/>
      <name val="Arial1"/>
      <family val="0"/>
    </font>
    <font>
      <b/>
      <sz val="9"/>
      <color indexed="8"/>
      <name val="Arial3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"/>
      <family val="0"/>
    </font>
    <font>
      <u val="single"/>
      <sz val="11"/>
      <color theme="1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1"/>
      <family val="0"/>
    </font>
    <font>
      <b/>
      <sz val="11"/>
      <color rgb="FFFA7D00"/>
      <name val="Calibri"/>
      <family val="2"/>
    </font>
    <font>
      <u val="single"/>
      <sz val="11"/>
      <color theme="11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000000"/>
      <name val="Arial3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3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171" fontId="51" fillId="0" borderId="0">
      <alignment/>
      <protection/>
    </xf>
    <xf numFmtId="166" fontId="11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4" fillId="0" borderId="0">
      <alignment horizontal="center"/>
      <protection/>
    </xf>
    <xf numFmtId="0" fontId="4" fillId="0" borderId="0">
      <alignment horizontal="center" textRotation="90"/>
      <protection/>
    </xf>
    <xf numFmtId="0" fontId="4" fillId="0" borderId="0">
      <alignment horizontal="center" textRotation="90"/>
      <protection/>
    </xf>
    <xf numFmtId="0" fontId="55" fillId="0" borderId="5" applyNumberFormat="0" applyFill="0" applyAlignment="0" applyProtection="0"/>
    <xf numFmtId="0" fontId="4" fillId="0" borderId="0">
      <alignment horizontal="center"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0" fontId="62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7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5" fontId="7" fillId="0" borderId="0">
      <alignment/>
      <protection/>
    </xf>
    <xf numFmtId="0" fontId="66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6" fillId="33" borderId="8" xfId="50" applyFont="1" applyFill="1" applyBorder="1" applyAlignment="1">
      <alignment horizontal="center" vertical="center" wrapText="1"/>
      <protection/>
    </xf>
    <xf numFmtId="3" fontId="16" fillId="33" borderId="8" xfId="50" applyNumberFormat="1" applyFont="1" applyFill="1" applyBorder="1" applyAlignment="1">
      <alignment horizontal="center" vertical="center" wrapText="1"/>
      <protection/>
    </xf>
    <xf numFmtId="165" fontId="16" fillId="33" borderId="8" xfId="50" applyNumberFormat="1" applyFont="1" applyFill="1" applyBorder="1" applyAlignment="1">
      <alignment horizontal="center" vertical="center" wrapText="1"/>
      <protection/>
    </xf>
    <xf numFmtId="167" fontId="16" fillId="33" borderId="8" xfId="50" applyNumberFormat="1" applyFont="1" applyFill="1" applyBorder="1" applyAlignment="1">
      <alignment horizontal="center" vertical="center" wrapText="1"/>
      <protection/>
    </xf>
    <xf numFmtId="0" fontId="16" fillId="0" borderId="9" xfId="50" applyFont="1" applyFill="1" applyBorder="1" applyAlignment="1">
      <alignment horizontal="center" vertical="top" wrapText="1"/>
      <protection/>
    </xf>
    <xf numFmtId="0" fontId="16" fillId="0" borderId="9" xfId="63" applyFont="1" applyFill="1" applyBorder="1" applyAlignment="1">
      <alignment horizontal="left" vertical="top" wrapText="1"/>
      <protection/>
    </xf>
    <xf numFmtId="0" fontId="16" fillId="0" borderId="9" xfId="50" applyFont="1" applyFill="1" applyBorder="1" applyAlignment="1">
      <alignment vertical="top" wrapText="1"/>
      <protection/>
    </xf>
    <xf numFmtId="0" fontId="16" fillId="0" borderId="9" xfId="63" applyFont="1" applyFill="1" applyBorder="1" applyAlignment="1">
      <alignment horizontal="right" vertical="top" wrapText="1"/>
      <protection/>
    </xf>
    <xf numFmtId="0" fontId="16" fillId="0" borderId="9" xfId="63" applyFont="1" applyFill="1" applyBorder="1" applyAlignment="1">
      <alignment horizontal="center" vertical="top" wrapText="1"/>
      <protection/>
    </xf>
    <xf numFmtId="167" fontId="16" fillId="34" borderId="9" xfId="50" applyNumberFormat="1" applyFont="1" applyFill="1" applyBorder="1" applyAlignment="1">
      <alignment horizontal="right" vertical="top" wrapText="1"/>
      <protection/>
    </xf>
    <xf numFmtId="0" fontId="16" fillId="34" borderId="9" xfId="63" applyFont="1" applyFill="1" applyBorder="1" applyAlignment="1">
      <alignment horizontal="left" vertical="top" wrapText="1"/>
      <protection/>
    </xf>
    <xf numFmtId="0" fontId="16" fillId="34" borderId="9" xfId="0" applyFont="1" applyFill="1" applyBorder="1" applyAlignment="1">
      <alignment wrapText="1"/>
    </xf>
    <xf numFmtId="0" fontId="16" fillId="34" borderId="9" xfId="63" applyFont="1" applyFill="1" applyBorder="1" applyAlignment="1">
      <alignment horizontal="right" vertical="top" wrapText="1"/>
      <protection/>
    </xf>
    <xf numFmtId="0" fontId="16" fillId="34" borderId="9" xfId="63" applyFont="1" applyFill="1" applyBorder="1" applyAlignment="1">
      <alignment horizontal="center" vertical="top" wrapText="1"/>
      <protection/>
    </xf>
    <xf numFmtId="0" fontId="16" fillId="34" borderId="9" xfId="50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16" fillId="0" borderId="10" xfId="50" applyFont="1" applyFill="1" applyBorder="1" applyAlignment="1">
      <alignment horizontal="center" vertical="top" wrapText="1"/>
      <protection/>
    </xf>
    <xf numFmtId="0" fontId="16" fillId="0" borderId="10" xfId="63" applyFont="1" applyFill="1" applyBorder="1" applyAlignment="1">
      <alignment horizontal="left" vertical="top" wrapText="1"/>
      <protection/>
    </xf>
    <xf numFmtId="0" fontId="16" fillId="0" borderId="10" xfId="0" applyFont="1" applyBorder="1" applyAlignment="1">
      <alignment wrapText="1"/>
    </xf>
    <xf numFmtId="0" fontId="16" fillId="0" borderId="10" xfId="63" applyFont="1" applyFill="1" applyBorder="1" applyAlignment="1">
      <alignment horizontal="right" vertical="top" wrapText="1"/>
      <protection/>
    </xf>
    <xf numFmtId="0" fontId="16" fillId="0" borderId="10" xfId="63" applyFont="1" applyFill="1" applyBorder="1" applyAlignment="1">
      <alignment horizontal="center" vertical="top" wrapText="1"/>
      <protection/>
    </xf>
    <xf numFmtId="165" fontId="16" fillId="0" borderId="10" xfId="0" applyNumberFormat="1" applyFont="1" applyBorder="1" applyAlignment="1">
      <alignment horizontal="center" vertical="top"/>
    </xf>
    <xf numFmtId="167" fontId="15" fillId="35" borderId="9" xfId="50" applyNumberFormat="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6" fillId="33" borderId="9" xfId="50" applyFont="1" applyFill="1" applyBorder="1" applyAlignment="1">
      <alignment horizontal="center" vertical="center" wrapText="1"/>
      <protection/>
    </xf>
    <xf numFmtId="3" fontId="16" fillId="33" borderId="9" xfId="50" applyNumberFormat="1" applyFont="1" applyFill="1" applyBorder="1" applyAlignment="1">
      <alignment horizontal="center" vertical="center" wrapText="1"/>
      <protection/>
    </xf>
    <xf numFmtId="165" fontId="16" fillId="33" borderId="10" xfId="50" applyNumberFormat="1" applyFont="1" applyFill="1" applyBorder="1" applyAlignment="1">
      <alignment horizontal="center" vertical="center" wrapText="1"/>
      <protection/>
    </xf>
    <xf numFmtId="167" fontId="16" fillId="33" borderId="9" xfId="50" applyNumberFormat="1" applyFont="1" applyFill="1" applyBorder="1" applyAlignment="1">
      <alignment horizontal="center" vertical="center" wrapText="1"/>
      <protection/>
    </xf>
    <xf numFmtId="0" fontId="19" fillId="0" borderId="9" xfId="50" applyFont="1" applyFill="1" applyBorder="1" applyAlignment="1">
      <alignment horizontal="center" vertical="top" wrapText="1"/>
      <protection/>
    </xf>
    <xf numFmtId="0" fontId="19" fillId="0" borderId="11" xfId="63" applyFont="1" applyFill="1" applyBorder="1" applyAlignment="1">
      <alignment vertical="center" wrapText="1"/>
      <protection/>
    </xf>
    <xf numFmtId="0" fontId="19" fillId="0" borderId="9" xfId="0" applyFont="1" applyFill="1" applyBorder="1" applyAlignment="1">
      <alignment/>
    </xf>
    <xf numFmtId="0" fontId="19" fillId="0" borderId="12" xfId="63" applyFont="1" applyFill="1" applyBorder="1" applyAlignment="1">
      <alignment horizontal="left" vertical="top" wrapText="1"/>
      <protection/>
    </xf>
    <xf numFmtId="0" fontId="19" fillId="0" borderId="9" xfId="63" applyFont="1" applyFill="1" applyBorder="1" applyAlignment="1">
      <alignment horizontal="center" vertical="top" wrapText="1"/>
      <protection/>
    </xf>
    <xf numFmtId="165" fontId="19" fillId="0" borderId="9" xfId="50" applyNumberFormat="1" applyFont="1" applyFill="1" applyBorder="1" applyAlignment="1">
      <alignment horizontal="right" vertical="top" wrapText="1"/>
      <protection/>
    </xf>
    <xf numFmtId="167" fontId="19" fillId="0" borderId="9" xfId="50" applyNumberFormat="1" applyFont="1" applyFill="1" applyBorder="1" applyAlignment="1">
      <alignment vertical="top" wrapText="1"/>
      <protection/>
    </xf>
    <xf numFmtId="0" fontId="20" fillId="0" borderId="0" xfId="0" applyFont="1" applyAlignment="1">
      <alignment/>
    </xf>
    <xf numFmtId="0" fontId="19" fillId="0" borderId="11" xfId="50" applyFont="1" applyFill="1" applyBorder="1" applyAlignment="1">
      <alignment horizontal="center" vertical="top" wrapText="1"/>
      <protection/>
    </xf>
    <xf numFmtId="0" fontId="19" fillId="0" borderId="9" xfId="49" applyFont="1" applyBorder="1" applyAlignment="1">
      <alignment vertical="center" wrapText="1"/>
      <protection/>
    </xf>
    <xf numFmtId="0" fontId="22" fillId="0" borderId="9" xfId="49" applyFont="1" applyBorder="1" applyAlignment="1">
      <alignment horizontal="center" vertical="center" wrapText="1"/>
      <protection/>
    </xf>
    <xf numFmtId="0" fontId="19" fillId="0" borderId="9" xfId="0" applyFont="1" applyBorder="1" applyAlignment="1">
      <alignment horizontal="center" vertical="center" wrapText="1"/>
    </xf>
    <xf numFmtId="0" fontId="19" fillId="0" borderId="9" xfId="49" applyFont="1" applyBorder="1" applyAlignment="1">
      <alignment horizontal="left" vertical="center" wrapText="1"/>
      <protection/>
    </xf>
    <xf numFmtId="0" fontId="19" fillId="0" borderId="9" xfId="49" applyFont="1" applyBorder="1" applyAlignment="1">
      <alignment horizontal="center" vertical="center" wrapText="1"/>
      <protection/>
    </xf>
    <xf numFmtId="0" fontId="23" fillId="0" borderId="9" xfId="49" applyFont="1" applyBorder="1" applyAlignment="1">
      <alignment horizontal="center" vertical="center" wrapText="1"/>
      <protection/>
    </xf>
    <xf numFmtId="0" fontId="19" fillId="0" borderId="9" xfId="50" applyFont="1" applyFill="1" applyBorder="1" applyAlignment="1">
      <alignment vertical="top" wrapText="1"/>
      <protection/>
    </xf>
    <xf numFmtId="0" fontId="19" fillId="0" borderId="9" xfId="50" applyFont="1" applyFill="1" applyBorder="1" applyAlignment="1">
      <alignment horizontal="left" vertical="top" wrapText="1"/>
      <protection/>
    </xf>
    <xf numFmtId="165" fontId="19" fillId="0" borderId="9" xfId="0" applyNumberFormat="1" applyFont="1" applyBorder="1" applyAlignment="1">
      <alignment horizontal="right" vertical="top" wrapText="1"/>
    </xf>
    <xf numFmtId="0" fontId="20" fillId="0" borderId="0" xfId="0" applyFont="1" applyFill="1" applyAlignment="1">
      <alignment/>
    </xf>
    <xf numFmtId="0" fontId="19" fillId="0" borderId="9" xfId="63" applyFont="1" applyFill="1" applyBorder="1" applyAlignment="1">
      <alignment vertical="top" wrapText="1"/>
      <protection/>
    </xf>
    <xf numFmtId="0" fontId="19" fillId="0" borderId="9" xfId="63" applyFont="1" applyFill="1" applyBorder="1" applyAlignment="1">
      <alignment horizontal="left" vertical="top" wrapText="1"/>
      <protection/>
    </xf>
    <xf numFmtId="165" fontId="19" fillId="0" borderId="9" xfId="0" applyNumberFormat="1" applyFont="1" applyFill="1" applyBorder="1" applyAlignment="1">
      <alignment horizontal="right" vertical="top" wrapText="1"/>
    </xf>
    <xf numFmtId="0" fontId="19" fillId="0" borderId="13" xfId="0" applyFont="1" applyFill="1" applyBorder="1" applyAlignment="1">
      <alignment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9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/>
    </xf>
    <xf numFmtId="167" fontId="15" fillId="35" borderId="9" xfId="50" applyNumberFormat="1" applyFont="1" applyFill="1" applyBorder="1" applyAlignment="1">
      <alignment horizontal="right" vertical="top" wrapText="1"/>
      <protection/>
    </xf>
    <xf numFmtId="0" fontId="16" fillId="0" borderId="11" xfId="50" applyFont="1" applyFill="1" applyBorder="1" applyAlignment="1">
      <alignment horizontal="center" vertical="top" wrapText="1"/>
      <protection/>
    </xf>
    <xf numFmtId="0" fontId="16" fillId="0" borderId="12" xfId="50" applyFont="1" applyFill="1" applyBorder="1" applyAlignment="1">
      <alignment horizontal="center" vertical="top" wrapText="1"/>
      <protection/>
    </xf>
    <xf numFmtId="0" fontId="16" fillId="0" borderId="14" xfId="0" applyFont="1" applyBorder="1" applyAlignment="1">
      <alignment horizontal="left" vertical="top" wrapText="1"/>
    </xf>
    <xf numFmtId="0" fontId="16" fillId="0" borderId="10" xfId="50" applyFont="1" applyFill="1" applyBorder="1" applyAlignment="1">
      <alignment vertical="top" wrapText="1"/>
      <protection/>
    </xf>
    <xf numFmtId="0" fontId="16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6" xfId="50" applyFont="1" applyFill="1" applyBorder="1" applyAlignment="1">
      <alignment horizontal="center" vertical="top" wrapText="1"/>
      <protection/>
    </xf>
    <xf numFmtId="0" fontId="16" fillId="0" borderId="15" xfId="50" applyFont="1" applyFill="1" applyBorder="1" applyAlignment="1">
      <alignment horizontal="center" vertical="top" wrapText="1"/>
      <protection/>
    </xf>
    <xf numFmtId="167" fontId="15" fillId="35" borderId="12" xfId="50" applyNumberFormat="1" applyFont="1" applyFill="1" applyBorder="1" applyAlignment="1">
      <alignment horizontal="right" vertical="top" wrapText="1"/>
      <protection/>
    </xf>
    <xf numFmtId="0" fontId="16" fillId="33" borderId="10" xfId="50" applyFont="1" applyFill="1" applyBorder="1" applyAlignment="1">
      <alignment horizontal="center" vertical="center" wrapText="1"/>
      <protection/>
    </xf>
    <xf numFmtId="165" fontId="16" fillId="33" borderId="9" xfId="50" applyNumberFormat="1" applyFont="1" applyFill="1" applyBorder="1" applyAlignment="1">
      <alignment horizontal="center" vertical="center" wrapText="1"/>
      <protection/>
    </xf>
    <xf numFmtId="0" fontId="16" fillId="0" borderId="9" xfId="50" applyFont="1" applyFill="1" applyBorder="1" applyAlignment="1">
      <alignment horizontal="center" vertical="center" wrapText="1"/>
      <protection/>
    </xf>
    <xf numFmtId="0" fontId="16" fillId="0" borderId="9" xfId="63" applyFont="1" applyFill="1" applyBorder="1" applyAlignment="1">
      <alignment horizontal="left" vertical="center" wrapText="1"/>
      <protection/>
    </xf>
    <xf numFmtId="0" fontId="16" fillId="0" borderId="12" xfId="50" applyFont="1" applyFill="1" applyBorder="1" applyAlignment="1">
      <alignment vertical="center" wrapText="1"/>
      <protection/>
    </xf>
    <xf numFmtId="0" fontId="16" fillId="0" borderId="9" xfId="63" applyFont="1" applyFill="1" applyBorder="1" applyAlignment="1">
      <alignment horizontal="right" vertical="center" wrapText="1"/>
      <protection/>
    </xf>
    <xf numFmtId="0" fontId="16" fillId="0" borderId="9" xfId="63" applyFont="1" applyFill="1" applyBorder="1" applyAlignment="1">
      <alignment horizontal="center" vertical="center" wrapText="1"/>
      <protection/>
    </xf>
    <xf numFmtId="0" fontId="16" fillId="34" borderId="9" xfId="63" applyFont="1" applyFill="1" applyBorder="1" applyAlignment="1">
      <alignment horizontal="center" vertical="center" wrapText="1"/>
      <protection/>
    </xf>
    <xf numFmtId="0" fontId="16" fillId="0" borderId="9" xfId="50" applyFont="1" applyFill="1" applyBorder="1" applyAlignment="1">
      <alignment horizontal="right" vertical="top" wrapText="1"/>
      <protection/>
    </xf>
    <xf numFmtId="0" fontId="26" fillId="33" borderId="10" xfId="50" applyFont="1" applyFill="1" applyBorder="1" applyAlignment="1">
      <alignment horizontal="center" vertical="center" wrapText="1"/>
      <protection/>
    </xf>
    <xf numFmtId="3" fontId="26" fillId="33" borderId="10" xfId="50" applyNumberFormat="1" applyFont="1" applyFill="1" applyBorder="1" applyAlignment="1">
      <alignment horizontal="center" vertical="center" wrapText="1"/>
      <protection/>
    </xf>
    <xf numFmtId="165" fontId="26" fillId="33" borderId="10" xfId="50" applyNumberFormat="1" applyFont="1" applyFill="1" applyBorder="1" applyAlignment="1">
      <alignment horizontal="center" vertical="center" wrapText="1"/>
      <protection/>
    </xf>
    <xf numFmtId="167" fontId="26" fillId="33" borderId="10" xfId="50" applyNumberFormat="1" applyFont="1" applyFill="1" applyBorder="1" applyAlignment="1">
      <alignment horizontal="center" vertical="center" wrapText="1"/>
      <protection/>
    </xf>
    <xf numFmtId="0" fontId="26" fillId="0" borderId="9" xfId="50" applyFont="1" applyFill="1" applyBorder="1" applyAlignment="1">
      <alignment horizontal="left" vertical="center" wrapText="1"/>
      <protection/>
    </xf>
    <xf numFmtId="0" fontId="27" fillId="0" borderId="9" xfId="63" applyFont="1" applyFill="1" applyBorder="1" applyAlignment="1">
      <alignment vertical="center" wrapText="1"/>
      <protection/>
    </xf>
    <xf numFmtId="0" fontId="26" fillId="0" borderId="9" xfId="50" applyFont="1" applyFill="1" applyBorder="1" applyAlignment="1">
      <alignment vertical="center" wrapText="1"/>
      <protection/>
    </xf>
    <xf numFmtId="0" fontId="26" fillId="0" borderId="9" xfId="50" applyFont="1" applyFill="1" applyBorder="1" applyAlignment="1">
      <alignment horizontal="center" vertical="center" wrapText="1"/>
      <protection/>
    </xf>
    <xf numFmtId="0" fontId="27" fillId="0" borderId="9" xfId="63" applyFont="1" applyFill="1" applyBorder="1" applyAlignment="1">
      <alignment horizontal="center" vertical="center" wrapText="1"/>
      <protection/>
    </xf>
    <xf numFmtId="165" fontId="27" fillId="0" borderId="9" xfId="0" applyNumberFormat="1" applyFont="1" applyFill="1" applyBorder="1" applyAlignment="1">
      <alignment horizontal="center" vertical="center" wrapText="1"/>
    </xf>
    <xf numFmtId="167" fontId="26" fillId="0" borderId="9" xfId="50" applyNumberFormat="1" applyFont="1" applyFill="1" applyBorder="1" applyAlignment="1">
      <alignment horizontal="center" vertical="center" wrapText="1"/>
      <protection/>
    </xf>
    <xf numFmtId="167" fontId="25" fillId="35" borderId="9" xfId="50" applyNumberFormat="1" applyFont="1" applyFill="1" applyBorder="1" applyAlignment="1">
      <alignment horizontal="right" vertical="top" wrapText="1"/>
      <protection/>
    </xf>
    <xf numFmtId="0" fontId="16" fillId="33" borderId="9" xfId="50" applyFont="1" applyFill="1" applyBorder="1" applyAlignment="1">
      <alignment vertical="top" wrapText="1"/>
      <protection/>
    </xf>
    <xf numFmtId="0" fontId="16" fillId="33" borderId="9" xfId="50" applyFont="1" applyFill="1" applyBorder="1" applyAlignment="1">
      <alignment horizontal="left" vertical="top" wrapText="1"/>
      <protection/>
    </xf>
    <xf numFmtId="0" fontId="16" fillId="33" borderId="9" xfId="50" applyFont="1" applyFill="1" applyBorder="1" applyAlignment="1">
      <alignment horizontal="right" vertical="top" wrapText="1"/>
      <protection/>
    </xf>
    <xf numFmtId="3" fontId="16" fillId="33" borderId="9" xfId="50" applyNumberFormat="1" applyFont="1" applyFill="1" applyBorder="1" applyAlignment="1">
      <alignment horizontal="left" vertical="top" wrapText="1"/>
      <protection/>
    </xf>
    <xf numFmtId="165" fontId="16" fillId="33" borderId="10" xfId="50" applyNumberFormat="1" applyFont="1" applyFill="1" applyBorder="1" applyAlignment="1">
      <alignment horizontal="left" vertical="top" wrapText="1"/>
      <protection/>
    </xf>
    <xf numFmtId="167" fontId="16" fillId="33" borderId="9" xfId="50" applyNumberFormat="1" applyFont="1" applyFill="1" applyBorder="1" applyAlignment="1">
      <alignment horizontal="right" vertical="top" wrapText="1"/>
      <protection/>
    </xf>
    <xf numFmtId="0" fontId="16" fillId="0" borderId="9" xfId="50" applyFont="1" applyFill="1" applyBorder="1" applyAlignment="1">
      <alignment horizontal="left" vertical="top" wrapText="1"/>
      <protection/>
    </xf>
    <xf numFmtId="3" fontId="16" fillId="33" borderId="10" xfId="50" applyNumberFormat="1" applyFont="1" applyFill="1" applyBorder="1" applyAlignment="1">
      <alignment horizontal="center" vertical="center" wrapText="1"/>
      <protection/>
    </xf>
    <xf numFmtId="167" fontId="16" fillId="33" borderId="10" xfId="50" applyNumberFormat="1" applyFont="1" applyFill="1" applyBorder="1" applyAlignment="1">
      <alignment horizontal="center" vertical="center" wrapText="1"/>
      <protection/>
    </xf>
    <xf numFmtId="165" fontId="16" fillId="0" borderId="9" xfId="63" applyNumberFormat="1" applyFont="1" applyFill="1" applyBorder="1" applyAlignment="1">
      <alignment horizontal="left" vertical="center" wrapText="1"/>
      <protection/>
    </xf>
    <xf numFmtId="165" fontId="16" fillId="0" borderId="9" xfId="63" applyNumberFormat="1" applyFont="1" applyFill="1" applyBorder="1" applyAlignment="1">
      <alignment horizontal="right" vertical="center" wrapText="1"/>
      <protection/>
    </xf>
    <xf numFmtId="0" fontId="16" fillId="0" borderId="9" xfId="52" applyNumberFormat="1" applyFont="1" applyFill="1" applyBorder="1" applyAlignment="1">
      <alignment horizontal="center" vertical="center"/>
      <protection/>
    </xf>
    <xf numFmtId="0" fontId="16" fillId="0" borderId="9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center" wrapText="1"/>
    </xf>
    <xf numFmtId="168" fontId="16" fillId="0" borderId="9" xfId="0" applyNumberFormat="1" applyFont="1" applyBorder="1" applyAlignment="1">
      <alignment horizontal="center" vertical="center"/>
    </xf>
    <xf numFmtId="167" fontId="15" fillId="35" borderId="8" xfId="50" applyNumberFormat="1" applyFont="1" applyFill="1" applyBorder="1" applyAlignment="1">
      <alignment horizontal="right" vertical="top" wrapText="1"/>
      <protection/>
    </xf>
    <xf numFmtId="0" fontId="16" fillId="0" borderId="9" xfId="63" applyFont="1" applyFill="1" applyBorder="1" applyAlignment="1">
      <alignment vertical="top" wrapText="1"/>
      <protection/>
    </xf>
    <xf numFmtId="9" fontId="16" fillId="0" borderId="9" xfId="63" applyNumberFormat="1" applyFont="1" applyFill="1" applyBorder="1" applyAlignment="1">
      <alignment horizontal="center" vertical="center" wrapText="1"/>
      <protection/>
    </xf>
    <xf numFmtId="167" fontId="15" fillId="35" borderId="9" xfId="50" applyNumberFormat="1" applyFont="1" applyFill="1" applyBorder="1" applyAlignment="1">
      <alignment horizontal="right" vertical="center" wrapText="1"/>
      <protection/>
    </xf>
    <xf numFmtId="165" fontId="16" fillId="0" borderId="10" xfId="0" applyNumberFormat="1" applyFont="1" applyBorder="1" applyAlignment="1">
      <alignment horizontal="center" vertical="top" wrapText="1"/>
    </xf>
    <xf numFmtId="169" fontId="67" fillId="0" borderId="17" xfId="0" applyNumberFormat="1" applyFont="1" applyBorder="1" applyAlignment="1">
      <alignment horizontal="center" vertical="top"/>
    </xf>
    <xf numFmtId="169" fontId="67" fillId="0" borderId="18" xfId="0" applyNumberFormat="1" applyFont="1" applyBorder="1" applyAlignment="1">
      <alignment horizontal="center" vertical="top" wrapText="1"/>
    </xf>
    <xf numFmtId="171" fontId="67" fillId="0" borderId="17" xfId="51" applyFont="1" applyBorder="1" applyAlignment="1">
      <alignment horizontal="center" vertical="top" wrapText="1"/>
      <protection/>
    </xf>
    <xf numFmtId="169" fontId="67" fillId="0" borderId="18" xfId="50" applyNumberFormat="1" applyFont="1" applyBorder="1" applyAlignment="1">
      <alignment horizontal="center" vertical="center" wrapText="1"/>
      <protection/>
    </xf>
    <xf numFmtId="0" fontId="67" fillId="0" borderId="18" xfId="50" applyFont="1" applyBorder="1" applyAlignment="1">
      <alignment horizontal="center" vertical="center" wrapText="1"/>
      <protection/>
    </xf>
    <xf numFmtId="172" fontId="67" fillId="36" borderId="18" xfId="50" applyNumberFormat="1" applyFont="1" applyFill="1" applyBorder="1" applyAlignment="1">
      <alignment horizontal="right" vertical="center" wrapText="1"/>
      <protection/>
    </xf>
    <xf numFmtId="172" fontId="67" fillId="0" borderId="18" xfId="50" applyNumberFormat="1" applyFont="1" applyBorder="1" applyAlignment="1">
      <alignment horizontal="center" vertical="top" wrapText="1"/>
      <protection/>
    </xf>
    <xf numFmtId="0" fontId="67" fillId="0" borderId="18" xfId="50" applyFont="1" applyBorder="1" applyAlignment="1">
      <alignment horizontal="center" vertical="top" wrapText="1"/>
      <protection/>
    </xf>
    <xf numFmtId="172" fontId="67" fillId="0" borderId="18" xfId="50" applyNumberFormat="1" applyFont="1" applyBorder="1" applyAlignment="1">
      <alignment horizontal="right" vertical="top" wrapText="1"/>
      <protection/>
    </xf>
    <xf numFmtId="172" fontId="67" fillId="0" borderId="17" xfId="50" applyNumberFormat="1" applyFont="1" applyBorder="1" applyAlignment="1">
      <alignment horizontal="center" vertical="top" wrapText="1"/>
      <protection/>
    </xf>
    <xf numFmtId="0" fontId="67" fillId="0" borderId="19" xfId="50" applyFont="1" applyBorder="1" applyAlignment="1">
      <alignment horizontal="center" vertical="top" wrapText="1"/>
      <protection/>
    </xf>
    <xf numFmtId="172" fontId="67" fillId="36" borderId="18" xfId="50" applyNumberFormat="1" applyFont="1" applyFill="1" applyBorder="1" applyAlignment="1">
      <alignment horizontal="right" vertical="top" wrapText="1"/>
      <protection/>
    </xf>
    <xf numFmtId="169" fontId="67" fillId="0" borderId="18" xfId="0" applyNumberFormat="1" applyFont="1" applyBorder="1" applyAlignment="1">
      <alignment horizontal="center" vertical="center" wrapText="1"/>
    </xf>
    <xf numFmtId="172" fontId="67" fillId="0" borderId="18" xfId="50" applyNumberFormat="1" applyFont="1" applyBorder="1" applyAlignment="1">
      <alignment horizontal="center" vertical="center" wrapText="1"/>
      <protection/>
    </xf>
    <xf numFmtId="0" fontId="16" fillId="37" borderId="9" xfId="50" applyFont="1" applyFill="1" applyBorder="1" applyAlignment="1">
      <alignment horizontal="center" vertical="center" wrapText="1"/>
      <protection/>
    </xf>
    <xf numFmtId="165" fontId="16" fillId="38" borderId="9" xfId="50" applyNumberFormat="1" applyFont="1" applyFill="1" applyBorder="1" applyAlignment="1">
      <alignment horizontal="center" vertical="top" wrapText="1"/>
      <protection/>
    </xf>
    <xf numFmtId="169" fontId="67" fillId="39" borderId="18" xfId="0" applyNumberFormat="1" applyFont="1" applyFill="1" applyBorder="1" applyAlignment="1">
      <alignment horizontal="center" vertical="top"/>
    </xf>
    <xf numFmtId="0" fontId="16" fillId="0" borderId="14" xfId="0" applyFont="1" applyFill="1" applyBorder="1" applyAlignment="1">
      <alignment horizontal="right" wrapText="1"/>
    </xf>
    <xf numFmtId="0" fontId="8" fillId="0" borderId="9" xfId="50" applyFont="1" applyFill="1" applyBorder="1" applyAlignment="1">
      <alignment horizontal="left" vertical="center" wrapText="1"/>
      <protection/>
    </xf>
    <xf numFmtId="0" fontId="12" fillId="34" borderId="9" xfId="50" applyFont="1" applyFill="1" applyBorder="1" applyAlignment="1">
      <alignment horizontal="left" vertical="top" wrapText="1"/>
      <protection/>
    </xf>
    <xf numFmtId="0" fontId="15" fillId="40" borderId="9" xfId="50" applyFont="1" applyFill="1" applyBorder="1" applyAlignment="1">
      <alignment horizontal="left" vertical="center" wrapText="1"/>
      <protection/>
    </xf>
    <xf numFmtId="0" fontId="15" fillId="41" borderId="9" xfId="50" applyFont="1" applyFill="1" applyBorder="1" applyAlignment="1">
      <alignment horizontal="center" vertical="center" wrapText="1"/>
      <protection/>
    </xf>
    <xf numFmtId="0" fontId="17" fillId="0" borderId="9" xfId="0" applyFont="1" applyFill="1" applyBorder="1" applyAlignment="1">
      <alignment vertical="top" wrapText="1"/>
    </xf>
    <xf numFmtId="0" fontId="12" fillId="34" borderId="9" xfId="0" applyFont="1" applyFill="1" applyBorder="1" applyAlignment="1">
      <alignment horizontal="left" vertical="center" wrapText="1"/>
    </xf>
    <xf numFmtId="0" fontId="15" fillId="40" borderId="9" xfId="50" applyFont="1" applyFill="1" applyBorder="1" applyAlignment="1">
      <alignment vertical="top" wrapText="1"/>
      <protection/>
    </xf>
    <xf numFmtId="0" fontId="15" fillId="41" borderId="9" xfId="50" applyFont="1" applyFill="1" applyBorder="1" applyAlignment="1">
      <alignment horizontal="center" vertical="top" wrapText="1"/>
      <protection/>
    </xf>
    <xf numFmtId="0" fontId="16" fillId="0" borderId="0" xfId="0" applyFont="1" applyFill="1" applyBorder="1" applyAlignment="1">
      <alignment horizontal="right" wrapText="1"/>
    </xf>
    <xf numFmtId="0" fontId="17" fillId="0" borderId="14" xfId="0" applyFont="1" applyFill="1" applyBorder="1" applyAlignment="1">
      <alignment vertical="top" wrapText="1"/>
    </xf>
    <xf numFmtId="0" fontId="12" fillId="34" borderId="0" xfId="0" applyFont="1" applyFill="1" applyBorder="1" applyAlignment="1">
      <alignment horizontal="left" vertical="center" wrapText="1"/>
    </xf>
    <xf numFmtId="0" fontId="15" fillId="40" borderId="9" xfId="50" applyFont="1" applyFill="1" applyBorder="1" applyAlignment="1">
      <alignment vertical="center" wrapText="1"/>
      <protection/>
    </xf>
    <xf numFmtId="0" fontId="15" fillId="41" borderId="9" xfId="50" applyFont="1" applyFill="1" applyBorder="1" applyAlignment="1">
      <alignment horizontal="right" vertical="top" wrapText="1"/>
      <protection/>
    </xf>
    <xf numFmtId="0" fontId="25" fillId="40" borderId="9" xfId="50" applyFont="1" applyFill="1" applyBorder="1" applyAlignment="1">
      <alignment vertical="top" wrapText="1"/>
      <protection/>
    </xf>
    <xf numFmtId="0" fontId="25" fillId="41" borderId="9" xfId="50" applyFont="1" applyFill="1" applyBorder="1" applyAlignment="1">
      <alignment horizontal="right" vertical="top" wrapText="1"/>
      <protection/>
    </xf>
    <xf numFmtId="0" fontId="15" fillId="41" borderId="9" xfId="50" applyFont="1" applyFill="1" applyBorder="1" applyAlignment="1">
      <alignment horizontal="right" vertical="center" wrapText="1"/>
      <protection/>
    </xf>
    <xf numFmtId="0" fontId="17" fillId="0" borderId="10" xfId="0" applyFont="1" applyFill="1" applyBorder="1" applyAlignment="1">
      <alignment vertical="top" wrapText="1"/>
    </xf>
    <xf numFmtId="0" fontId="16" fillId="0" borderId="13" xfId="0" applyFont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0" xfId="63" applyFont="1" applyFill="1" applyBorder="1" applyAlignment="1">
      <alignment horizontal="left" vertical="center" wrapText="1"/>
      <protection/>
    </xf>
    <xf numFmtId="0" fontId="16" fillId="0" borderId="10" xfId="50" applyFont="1" applyFill="1" applyBorder="1" applyAlignment="1">
      <alignment horizontal="center" vertical="center" wrapText="1"/>
      <protection/>
    </xf>
    <xf numFmtId="0" fontId="16" fillId="0" borderId="9" xfId="0" applyFont="1" applyBorder="1" applyAlignment="1">
      <alignment horizontal="center" vertical="center" wrapText="1"/>
    </xf>
    <xf numFmtId="0" fontId="16" fillId="0" borderId="11" xfId="50" applyFont="1" applyFill="1" applyBorder="1" applyAlignment="1">
      <alignment horizontal="center" vertical="center" wrapText="1"/>
      <protection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6" xfId="50" applyFont="1" applyFill="1" applyBorder="1" applyAlignment="1">
      <alignment horizontal="center" vertical="center" wrapText="1"/>
      <protection/>
    </xf>
    <xf numFmtId="0" fontId="16" fillId="0" borderId="10" xfId="63" applyFont="1" applyFill="1" applyBorder="1" applyAlignment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</cellXfs>
  <cellStyles count="7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f1" xfId="39"/>
    <cellStyle name="cf2" xfId="40"/>
    <cellStyle name="cf3" xfId="41"/>
    <cellStyle name="cf4" xfId="42"/>
    <cellStyle name="Dane wejściowe" xfId="43"/>
    <cellStyle name="Dane wyjściowe" xfId="44"/>
    <cellStyle name="Dobry" xfId="45"/>
    <cellStyle name="Comma" xfId="46"/>
    <cellStyle name="Comma [0]" xfId="47"/>
    <cellStyle name="Dziesiętny 2" xfId="48"/>
    <cellStyle name="Excel Built-in Normal 1" xfId="49"/>
    <cellStyle name="Excel Built-in Normal 3" xfId="50"/>
    <cellStyle name="Excel_BuiltIn_Currency" xfId="51"/>
    <cellStyle name="Excel_BuiltIn_Currency 1" xfId="52"/>
    <cellStyle name="Hyperlink" xfId="53"/>
    <cellStyle name="Komórka połączona" xfId="54"/>
    <cellStyle name="Komórka zaznaczona" xfId="55"/>
    <cellStyle name="Nagłówek" xfId="56"/>
    <cellStyle name="Nagłówek 1" xfId="57"/>
    <cellStyle name="Nagłówek 1 1" xfId="58"/>
    <cellStyle name="Nagłówek 2" xfId="59"/>
    <cellStyle name="Nagłówek 3" xfId="60"/>
    <cellStyle name="Nagłówek 4" xfId="61"/>
    <cellStyle name="Neutralny" xfId="62"/>
    <cellStyle name="Normalny 2" xfId="63"/>
    <cellStyle name="Normalny 2 3" xfId="64"/>
    <cellStyle name="Normalny 3" xfId="65"/>
    <cellStyle name="Normalny 4" xfId="66"/>
    <cellStyle name="Normalny 5" xfId="67"/>
    <cellStyle name="Normalny 5 2" xfId="68"/>
    <cellStyle name="Normalny 6" xfId="69"/>
    <cellStyle name="Obliczenia" xfId="70"/>
    <cellStyle name="Followed Hyperlink" xfId="71"/>
    <cellStyle name="Percent" xfId="72"/>
    <cellStyle name="Styl 1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Walutowy 3" xfId="81"/>
    <cellStyle name="Wynik" xfId="82"/>
    <cellStyle name="Wynik 1" xfId="83"/>
    <cellStyle name="Wynik2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C6" sqref="C6"/>
    </sheetView>
  </sheetViews>
  <sheetFormatPr defaultColWidth="8.09765625" defaultRowHeight="14.25"/>
  <cols>
    <col min="1" max="1" width="3.3984375" style="0" customWidth="1"/>
    <col min="2" max="2" width="33.69921875" style="0" customWidth="1"/>
    <col min="3" max="3" width="18" style="0" customWidth="1"/>
    <col min="4" max="4" width="15" style="0" customWidth="1"/>
    <col min="5" max="5" width="14.69921875" style="0" customWidth="1"/>
    <col min="6" max="6" width="15" style="0" customWidth="1"/>
    <col min="7" max="7" width="7.8984375" style="0" customWidth="1"/>
    <col min="8" max="8" width="14.09765625" style="0" customWidth="1"/>
    <col min="9" max="9" width="8.19921875" style="0" customWidth="1"/>
    <col min="10" max="10" width="17.8984375" style="0" customWidth="1"/>
    <col min="11" max="11" width="16.5" style="0" customWidth="1"/>
  </cols>
  <sheetData>
    <row r="1" spans="1:11" ht="39" customHeight="1">
      <c r="A1" s="128" t="s">
        <v>184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59.25" customHeigh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8.75" customHeight="1">
      <c r="A3" s="130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30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2" t="s">
        <v>8</v>
      </c>
      <c r="H4" s="3" t="s">
        <v>9</v>
      </c>
      <c r="I4" s="1" t="s">
        <v>10</v>
      </c>
      <c r="J4" s="4" t="s">
        <v>11</v>
      </c>
      <c r="K4" s="4" t="s">
        <v>12</v>
      </c>
    </row>
    <row r="5" spans="1:11" ht="13.5">
      <c r="A5" s="5">
        <v>1</v>
      </c>
      <c r="B5" s="6" t="s">
        <v>13</v>
      </c>
      <c r="C5" s="7"/>
      <c r="D5" s="6" t="s">
        <v>14</v>
      </c>
      <c r="E5" s="8" t="s">
        <v>15</v>
      </c>
      <c r="F5" s="9" t="s">
        <v>16</v>
      </c>
      <c r="G5" s="5">
        <v>30</v>
      </c>
      <c r="H5" s="125"/>
      <c r="I5" s="5"/>
      <c r="J5" s="10">
        <f>ROUND(G5*H5,2)</f>
        <v>0</v>
      </c>
      <c r="K5" s="10">
        <f>J5+ROUND(J5*I5/100,2)</f>
        <v>0</v>
      </c>
    </row>
    <row r="6" spans="1:11" ht="13.5">
      <c r="A6" s="5">
        <v>2</v>
      </c>
      <c r="B6" s="6" t="s">
        <v>17</v>
      </c>
      <c r="C6" s="7"/>
      <c r="D6" s="6" t="s">
        <v>18</v>
      </c>
      <c r="E6" s="8" t="s">
        <v>19</v>
      </c>
      <c r="F6" s="9" t="s">
        <v>20</v>
      </c>
      <c r="G6" s="5">
        <v>300</v>
      </c>
      <c r="H6" s="125"/>
      <c r="I6" s="5"/>
      <c r="J6" s="10">
        <f aca="true" t="shared" si="0" ref="J6:J11">ROUND(G6*H6,2)</f>
        <v>0</v>
      </c>
      <c r="K6" s="10">
        <f aca="true" t="shared" si="1" ref="K6:K11">J6+ROUND(J6*I6/100,2)</f>
        <v>0</v>
      </c>
    </row>
    <row r="7" spans="1:11" ht="13.5">
      <c r="A7" s="5">
        <v>3</v>
      </c>
      <c r="B7" s="6" t="s">
        <v>21</v>
      </c>
      <c r="C7" s="7"/>
      <c r="D7" s="6" t="s">
        <v>18</v>
      </c>
      <c r="E7" s="8" t="s">
        <v>22</v>
      </c>
      <c r="F7" s="9" t="s">
        <v>23</v>
      </c>
      <c r="G7" s="5">
        <v>10</v>
      </c>
      <c r="H7" s="125"/>
      <c r="I7" s="5"/>
      <c r="J7" s="10">
        <f t="shared" si="0"/>
        <v>0</v>
      </c>
      <c r="K7" s="10">
        <f t="shared" si="1"/>
        <v>0</v>
      </c>
    </row>
    <row r="8" spans="1:11" s="16" customFormat="1" ht="13.5">
      <c r="A8" s="5">
        <v>4</v>
      </c>
      <c r="B8" s="11" t="s">
        <v>24</v>
      </c>
      <c r="C8" s="12"/>
      <c r="D8" s="6" t="s">
        <v>18</v>
      </c>
      <c r="E8" s="13" t="s">
        <v>25</v>
      </c>
      <c r="F8" s="14" t="s">
        <v>26</v>
      </c>
      <c r="G8" s="15">
        <v>180</v>
      </c>
      <c r="H8" s="126"/>
      <c r="I8" s="15"/>
      <c r="J8" s="10">
        <f t="shared" si="0"/>
        <v>0</v>
      </c>
      <c r="K8" s="10">
        <f t="shared" si="1"/>
        <v>0</v>
      </c>
    </row>
    <row r="9" spans="1:11" s="16" customFormat="1" ht="13.5">
      <c r="A9" s="5">
        <v>5</v>
      </c>
      <c r="B9" s="11" t="s">
        <v>24</v>
      </c>
      <c r="C9" s="12"/>
      <c r="D9" s="6" t="s">
        <v>18</v>
      </c>
      <c r="E9" s="13" t="s">
        <v>25</v>
      </c>
      <c r="F9" s="14" t="s">
        <v>27</v>
      </c>
      <c r="G9" s="15">
        <v>200</v>
      </c>
      <c r="H9" s="126"/>
      <c r="I9" s="15"/>
      <c r="J9" s="10">
        <f t="shared" si="0"/>
        <v>0</v>
      </c>
      <c r="K9" s="10">
        <f t="shared" si="1"/>
        <v>0</v>
      </c>
    </row>
    <row r="10" spans="1:11" ht="13.5">
      <c r="A10" s="17">
        <v>6</v>
      </c>
      <c r="B10" s="18" t="s">
        <v>28</v>
      </c>
      <c r="C10" s="19"/>
      <c r="D10" s="6" t="s">
        <v>18</v>
      </c>
      <c r="E10" s="20" t="s">
        <v>25</v>
      </c>
      <c r="F10" s="21" t="s">
        <v>29</v>
      </c>
      <c r="G10" s="17">
        <v>20</v>
      </c>
      <c r="H10" s="110"/>
      <c r="I10" s="17"/>
      <c r="J10" s="10">
        <f t="shared" si="0"/>
        <v>0</v>
      </c>
      <c r="K10" s="10">
        <f t="shared" si="1"/>
        <v>0</v>
      </c>
    </row>
    <row r="11" spans="1:11" ht="13.5">
      <c r="A11" s="17">
        <v>7</v>
      </c>
      <c r="B11" s="18" t="s">
        <v>28</v>
      </c>
      <c r="C11" s="19"/>
      <c r="D11" s="6" t="s">
        <v>18</v>
      </c>
      <c r="E11" s="20" t="s">
        <v>25</v>
      </c>
      <c r="F11" s="21" t="s">
        <v>30</v>
      </c>
      <c r="G11" s="17">
        <v>10</v>
      </c>
      <c r="H11" s="22"/>
      <c r="I11" s="17"/>
      <c r="J11" s="10">
        <f t="shared" si="0"/>
        <v>0</v>
      </c>
      <c r="K11" s="10">
        <f t="shared" si="1"/>
        <v>0</v>
      </c>
    </row>
    <row r="12" spans="1:11" ht="13.5" customHeight="1">
      <c r="A12" s="131" t="s">
        <v>31</v>
      </c>
      <c r="B12" s="131"/>
      <c r="C12" s="131"/>
      <c r="D12" s="131"/>
      <c r="E12" s="131"/>
      <c r="F12" s="131"/>
      <c r="G12" s="131"/>
      <c r="H12" s="131"/>
      <c r="I12" s="131"/>
      <c r="J12" s="23">
        <f>SUBTOTAL(9,J5:J10)</f>
        <v>0</v>
      </c>
      <c r="K12" s="23">
        <f>SUBTOTAL(9,K5:K10)</f>
        <v>0</v>
      </c>
    </row>
    <row r="13" spans="1:11" ht="118.5" customHeight="1">
      <c r="A13" s="132" t="s">
        <v>32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</row>
    <row r="14" spans="1:11" ht="18.75" customHeight="1">
      <c r="A14" s="133" t="s">
        <v>33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</row>
    <row r="15" spans="1:11" ht="78" customHeight="1">
      <c r="A15" s="127" t="s">
        <v>34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</row>
  </sheetData>
  <sheetProtection selectLockedCells="1" selectUnlockedCells="1"/>
  <mergeCells count="7">
    <mergeCell ref="A15:K15"/>
    <mergeCell ref="A1:K1"/>
    <mergeCell ref="A2:K2"/>
    <mergeCell ref="A3:K3"/>
    <mergeCell ref="A12:I12"/>
    <mergeCell ref="A13:K13"/>
    <mergeCell ref="A14:K14"/>
  </mergeCells>
  <printOptions horizontalCentered="1"/>
  <pageMargins left="0.7083333333333334" right="0.7083333333333334" top="1.4375" bottom="1.4375" header="0.5118110236220472" footer="0.5118110236220472"/>
  <pageSetup horizontalDpi="300" verticalDpi="300" orientation="landscape" pageOrder="overThenDown" paperSize="9" scale="6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2" sqref="A2:K2"/>
    </sheetView>
  </sheetViews>
  <sheetFormatPr defaultColWidth="8.796875" defaultRowHeight="14.25"/>
  <cols>
    <col min="1" max="1" width="2.8984375" style="0" customWidth="1"/>
    <col min="2" max="2" width="22.3984375" style="0" customWidth="1"/>
    <col min="3" max="3" width="20.59765625" style="0" customWidth="1"/>
    <col min="4" max="4" width="7.5" style="0" customWidth="1"/>
    <col min="5" max="5" width="7" style="0" customWidth="1"/>
    <col min="6" max="8" width="10.69921875" style="0" customWidth="1"/>
    <col min="9" max="9" width="7.8984375" style="0" customWidth="1"/>
    <col min="10" max="11" width="13.19921875" style="0" customWidth="1"/>
    <col min="12" max="12" width="10.69921875" style="0" customWidth="1"/>
  </cols>
  <sheetData>
    <row r="1" spans="1:11" ht="38.25" customHeight="1">
      <c r="A1" s="128" t="s">
        <v>186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65.25" customHeigh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3.5" customHeight="1">
      <c r="A3" s="134" t="s">
        <v>174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30">
      <c r="A4" s="69" t="s">
        <v>2</v>
      </c>
      <c r="B4" s="69" t="s">
        <v>3</v>
      </c>
      <c r="C4" s="69" t="s">
        <v>4</v>
      </c>
      <c r="D4" s="69" t="s">
        <v>5</v>
      </c>
      <c r="E4" s="69" t="s">
        <v>6</v>
      </c>
      <c r="F4" s="69" t="s">
        <v>169</v>
      </c>
      <c r="G4" s="97" t="s">
        <v>8</v>
      </c>
      <c r="H4" s="29" t="s">
        <v>9</v>
      </c>
      <c r="I4" s="69" t="s">
        <v>10</v>
      </c>
      <c r="J4" s="98" t="s">
        <v>11</v>
      </c>
      <c r="K4" s="98" t="s">
        <v>12</v>
      </c>
    </row>
    <row r="5" spans="1:11" ht="22.5" customHeight="1">
      <c r="A5" s="7">
        <v>1</v>
      </c>
      <c r="B5" s="61" t="s">
        <v>175</v>
      </c>
      <c r="C5" s="62"/>
      <c r="D5" s="63" t="s">
        <v>89</v>
      </c>
      <c r="E5" s="64" t="s">
        <v>176</v>
      </c>
      <c r="F5" s="65">
        <v>1</v>
      </c>
      <c r="G5" s="66">
        <v>50</v>
      </c>
      <c r="H5" s="109"/>
      <c r="I5" s="67"/>
      <c r="J5" s="10">
        <f>ROUND(G5*H5,2)</f>
        <v>0</v>
      </c>
      <c r="K5" s="10">
        <f>J5+ROUND(J5*I5/100,2)</f>
        <v>0</v>
      </c>
    </row>
    <row r="6" spans="1:11" ht="13.5" customHeight="1">
      <c r="A6" s="143" t="s">
        <v>177</v>
      </c>
      <c r="B6" s="143"/>
      <c r="C6" s="143"/>
      <c r="D6" s="143"/>
      <c r="E6" s="143"/>
      <c r="F6" s="143"/>
      <c r="G6" s="143"/>
      <c r="H6" s="143"/>
      <c r="I6" s="143"/>
      <c r="J6" s="108">
        <f>SUBTOTAL(9,J5:J5)</f>
        <v>0</v>
      </c>
      <c r="K6" s="108">
        <f>SUBTOTAL(9,K5:K5)</f>
        <v>0</v>
      </c>
    </row>
    <row r="7" spans="1:11" ht="114" customHeight="1">
      <c r="A7" s="144" t="s">
        <v>32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</row>
    <row r="8" spans="1:11" ht="40.5" customHeight="1">
      <c r="A8" s="138" t="s">
        <v>33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</row>
    <row r="9" spans="1:11" ht="46.5" customHeight="1">
      <c r="A9" s="136" t="s">
        <v>34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</row>
  </sheetData>
  <sheetProtection selectLockedCells="1" selectUnlockedCells="1"/>
  <mergeCells count="7">
    <mergeCell ref="A9:K9"/>
    <mergeCell ref="A1:K1"/>
    <mergeCell ref="A2:K2"/>
    <mergeCell ref="A3:K3"/>
    <mergeCell ref="A6:I6"/>
    <mergeCell ref="A7:K7"/>
    <mergeCell ref="A8:K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Roman,Normalny"&amp;12ffffff&amp;A</oddHeader>
    <oddFooter>&amp;C&amp;"Times New Roman,Normalny"&amp;12ffffffStrona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C5" sqref="C5"/>
    </sheetView>
  </sheetViews>
  <sheetFormatPr defaultColWidth="8.796875" defaultRowHeight="14.25"/>
  <cols>
    <col min="1" max="1" width="2.8984375" style="0" customWidth="1"/>
    <col min="2" max="2" width="22.3984375" style="0" customWidth="1"/>
    <col min="3" max="3" width="20.59765625" style="0" customWidth="1"/>
    <col min="4" max="4" width="7.5" style="0" customWidth="1"/>
    <col min="5" max="5" width="7" style="0" customWidth="1"/>
    <col min="6" max="8" width="10.69921875" style="0" customWidth="1"/>
    <col min="9" max="9" width="7.8984375" style="0" customWidth="1"/>
    <col min="10" max="11" width="13.19921875" style="0" customWidth="1"/>
    <col min="12" max="12" width="10.69921875" style="0" customWidth="1"/>
  </cols>
  <sheetData>
    <row r="1" spans="1:11" ht="38.25" customHeight="1">
      <c r="A1" s="128" t="s">
        <v>185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65.25" customHeigh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3.5" customHeight="1">
      <c r="A3" s="134" t="s">
        <v>178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30">
      <c r="A4" s="69" t="s">
        <v>2</v>
      </c>
      <c r="B4" s="69" t="s">
        <v>3</v>
      </c>
      <c r="C4" s="69" t="s">
        <v>4</v>
      </c>
      <c r="D4" s="69" t="s">
        <v>5</v>
      </c>
      <c r="E4" s="69" t="s">
        <v>6</v>
      </c>
      <c r="F4" s="69" t="s">
        <v>169</v>
      </c>
      <c r="G4" s="97" t="s">
        <v>8</v>
      </c>
      <c r="H4" s="29" t="s">
        <v>9</v>
      </c>
      <c r="I4" s="69" t="s">
        <v>10</v>
      </c>
      <c r="J4" s="98" t="s">
        <v>11</v>
      </c>
      <c r="K4" s="98" t="s">
        <v>12</v>
      </c>
    </row>
    <row r="5" spans="1:11" ht="22.5" customHeight="1">
      <c r="A5" s="7">
        <v>1</v>
      </c>
      <c r="B5" s="96" t="s">
        <v>179</v>
      </c>
      <c r="C5" s="7"/>
      <c r="D5" s="96" t="s">
        <v>42</v>
      </c>
      <c r="E5" s="77" t="s">
        <v>180</v>
      </c>
      <c r="F5" s="5" t="s">
        <v>181</v>
      </c>
      <c r="G5" s="59">
        <v>6</v>
      </c>
      <c r="H5" s="111"/>
      <c r="I5" s="120"/>
      <c r="J5" s="121">
        <f>ROUND(G5*H5,2)</f>
        <v>0</v>
      </c>
      <c r="K5" s="121">
        <f>J5+ROUND(J5*I5/100,2)</f>
        <v>0</v>
      </c>
    </row>
    <row r="6" spans="1:11" ht="22.5" customHeight="1">
      <c r="A6" s="7">
        <v>2</v>
      </c>
      <c r="B6" s="96" t="s">
        <v>179</v>
      </c>
      <c r="C6" s="7"/>
      <c r="D6" s="96" t="s">
        <v>42</v>
      </c>
      <c r="E6" s="77" t="s">
        <v>182</v>
      </c>
      <c r="F6" s="5" t="s">
        <v>181</v>
      </c>
      <c r="G6" s="59">
        <v>3</v>
      </c>
      <c r="H6" s="111"/>
      <c r="I6" s="120"/>
      <c r="J6" s="121">
        <f>ROUND(G6*H6,2)</f>
        <v>0</v>
      </c>
      <c r="K6" s="121">
        <f>J6+ROUND(J6*I6/100,2)</f>
        <v>0</v>
      </c>
    </row>
    <row r="7" spans="1:11" ht="13.5" customHeight="1">
      <c r="A7" s="143" t="s">
        <v>183</v>
      </c>
      <c r="B7" s="143"/>
      <c r="C7" s="143"/>
      <c r="D7" s="143"/>
      <c r="E7" s="143"/>
      <c r="F7" s="143"/>
      <c r="G7" s="143"/>
      <c r="H7" s="143"/>
      <c r="I7" s="143"/>
      <c r="J7" s="108">
        <f>SUBTOTAL(9,J5:J5)</f>
        <v>0</v>
      </c>
      <c r="K7" s="108">
        <f>SUBTOTAL(9,K5:K5)</f>
        <v>0</v>
      </c>
    </row>
    <row r="8" spans="1:11" ht="114" customHeight="1">
      <c r="A8" s="144" t="s">
        <v>32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40.5" customHeight="1">
      <c r="A9" s="138" t="s">
        <v>33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</row>
    <row r="10" spans="1:11" ht="46.5" customHeight="1">
      <c r="A10" s="136" t="s">
        <v>34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</row>
  </sheetData>
  <sheetProtection selectLockedCells="1" selectUnlockedCells="1"/>
  <mergeCells count="7">
    <mergeCell ref="A10:K10"/>
    <mergeCell ref="A1:K1"/>
    <mergeCell ref="A2:K2"/>
    <mergeCell ref="A3:K3"/>
    <mergeCell ref="A7:I7"/>
    <mergeCell ref="A8:K8"/>
    <mergeCell ref="A9:K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Roman,Normalny"&amp;12ffffff&amp;A</oddHeader>
    <oddFooter>&amp;C&amp;"Times New Roman,Normalny"&amp;12ffffffStrona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41" sqref="A41:IV207"/>
    </sheetView>
  </sheetViews>
  <sheetFormatPr defaultColWidth="8.09765625" defaultRowHeight="80.25" customHeight="1"/>
  <cols>
    <col min="1" max="1" width="4.19921875" style="0" customWidth="1"/>
    <col min="2" max="2" width="33.69921875" style="24" customWidth="1"/>
    <col min="3" max="3" width="17.5" style="0" customWidth="1"/>
    <col min="4" max="4" width="9.09765625" style="0" customWidth="1"/>
    <col min="5" max="5" width="14.69921875" style="25" customWidth="1"/>
    <col min="6" max="6" width="12.19921875" style="25" customWidth="1"/>
    <col min="7" max="7" width="6.19921875" style="0" customWidth="1"/>
    <col min="8" max="8" width="11.8984375" style="26" customWidth="1"/>
    <col min="9" max="9" width="8.19921875" style="25" customWidth="1"/>
    <col min="10" max="11" width="15.5" style="0" customWidth="1"/>
  </cols>
  <sheetData>
    <row r="1" spans="1:11" ht="28.5" customHeight="1">
      <c r="A1" s="128" t="s">
        <v>185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63.75" customHeigh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3.5" customHeight="1">
      <c r="A3" s="134" t="s">
        <v>35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33.75" customHeight="1">
      <c r="A4" s="27" t="s">
        <v>2</v>
      </c>
      <c r="B4" s="27" t="s">
        <v>3</v>
      </c>
      <c r="C4" s="27" t="s">
        <v>4</v>
      </c>
      <c r="D4" s="27" t="s">
        <v>5</v>
      </c>
      <c r="E4" s="27" t="s">
        <v>6</v>
      </c>
      <c r="F4" s="27" t="s">
        <v>7</v>
      </c>
      <c r="G4" s="28" t="s">
        <v>36</v>
      </c>
      <c r="H4" s="29" t="s">
        <v>9</v>
      </c>
      <c r="I4" s="27" t="s">
        <v>10</v>
      </c>
      <c r="J4" s="30" t="s">
        <v>11</v>
      </c>
      <c r="K4" s="30" t="s">
        <v>12</v>
      </c>
    </row>
    <row r="5" spans="1:11" s="38" customFormat="1" ht="14.25" customHeight="1">
      <c r="A5" s="31">
        <v>1</v>
      </c>
      <c r="B5" s="32" t="s">
        <v>37</v>
      </c>
      <c r="C5" s="33"/>
      <c r="D5" s="34" t="s">
        <v>38</v>
      </c>
      <c r="E5" s="35" t="s">
        <v>39</v>
      </c>
      <c r="F5" s="35">
        <v>30</v>
      </c>
      <c r="G5" s="31">
        <v>30</v>
      </c>
      <c r="H5" s="36"/>
      <c r="I5" s="31"/>
      <c r="J5" s="37">
        <f>ROUND(G5*H5,2)</f>
        <v>0</v>
      </c>
      <c r="K5" s="37">
        <f>J5+ROUND(J5*I5/100,2)</f>
        <v>0</v>
      </c>
    </row>
    <row r="6" spans="1:11" s="38" customFormat="1" ht="14.25" customHeight="1">
      <c r="A6" s="31">
        <v>2</v>
      </c>
      <c r="B6" s="32" t="s">
        <v>37</v>
      </c>
      <c r="C6" s="33"/>
      <c r="D6" s="34" t="s">
        <v>38</v>
      </c>
      <c r="E6" s="35" t="s">
        <v>40</v>
      </c>
      <c r="F6" s="35">
        <v>30</v>
      </c>
      <c r="G6" s="39">
        <v>30</v>
      </c>
      <c r="H6" s="36"/>
      <c r="I6" s="31"/>
      <c r="J6" s="37">
        <f aca="true" t="shared" si="0" ref="J6:J34">ROUND(G6*H6,2)</f>
        <v>0</v>
      </c>
      <c r="K6" s="37">
        <f aca="true" t="shared" si="1" ref="K6:K34">J6+ROUND(J6*I6/100,2)</f>
        <v>0</v>
      </c>
    </row>
    <row r="7" spans="1:11" s="38" customFormat="1" ht="15" customHeight="1">
      <c r="A7" s="31">
        <v>3</v>
      </c>
      <c r="B7" s="40" t="s">
        <v>41</v>
      </c>
      <c r="C7" s="33"/>
      <c r="D7" s="34" t="s">
        <v>42</v>
      </c>
      <c r="E7" s="41" t="s">
        <v>43</v>
      </c>
      <c r="F7" s="35">
        <v>10</v>
      </c>
      <c r="G7" s="39">
        <v>600</v>
      </c>
      <c r="H7" s="36"/>
      <c r="I7" s="31"/>
      <c r="J7" s="37">
        <f t="shared" si="0"/>
        <v>0</v>
      </c>
      <c r="K7" s="37">
        <f t="shared" si="1"/>
        <v>0</v>
      </c>
    </row>
    <row r="8" spans="1:11" s="38" customFormat="1" ht="14.25" customHeight="1">
      <c r="A8" s="31">
        <v>4</v>
      </c>
      <c r="B8" s="40" t="s">
        <v>44</v>
      </c>
      <c r="C8" s="33"/>
      <c r="D8" s="34" t="s">
        <v>42</v>
      </c>
      <c r="E8" s="35" t="s">
        <v>45</v>
      </c>
      <c r="F8" s="35">
        <v>5</v>
      </c>
      <c r="G8" s="39">
        <v>100</v>
      </c>
      <c r="H8" s="36"/>
      <c r="I8" s="31"/>
      <c r="J8" s="37">
        <f t="shared" si="0"/>
        <v>0</v>
      </c>
      <c r="K8" s="37">
        <f t="shared" si="1"/>
        <v>0</v>
      </c>
    </row>
    <row r="9" spans="1:11" s="38" customFormat="1" ht="14.25" customHeight="1">
      <c r="A9" s="31">
        <v>5</v>
      </c>
      <c r="B9" s="40" t="s">
        <v>44</v>
      </c>
      <c r="C9" s="33"/>
      <c r="D9" s="34" t="s">
        <v>42</v>
      </c>
      <c r="E9" s="35" t="s">
        <v>46</v>
      </c>
      <c r="F9" s="35">
        <v>5</v>
      </c>
      <c r="G9" s="39">
        <v>200</v>
      </c>
      <c r="H9" s="36"/>
      <c r="I9" s="31"/>
      <c r="J9" s="37">
        <f t="shared" si="0"/>
        <v>0</v>
      </c>
      <c r="K9" s="37">
        <f t="shared" si="1"/>
        <v>0</v>
      </c>
    </row>
    <row r="10" spans="1:11" s="38" customFormat="1" ht="14.25" customHeight="1">
      <c r="A10" s="31">
        <v>6</v>
      </c>
      <c r="B10" s="40" t="s">
        <v>44</v>
      </c>
      <c r="C10" s="33"/>
      <c r="D10" s="34" t="s">
        <v>38</v>
      </c>
      <c r="E10" s="35" t="s">
        <v>43</v>
      </c>
      <c r="F10" s="35">
        <v>14</v>
      </c>
      <c r="G10" s="39">
        <v>25</v>
      </c>
      <c r="H10" s="36"/>
      <c r="I10" s="31"/>
      <c r="J10" s="37">
        <f t="shared" si="0"/>
        <v>0</v>
      </c>
      <c r="K10" s="37">
        <f t="shared" si="1"/>
        <v>0</v>
      </c>
    </row>
    <row r="11" spans="1:11" s="38" customFormat="1" ht="14.25" customHeight="1">
      <c r="A11" s="31">
        <v>7</v>
      </c>
      <c r="B11" s="40" t="s">
        <v>44</v>
      </c>
      <c r="C11" s="33"/>
      <c r="D11" s="34" t="s">
        <v>38</v>
      </c>
      <c r="E11" s="35" t="s">
        <v>47</v>
      </c>
      <c r="F11" s="35">
        <v>14</v>
      </c>
      <c r="G11" s="39">
        <v>25</v>
      </c>
      <c r="H11" s="36"/>
      <c r="I11" s="31"/>
      <c r="J11" s="37">
        <f t="shared" si="0"/>
        <v>0</v>
      </c>
      <c r="K11" s="37">
        <f t="shared" si="1"/>
        <v>0</v>
      </c>
    </row>
    <row r="12" spans="1:11" s="38" customFormat="1" ht="14.25" customHeight="1">
      <c r="A12" s="31">
        <v>8</v>
      </c>
      <c r="B12" s="40" t="s">
        <v>44</v>
      </c>
      <c r="C12" s="33"/>
      <c r="D12" s="34" t="s">
        <v>48</v>
      </c>
      <c r="E12" s="42" t="s">
        <v>49</v>
      </c>
      <c r="F12" s="35" t="s">
        <v>50</v>
      </c>
      <c r="G12" s="39">
        <v>20</v>
      </c>
      <c r="H12" s="36"/>
      <c r="I12" s="31"/>
      <c r="J12" s="37">
        <f t="shared" si="0"/>
        <v>0</v>
      </c>
      <c r="K12" s="37">
        <f t="shared" si="1"/>
        <v>0</v>
      </c>
    </row>
    <row r="13" spans="1:11" s="38" customFormat="1" ht="14.25" customHeight="1">
      <c r="A13" s="31">
        <v>9</v>
      </c>
      <c r="B13" s="32" t="s">
        <v>51</v>
      </c>
      <c r="C13" s="33"/>
      <c r="D13" s="43" t="s">
        <v>42</v>
      </c>
      <c r="E13" s="44" t="s">
        <v>52</v>
      </c>
      <c r="F13" s="35">
        <v>10</v>
      </c>
      <c r="G13" s="39">
        <v>300</v>
      </c>
      <c r="H13" s="36"/>
      <c r="I13" s="31"/>
      <c r="J13" s="37">
        <f t="shared" si="0"/>
        <v>0</v>
      </c>
      <c r="K13" s="37">
        <f t="shared" si="1"/>
        <v>0</v>
      </c>
    </row>
    <row r="14" spans="1:11" s="38" customFormat="1" ht="14.25" customHeight="1">
      <c r="A14" s="31">
        <v>10</v>
      </c>
      <c r="B14" s="32" t="s">
        <v>53</v>
      </c>
      <c r="C14" s="33"/>
      <c r="D14" s="34" t="s">
        <v>54</v>
      </c>
      <c r="E14" s="44" t="s">
        <v>55</v>
      </c>
      <c r="F14" s="35">
        <v>56</v>
      </c>
      <c r="G14" s="39">
        <v>50</v>
      </c>
      <c r="H14" s="36"/>
      <c r="I14" s="31"/>
      <c r="J14" s="37">
        <f t="shared" si="0"/>
        <v>0</v>
      </c>
      <c r="K14" s="37">
        <f t="shared" si="1"/>
        <v>0</v>
      </c>
    </row>
    <row r="15" spans="1:11" s="38" customFormat="1" ht="14.25" customHeight="1">
      <c r="A15" s="31">
        <v>11</v>
      </c>
      <c r="B15" s="32" t="s">
        <v>53</v>
      </c>
      <c r="C15" s="33"/>
      <c r="D15" s="34" t="s">
        <v>54</v>
      </c>
      <c r="E15" s="45" t="s">
        <v>52</v>
      </c>
      <c r="F15" s="35">
        <v>56</v>
      </c>
      <c r="G15" s="39">
        <v>40</v>
      </c>
      <c r="H15" s="36"/>
      <c r="I15" s="31"/>
      <c r="J15" s="37">
        <f t="shared" si="0"/>
        <v>0</v>
      </c>
      <c r="K15" s="37">
        <f t="shared" si="1"/>
        <v>0</v>
      </c>
    </row>
    <row r="16" spans="1:11" s="38" customFormat="1" ht="14.25" customHeight="1">
      <c r="A16" s="31">
        <v>12</v>
      </c>
      <c r="B16" s="46" t="s">
        <v>56</v>
      </c>
      <c r="C16" s="33"/>
      <c r="D16" s="34" t="s">
        <v>57</v>
      </c>
      <c r="E16" s="35" t="s">
        <v>58</v>
      </c>
      <c r="F16" s="35">
        <v>20</v>
      </c>
      <c r="G16" s="39">
        <v>20</v>
      </c>
      <c r="H16" s="36"/>
      <c r="I16" s="31"/>
      <c r="J16" s="37">
        <f t="shared" si="0"/>
        <v>0</v>
      </c>
      <c r="K16" s="37">
        <f t="shared" si="1"/>
        <v>0</v>
      </c>
    </row>
    <row r="17" spans="1:11" s="38" customFormat="1" ht="14.25" customHeight="1">
      <c r="A17" s="31">
        <v>13</v>
      </c>
      <c r="B17" s="46" t="s">
        <v>56</v>
      </c>
      <c r="C17" s="46"/>
      <c r="D17" s="47" t="s">
        <v>38</v>
      </c>
      <c r="E17" s="31" t="s">
        <v>59</v>
      </c>
      <c r="F17" s="31">
        <v>30</v>
      </c>
      <c r="G17" s="39">
        <v>120</v>
      </c>
      <c r="H17" s="36"/>
      <c r="I17" s="31"/>
      <c r="J17" s="37">
        <f t="shared" si="0"/>
        <v>0</v>
      </c>
      <c r="K17" s="37">
        <f t="shared" si="1"/>
        <v>0</v>
      </c>
    </row>
    <row r="18" spans="1:11" s="38" customFormat="1" ht="14.25" customHeight="1">
      <c r="A18" s="31">
        <v>14</v>
      </c>
      <c r="B18" s="46" t="s">
        <v>60</v>
      </c>
      <c r="C18" s="46"/>
      <c r="D18" s="47" t="s">
        <v>42</v>
      </c>
      <c r="E18" s="31" t="s">
        <v>61</v>
      </c>
      <c r="F18" s="31">
        <v>10</v>
      </c>
      <c r="G18" s="39">
        <v>1500</v>
      </c>
      <c r="H18" s="48"/>
      <c r="I18" s="31"/>
      <c r="J18" s="37">
        <f t="shared" si="0"/>
        <v>0</v>
      </c>
      <c r="K18" s="37">
        <f t="shared" si="1"/>
        <v>0</v>
      </c>
    </row>
    <row r="19" spans="1:11" s="38" customFormat="1" ht="14.25" customHeight="1">
      <c r="A19" s="31">
        <v>15</v>
      </c>
      <c r="B19" s="46" t="s">
        <v>62</v>
      </c>
      <c r="C19" s="46"/>
      <c r="D19" s="47" t="s">
        <v>42</v>
      </c>
      <c r="E19" s="31" t="s">
        <v>63</v>
      </c>
      <c r="F19" s="31">
        <v>5</v>
      </c>
      <c r="G19" s="39">
        <v>200</v>
      </c>
      <c r="H19" s="48"/>
      <c r="I19" s="31"/>
      <c r="J19" s="37">
        <f t="shared" si="0"/>
        <v>0</v>
      </c>
      <c r="K19" s="37">
        <f t="shared" si="1"/>
        <v>0</v>
      </c>
    </row>
    <row r="20" spans="1:11" s="38" customFormat="1" ht="14.25" customHeight="1">
      <c r="A20" s="31">
        <v>16</v>
      </c>
      <c r="B20" s="46" t="s">
        <v>64</v>
      </c>
      <c r="C20" s="46"/>
      <c r="D20" s="47" t="s">
        <v>38</v>
      </c>
      <c r="E20" s="31" t="s">
        <v>65</v>
      </c>
      <c r="F20" s="31">
        <v>20</v>
      </c>
      <c r="G20" s="39">
        <v>3</v>
      </c>
      <c r="H20" s="48"/>
      <c r="I20" s="31"/>
      <c r="J20" s="37">
        <f t="shared" si="0"/>
        <v>0</v>
      </c>
      <c r="K20" s="37">
        <f t="shared" si="1"/>
        <v>0</v>
      </c>
    </row>
    <row r="21" spans="1:11" s="49" customFormat="1" ht="14.25" customHeight="1">
      <c r="A21" s="31">
        <v>17</v>
      </c>
      <c r="B21" s="32" t="s">
        <v>66</v>
      </c>
      <c r="C21" s="33"/>
      <c r="D21" s="34" t="s">
        <v>57</v>
      </c>
      <c r="E21" s="35" t="s">
        <v>55</v>
      </c>
      <c r="F21" s="35">
        <v>56</v>
      </c>
      <c r="G21" s="31">
        <v>15</v>
      </c>
      <c r="H21" s="36"/>
      <c r="I21" s="31"/>
      <c r="J21" s="37">
        <f t="shared" si="0"/>
        <v>0</v>
      </c>
      <c r="K21" s="37">
        <f t="shared" si="1"/>
        <v>0</v>
      </c>
    </row>
    <row r="22" spans="1:11" s="38" customFormat="1" ht="14.25" customHeight="1">
      <c r="A22" s="31">
        <v>18</v>
      </c>
      <c r="B22" s="46" t="s">
        <v>67</v>
      </c>
      <c r="C22" s="46"/>
      <c r="D22" s="47" t="s">
        <v>38</v>
      </c>
      <c r="E22" s="31" t="s">
        <v>68</v>
      </c>
      <c r="F22" s="31">
        <v>30</v>
      </c>
      <c r="G22" s="39">
        <v>10</v>
      </c>
      <c r="H22" s="48"/>
      <c r="I22" s="31"/>
      <c r="J22" s="37">
        <f t="shared" si="0"/>
        <v>0</v>
      </c>
      <c r="K22" s="37">
        <f t="shared" si="1"/>
        <v>0</v>
      </c>
    </row>
    <row r="23" spans="1:11" s="38" customFormat="1" ht="14.25" customHeight="1">
      <c r="A23" s="31">
        <v>19</v>
      </c>
      <c r="B23" s="46" t="s">
        <v>67</v>
      </c>
      <c r="C23" s="46"/>
      <c r="D23" s="47" t="s">
        <v>38</v>
      </c>
      <c r="E23" s="31" t="s">
        <v>39</v>
      </c>
      <c r="F23" s="31">
        <v>30</v>
      </c>
      <c r="G23" s="39">
        <v>30</v>
      </c>
      <c r="H23" s="48"/>
      <c r="I23" s="31"/>
      <c r="J23" s="37">
        <f t="shared" si="0"/>
        <v>0</v>
      </c>
      <c r="K23" s="37">
        <f t="shared" si="1"/>
        <v>0</v>
      </c>
    </row>
    <row r="24" spans="1:11" s="38" customFormat="1" ht="14.25" customHeight="1">
      <c r="A24" s="31">
        <v>20</v>
      </c>
      <c r="B24" s="46" t="s">
        <v>67</v>
      </c>
      <c r="C24" s="46"/>
      <c r="D24" s="47" t="s">
        <v>38</v>
      </c>
      <c r="E24" s="31" t="s">
        <v>40</v>
      </c>
      <c r="F24" s="31">
        <v>28</v>
      </c>
      <c r="G24" s="39">
        <v>30</v>
      </c>
      <c r="H24" s="48"/>
      <c r="I24" s="31"/>
      <c r="J24" s="37">
        <f t="shared" si="0"/>
        <v>0</v>
      </c>
      <c r="K24" s="37">
        <f t="shared" si="1"/>
        <v>0</v>
      </c>
    </row>
    <row r="25" spans="1:11" s="38" customFormat="1" ht="14.25" customHeight="1">
      <c r="A25" s="31">
        <v>21</v>
      </c>
      <c r="B25" s="46" t="s">
        <v>69</v>
      </c>
      <c r="C25" s="46"/>
      <c r="D25" s="47" t="s">
        <v>42</v>
      </c>
      <c r="E25" s="31" t="s">
        <v>70</v>
      </c>
      <c r="F25" s="31">
        <v>5</v>
      </c>
      <c r="G25" s="39">
        <v>1000</v>
      </c>
      <c r="H25" s="48"/>
      <c r="I25" s="31"/>
      <c r="J25" s="37">
        <f t="shared" si="0"/>
        <v>0</v>
      </c>
      <c r="K25" s="37">
        <f t="shared" si="1"/>
        <v>0</v>
      </c>
    </row>
    <row r="26" spans="1:11" s="38" customFormat="1" ht="14.25" customHeight="1">
      <c r="A26" s="31">
        <v>22</v>
      </c>
      <c r="B26" s="46" t="s">
        <v>71</v>
      </c>
      <c r="C26" s="46"/>
      <c r="D26" s="47" t="s">
        <v>38</v>
      </c>
      <c r="E26" s="31" t="s">
        <v>72</v>
      </c>
      <c r="F26" s="31">
        <v>30</v>
      </c>
      <c r="G26" s="39">
        <v>2</v>
      </c>
      <c r="H26" s="48"/>
      <c r="I26" s="31"/>
      <c r="J26" s="37">
        <f t="shared" si="0"/>
        <v>0</v>
      </c>
      <c r="K26" s="37">
        <f t="shared" si="1"/>
        <v>0</v>
      </c>
    </row>
    <row r="27" spans="1:11" s="38" customFormat="1" ht="14.25" customHeight="1">
      <c r="A27" s="31">
        <v>23</v>
      </c>
      <c r="B27" s="46" t="s">
        <v>71</v>
      </c>
      <c r="C27" s="46"/>
      <c r="D27" s="47" t="s">
        <v>38</v>
      </c>
      <c r="E27" s="31" t="s">
        <v>73</v>
      </c>
      <c r="F27" s="31">
        <v>30</v>
      </c>
      <c r="G27" s="39">
        <v>3</v>
      </c>
      <c r="H27" s="48"/>
      <c r="I27" s="31"/>
      <c r="J27" s="37">
        <f t="shared" si="0"/>
        <v>0</v>
      </c>
      <c r="K27" s="37">
        <f t="shared" si="1"/>
        <v>0</v>
      </c>
    </row>
    <row r="28" spans="1:11" s="38" customFormat="1" ht="30" customHeight="1">
      <c r="A28" s="31">
        <v>24</v>
      </c>
      <c r="B28" s="46" t="s">
        <v>74</v>
      </c>
      <c r="C28" s="46"/>
      <c r="D28" s="47" t="s">
        <v>75</v>
      </c>
      <c r="E28" s="31" t="s">
        <v>76</v>
      </c>
      <c r="F28" s="31">
        <v>30</v>
      </c>
      <c r="G28" s="39">
        <v>10</v>
      </c>
      <c r="H28" s="48"/>
      <c r="I28" s="31"/>
      <c r="J28" s="37">
        <f t="shared" si="0"/>
        <v>0</v>
      </c>
      <c r="K28" s="37">
        <f t="shared" si="1"/>
        <v>0</v>
      </c>
    </row>
    <row r="29" spans="1:11" s="38" customFormat="1" ht="14.25" customHeight="1">
      <c r="A29" s="31">
        <v>25</v>
      </c>
      <c r="B29" s="50" t="s">
        <v>77</v>
      </c>
      <c r="C29" s="46"/>
      <c r="D29" s="51" t="s">
        <v>42</v>
      </c>
      <c r="E29" s="35" t="s">
        <v>78</v>
      </c>
      <c r="F29" s="35">
        <v>1</v>
      </c>
      <c r="G29" s="35">
        <v>10</v>
      </c>
      <c r="H29" s="48"/>
      <c r="I29" s="31"/>
      <c r="J29" s="37">
        <f t="shared" si="0"/>
        <v>0</v>
      </c>
      <c r="K29" s="37">
        <f t="shared" si="1"/>
        <v>0</v>
      </c>
    </row>
    <row r="30" spans="1:11" s="38" customFormat="1" ht="14.25" customHeight="1">
      <c r="A30" s="31">
        <v>26</v>
      </c>
      <c r="B30" s="50" t="s">
        <v>79</v>
      </c>
      <c r="C30" s="46"/>
      <c r="D30" s="51" t="s">
        <v>42</v>
      </c>
      <c r="E30" s="35" t="s">
        <v>80</v>
      </c>
      <c r="F30" s="35">
        <v>1</v>
      </c>
      <c r="G30" s="35">
        <v>600</v>
      </c>
      <c r="H30" s="48"/>
      <c r="I30" s="31"/>
      <c r="J30" s="37">
        <f t="shared" si="0"/>
        <v>0</v>
      </c>
      <c r="K30" s="37">
        <f t="shared" si="1"/>
        <v>0</v>
      </c>
    </row>
    <row r="31" spans="1:11" s="38" customFormat="1" ht="14.25" customHeight="1">
      <c r="A31" s="31">
        <v>27</v>
      </c>
      <c r="B31" s="46" t="s">
        <v>81</v>
      </c>
      <c r="C31" s="46"/>
      <c r="D31" s="47" t="s">
        <v>82</v>
      </c>
      <c r="E31" s="31" t="s">
        <v>83</v>
      </c>
      <c r="F31" s="31" t="s">
        <v>84</v>
      </c>
      <c r="G31" s="39">
        <v>100</v>
      </c>
      <c r="H31" s="48"/>
      <c r="I31" s="31"/>
      <c r="J31" s="37">
        <f t="shared" si="0"/>
        <v>0</v>
      </c>
      <c r="K31" s="37">
        <f t="shared" si="1"/>
        <v>0</v>
      </c>
    </row>
    <row r="32" spans="1:11" s="38" customFormat="1" ht="14.25" customHeight="1">
      <c r="A32" s="31">
        <v>28</v>
      </c>
      <c r="B32" s="46" t="s">
        <v>81</v>
      </c>
      <c r="C32" s="46"/>
      <c r="D32" s="47" t="s">
        <v>38</v>
      </c>
      <c r="E32" s="31" t="s">
        <v>85</v>
      </c>
      <c r="F32" s="31">
        <v>6</v>
      </c>
      <c r="G32" s="39">
        <v>130</v>
      </c>
      <c r="H32" s="48"/>
      <c r="I32" s="31"/>
      <c r="J32" s="37">
        <f t="shared" si="0"/>
        <v>0</v>
      </c>
      <c r="K32" s="37">
        <f t="shared" si="1"/>
        <v>0</v>
      </c>
    </row>
    <row r="33" spans="1:11" s="38" customFormat="1" ht="14.25" customHeight="1">
      <c r="A33" s="31">
        <v>29</v>
      </c>
      <c r="B33" s="46" t="s">
        <v>86</v>
      </c>
      <c r="C33" s="46"/>
      <c r="D33" s="47" t="s">
        <v>42</v>
      </c>
      <c r="E33" s="31" t="s">
        <v>87</v>
      </c>
      <c r="F33" s="31">
        <v>5</v>
      </c>
      <c r="G33" s="39">
        <v>15</v>
      </c>
      <c r="H33" s="52"/>
      <c r="I33" s="31"/>
      <c r="J33" s="37">
        <f t="shared" si="0"/>
        <v>0</v>
      </c>
      <c r="K33" s="37">
        <f t="shared" si="1"/>
        <v>0</v>
      </c>
    </row>
    <row r="34" spans="1:11" s="57" customFormat="1" ht="12.75" customHeight="1">
      <c r="A34" s="31">
        <v>30</v>
      </c>
      <c r="B34" s="53" t="s">
        <v>88</v>
      </c>
      <c r="C34" s="46"/>
      <c r="D34" s="54" t="s">
        <v>89</v>
      </c>
      <c r="E34" s="55" t="s">
        <v>90</v>
      </c>
      <c r="F34" s="56">
        <v>10</v>
      </c>
      <c r="G34" s="39">
        <v>150</v>
      </c>
      <c r="H34" s="36"/>
      <c r="I34" s="31"/>
      <c r="J34" s="37">
        <f t="shared" si="0"/>
        <v>0</v>
      </c>
      <c r="K34" s="37">
        <f t="shared" si="1"/>
        <v>0</v>
      </c>
    </row>
    <row r="35" spans="1:11" ht="17.25" customHeight="1">
      <c r="A35" s="135" t="s">
        <v>91</v>
      </c>
      <c r="B35" s="135"/>
      <c r="C35" s="135"/>
      <c r="D35" s="135"/>
      <c r="E35" s="135"/>
      <c r="F35" s="135"/>
      <c r="G35" s="135"/>
      <c r="H35" s="135"/>
      <c r="I35" s="135"/>
      <c r="J35" s="58">
        <f>SUBTOTAL(9,J5:J34)</f>
        <v>0</v>
      </c>
      <c r="K35" s="58">
        <f>SUBTOTAL(9,K5:K34)</f>
        <v>0</v>
      </c>
    </row>
    <row r="36" spans="1:11" ht="119.25" customHeight="1">
      <c r="A36" s="132" t="s">
        <v>32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</row>
    <row r="37" spans="1:11" ht="12.75" customHeight="1">
      <c r="A37" s="133" t="s">
        <v>33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</row>
    <row r="38" spans="1:11" ht="80.25" customHeight="1">
      <c r="A38" s="127" t="s">
        <v>34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</row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</sheetData>
  <sheetProtection selectLockedCells="1" selectUnlockedCells="1"/>
  <mergeCells count="7">
    <mergeCell ref="A38:K38"/>
    <mergeCell ref="A1:K1"/>
    <mergeCell ref="A2:K2"/>
    <mergeCell ref="A3:K3"/>
    <mergeCell ref="A35:I35"/>
    <mergeCell ref="A36:K36"/>
    <mergeCell ref="A37:K37"/>
  </mergeCells>
  <printOptions horizontalCentered="1"/>
  <pageMargins left="0.7083333333333334" right="0.7083333333333334" top="1.4375" bottom="1.4375" header="0.5118110236220472" footer="0.5118110236220472"/>
  <pageSetup horizontalDpi="300" verticalDpi="300" orientation="landscape" pageOrder="overThenDown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0">
      <selection activeCell="D5" sqref="D5:G14"/>
    </sheetView>
  </sheetViews>
  <sheetFormatPr defaultColWidth="8.09765625" defaultRowHeight="74.25" customHeight="1"/>
  <cols>
    <col min="1" max="1" width="3.3984375" style="0" customWidth="1"/>
    <col min="2" max="2" width="34.59765625" style="0" customWidth="1"/>
    <col min="3" max="3" width="17.5" style="0" customWidth="1"/>
    <col min="4" max="4" width="8.69921875" style="0" customWidth="1"/>
    <col min="5" max="5" width="8.3984375" style="0" customWidth="1"/>
    <col min="6" max="6" width="8.5" style="0" customWidth="1"/>
    <col min="7" max="7" width="9.69921875" style="0" customWidth="1"/>
    <col min="8" max="8" width="14.09765625" style="0" customWidth="1"/>
    <col min="9" max="9" width="8.19921875" style="25" customWidth="1"/>
    <col min="10" max="11" width="17.3984375" style="0" customWidth="1"/>
  </cols>
  <sheetData>
    <row r="1" spans="1:11" ht="35.25" customHeight="1">
      <c r="A1" s="128" t="s">
        <v>185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63" customHeigh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3.5" customHeight="1">
      <c r="A3" s="134" t="s">
        <v>92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33.75" customHeight="1">
      <c r="A4" s="27" t="s">
        <v>2</v>
      </c>
      <c r="B4" s="27" t="s">
        <v>3</v>
      </c>
      <c r="C4" s="27" t="s">
        <v>4</v>
      </c>
      <c r="D4" s="27" t="s">
        <v>5</v>
      </c>
      <c r="E4" s="27" t="s">
        <v>6</v>
      </c>
      <c r="F4" s="27" t="s">
        <v>7</v>
      </c>
      <c r="G4" s="28" t="s">
        <v>36</v>
      </c>
      <c r="H4" s="29" t="s">
        <v>9</v>
      </c>
      <c r="I4" s="27" t="s">
        <v>10</v>
      </c>
      <c r="J4" s="30" t="s">
        <v>11</v>
      </c>
      <c r="K4" s="30" t="s">
        <v>12</v>
      </c>
    </row>
    <row r="5" spans="1:11" ht="95.25" customHeight="1">
      <c r="A5" s="71">
        <v>1</v>
      </c>
      <c r="B5" s="145" t="s">
        <v>93</v>
      </c>
      <c r="C5" s="7"/>
      <c r="D5" s="156" t="s">
        <v>89</v>
      </c>
      <c r="E5" s="157" t="s">
        <v>94</v>
      </c>
      <c r="F5" s="150">
        <v>1</v>
      </c>
      <c r="G5" s="151">
        <v>750</v>
      </c>
      <c r="H5" s="111"/>
      <c r="I5" s="60"/>
      <c r="J5" s="10">
        <f>ROUND(G5*H5,2)</f>
        <v>0</v>
      </c>
      <c r="K5" s="10">
        <f>J5+ROUND(J5*I5/100,2)</f>
        <v>0</v>
      </c>
    </row>
    <row r="6" spans="1:11" ht="90" customHeight="1">
      <c r="A6" s="71">
        <v>2</v>
      </c>
      <c r="B6" s="145" t="s">
        <v>93</v>
      </c>
      <c r="C6" s="7"/>
      <c r="D6" s="156" t="s">
        <v>89</v>
      </c>
      <c r="E6" s="157" t="s">
        <v>95</v>
      </c>
      <c r="F6" s="150">
        <v>1</v>
      </c>
      <c r="G6" s="151">
        <v>20</v>
      </c>
      <c r="H6" s="111"/>
      <c r="I6" s="60"/>
      <c r="J6" s="10">
        <f aca="true" t="shared" si="0" ref="J6:J14">ROUND(G6*H6,2)</f>
        <v>0</v>
      </c>
      <c r="K6" s="10">
        <f aca="true" t="shared" si="1" ref="K6:K14">J6+ROUND(J6*I6/100,2)</f>
        <v>0</v>
      </c>
    </row>
    <row r="7" spans="1:11" ht="94.5" customHeight="1">
      <c r="A7" s="71">
        <v>3</v>
      </c>
      <c r="B7" s="145" t="s">
        <v>93</v>
      </c>
      <c r="C7" s="7"/>
      <c r="D7" s="156" t="s">
        <v>89</v>
      </c>
      <c r="E7" s="157" t="s">
        <v>80</v>
      </c>
      <c r="F7" s="150">
        <v>1</v>
      </c>
      <c r="G7" s="151">
        <v>15</v>
      </c>
      <c r="H7" s="111"/>
      <c r="I7" s="60"/>
      <c r="J7" s="10">
        <f t="shared" si="0"/>
        <v>0</v>
      </c>
      <c r="K7" s="10">
        <f t="shared" si="1"/>
        <v>0</v>
      </c>
    </row>
    <row r="8" spans="1:11" s="16" customFormat="1" ht="14.25" customHeight="1">
      <c r="A8" s="71">
        <v>4</v>
      </c>
      <c r="B8" s="146" t="s">
        <v>96</v>
      </c>
      <c r="C8" s="7"/>
      <c r="D8" s="158" t="s">
        <v>97</v>
      </c>
      <c r="E8" s="159" t="s">
        <v>98</v>
      </c>
      <c r="F8" s="152">
        <v>10</v>
      </c>
      <c r="G8" s="151">
        <v>5</v>
      </c>
      <c r="H8" s="111"/>
      <c r="I8" s="60"/>
      <c r="J8" s="10">
        <f t="shared" si="0"/>
        <v>0</v>
      </c>
      <c r="K8" s="10">
        <f t="shared" si="1"/>
        <v>0</v>
      </c>
    </row>
    <row r="9" spans="1:11" s="16" customFormat="1" ht="14.25" customHeight="1">
      <c r="A9" s="71">
        <v>5</v>
      </c>
      <c r="B9" s="146" t="s">
        <v>96</v>
      </c>
      <c r="C9" s="7"/>
      <c r="D9" s="158" t="s">
        <v>97</v>
      </c>
      <c r="E9" s="159" t="s">
        <v>99</v>
      </c>
      <c r="F9" s="152">
        <v>10</v>
      </c>
      <c r="G9" s="151">
        <v>300</v>
      </c>
      <c r="H9" s="111"/>
      <c r="I9" s="60"/>
      <c r="J9" s="10">
        <f t="shared" si="0"/>
        <v>0</v>
      </c>
      <c r="K9" s="10">
        <f t="shared" si="1"/>
        <v>0</v>
      </c>
    </row>
    <row r="10" spans="1:11" s="16" customFormat="1" ht="14.25" customHeight="1">
      <c r="A10" s="71">
        <v>6</v>
      </c>
      <c r="B10" s="146" t="s">
        <v>96</v>
      </c>
      <c r="C10" s="7"/>
      <c r="D10" s="158" t="s">
        <v>97</v>
      </c>
      <c r="E10" s="159" t="s">
        <v>100</v>
      </c>
      <c r="F10" s="152">
        <v>10</v>
      </c>
      <c r="G10" s="151">
        <v>50</v>
      </c>
      <c r="H10" s="111"/>
      <c r="I10" s="60"/>
      <c r="J10" s="10">
        <f t="shared" si="0"/>
        <v>0</v>
      </c>
      <c r="K10" s="10">
        <f t="shared" si="1"/>
        <v>0</v>
      </c>
    </row>
    <row r="11" spans="1:11" s="16" customFormat="1" ht="13.5" customHeight="1">
      <c r="A11" s="71">
        <v>7</v>
      </c>
      <c r="B11" s="146" t="s">
        <v>96</v>
      </c>
      <c r="C11" s="7"/>
      <c r="D11" s="158" t="s">
        <v>101</v>
      </c>
      <c r="E11" s="159" t="s">
        <v>102</v>
      </c>
      <c r="F11" s="152">
        <v>5</v>
      </c>
      <c r="G11" s="151">
        <v>2</v>
      </c>
      <c r="H11" s="111"/>
      <c r="I11" s="60"/>
      <c r="J11" s="10">
        <f t="shared" si="0"/>
        <v>0</v>
      </c>
      <c r="K11" s="10">
        <f t="shared" si="1"/>
        <v>0</v>
      </c>
    </row>
    <row r="12" spans="1:11" ht="14.25" customHeight="1">
      <c r="A12" s="71">
        <v>8</v>
      </c>
      <c r="B12" s="147" t="s">
        <v>103</v>
      </c>
      <c r="C12" s="62"/>
      <c r="D12" s="160" t="s">
        <v>89</v>
      </c>
      <c r="E12" s="161" t="s">
        <v>104</v>
      </c>
      <c r="F12" s="153">
        <v>10</v>
      </c>
      <c r="G12" s="154">
        <v>5</v>
      </c>
      <c r="H12" s="111"/>
      <c r="I12" s="67"/>
      <c r="J12" s="10">
        <f t="shared" si="0"/>
        <v>0</v>
      </c>
      <c r="K12" s="10">
        <f t="shared" si="1"/>
        <v>0</v>
      </c>
    </row>
    <row r="13" spans="1:11" s="16" customFormat="1" ht="14.25" customHeight="1">
      <c r="A13" s="71">
        <v>9</v>
      </c>
      <c r="B13" s="148" t="s">
        <v>105</v>
      </c>
      <c r="C13" s="62"/>
      <c r="D13" s="155" t="s">
        <v>38</v>
      </c>
      <c r="E13" s="155" t="s">
        <v>39</v>
      </c>
      <c r="F13" s="155">
        <v>60</v>
      </c>
      <c r="G13" s="155">
        <v>10</v>
      </c>
      <c r="H13" s="112"/>
      <c r="I13" s="17"/>
      <c r="J13" s="10">
        <f t="shared" si="0"/>
        <v>0</v>
      </c>
      <c r="K13" s="10">
        <f t="shared" si="1"/>
        <v>0</v>
      </c>
    </row>
    <row r="14" spans="1:11" s="16" customFormat="1" ht="15" customHeight="1">
      <c r="A14" s="149">
        <v>10</v>
      </c>
      <c r="B14" s="148" t="s">
        <v>105</v>
      </c>
      <c r="C14" s="62"/>
      <c r="D14" s="155" t="s">
        <v>38</v>
      </c>
      <c r="E14" s="155" t="s">
        <v>106</v>
      </c>
      <c r="F14" s="155">
        <v>60</v>
      </c>
      <c r="G14" s="155">
        <v>40</v>
      </c>
      <c r="H14" s="112"/>
      <c r="I14" s="17"/>
      <c r="J14" s="10">
        <f t="shared" si="0"/>
        <v>0</v>
      </c>
      <c r="K14" s="10">
        <f t="shared" si="1"/>
        <v>0</v>
      </c>
    </row>
    <row r="15" spans="1:11" ht="16.5" customHeight="1">
      <c r="A15" s="135" t="s">
        <v>107</v>
      </c>
      <c r="B15" s="135"/>
      <c r="C15" s="135"/>
      <c r="D15" s="135"/>
      <c r="E15" s="135"/>
      <c r="F15" s="135"/>
      <c r="G15" s="135"/>
      <c r="H15" s="135"/>
      <c r="I15" s="135"/>
      <c r="J15" s="58">
        <f>SUBTOTAL(9,J5:J14)</f>
        <v>0</v>
      </c>
      <c r="K15" s="68">
        <f>SUBTOTAL(9,K5:K14)</f>
        <v>0</v>
      </c>
    </row>
    <row r="16" spans="1:11" ht="119.25" customHeight="1">
      <c r="A16" s="137" t="s">
        <v>32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</row>
    <row r="17" spans="1:11" ht="12.75" customHeight="1">
      <c r="A17" s="138" t="s">
        <v>33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</row>
    <row r="18" spans="1:11" ht="36" customHeight="1">
      <c r="A18" s="136" t="s">
        <v>34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</row>
    <row r="65536" ht="12.75" customHeight="1"/>
  </sheetData>
  <sheetProtection selectLockedCells="1" selectUnlockedCells="1"/>
  <mergeCells count="7">
    <mergeCell ref="A18:K18"/>
    <mergeCell ref="A1:K1"/>
    <mergeCell ref="A2:K2"/>
    <mergeCell ref="A3:K3"/>
    <mergeCell ref="A15:I15"/>
    <mergeCell ref="A16:K16"/>
    <mergeCell ref="A17:K17"/>
  </mergeCells>
  <printOptions horizontalCentered="1"/>
  <pageMargins left="0.7083333333333334" right="0.7083333333333334" top="1.4375" bottom="1.4375" header="0.5118110236220472" footer="0.5118110236220472"/>
  <pageSetup horizontalDpi="300" verticalDpi="300" orientation="landscape" pageOrder="overThenDown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8.09765625" defaultRowHeight="80.25" customHeight="1"/>
  <cols>
    <col min="1" max="1" width="3.69921875" style="0" customWidth="1"/>
    <col min="2" max="2" width="32" style="0" customWidth="1"/>
    <col min="3" max="3" width="17.5" style="0" customWidth="1"/>
    <col min="4" max="4" width="12.69921875" style="0" customWidth="1"/>
    <col min="5" max="5" width="11.69921875" style="0" customWidth="1"/>
    <col min="6" max="6" width="15.3984375" style="0" customWidth="1"/>
    <col min="7" max="7" width="9.3984375" style="0" customWidth="1"/>
    <col min="8" max="8" width="14.09765625" style="0" customWidth="1"/>
    <col min="9" max="9" width="8.19921875" style="25" customWidth="1"/>
    <col min="10" max="11" width="16.59765625" style="0" customWidth="1"/>
  </cols>
  <sheetData>
    <row r="1" spans="1:11" ht="30" customHeight="1">
      <c r="A1" s="128" t="s">
        <v>184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61.5" customHeigh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25.5" customHeight="1">
      <c r="A3" s="139" t="s">
        <v>108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33.75" customHeight="1">
      <c r="A4" s="27" t="s">
        <v>2</v>
      </c>
      <c r="B4" s="69" t="s">
        <v>3</v>
      </c>
      <c r="C4" s="27" t="s">
        <v>4</v>
      </c>
      <c r="D4" s="27" t="s">
        <v>5</v>
      </c>
      <c r="E4" s="27" t="s">
        <v>6</v>
      </c>
      <c r="F4" s="27" t="s">
        <v>7</v>
      </c>
      <c r="G4" s="28" t="s">
        <v>8</v>
      </c>
      <c r="H4" s="70" t="s">
        <v>9</v>
      </c>
      <c r="I4" s="27" t="s">
        <v>10</v>
      </c>
      <c r="J4" s="30" t="s">
        <v>11</v>
      </c>
      <c r="K4" s="30" t="s">
        <v>12</v>
      </c>
    </row>
    <row r="5" spans="1:11" ht="13.5" customHeight="1">
      <c r="A5" s="71">
        <v>1</v>
      </c>
      <c r="B5" s="72" t="s">
        <v>109</v>
      </c>
      <c r="C5" s="73"/>
      <c r="D5" s="72" t="s">
        <v>110</v>
      </c>
      <c r="E5" s="74" t="s">
        <v>111</v>
      </c>
      <c r="F5" s="75" t="s">
        <v>112</v>
      </c>
      <c r="G5" s="76">
        <v>10</v>
      </c>
      <c r="H5" s="113"/>
      <c r="I5" s="114"/>
      <c r="J5" s="115">
        <f>ROUND(G5*H5,2)</f>
        <v>0</v>
      </c>
      <c r="K5" s="115">
        <f>J5+ROUND(J5*I5/100,2)</f>
        <v>0</v>
      </c>
    </row>
    <row r="6" spans="1:11" ht="13.5" customHeight="1">
      <c r="A6" s="71">
        <v>2</v>
      </c>
      <c r="B6" s="72" t="s">
        <v>77</v>
      </c>
      <c r="C6" s="73"/>
      <c r="D6" s="72" t="s">
        <v>113</v>
      </c>
      <c r="E6" s="74" t="s">
        <v>114</v>
      </c>
      <c r="F6" s="75">
        <v>30</v>
      </c>
      <c r="G6" s="76">
        <v>5</v>
      </c>
      <c r="H6" s="113"/>
      <c r="I6" s="114"/>
      <c r="J6" s="115">
        <f>ROUND(G6*H6,2)</f>
        <v>0</v>
      </c>
      <c r="K6" s="115">
        <f>J6+ROUND(J6*I6/100,2)</f>
        <v>0</v>
      </c>
    </row>
    <row r="7" spans="1:11" ht="13.5" customHeight="1">
      <c r="A7" s="71">
        <v>3</v>
      </c>
      <c r="B7" s="72" t="s">
        <v>115</v>
      </c>
      <c r="C7" s="73"/>
      <c r="D7" s="72" t="s">
        <v>113</v>
      </c>
      <c r="E7" s="74" t="s">
        <v>116</v>
      </c>
      <c r="F7" s="75">
        <v>30</v>
      </c>
      <c r="G7" s="76">
        <v>25</v>
      </c>
      <c r="H7" s="113"/>
      <c r="I7" s="114"/>
      <c r="J7" s="115">
        <f>ROUND(G7*H7,2)</f>
        <v>0</v>
      </c>
      <c r="K7" s="115">
        <f>J7+ROUND(J7*I7/100,2)</f>
        <v>0</v>
      </c>
    </row>
    <row r="8" spans="1:11" ht="14.25" customHeight="1">
      <c r="A8" s="131" t="s">
        <v>117</v>
      </c>
      <c r="B8" s="131"/>
      <c r="C8" s="131"/>
      <c r="D8" s="131"/>
      <c r="E8" s="131"/>
      <c r="F8" s="131"/>
      <c r="G8" s="131"/>
      <c r="H8" s="131"/>
      <c r="I8" s="131"/>
      <c r="J8" s="58">
        <f>SUBTOTAL(9,J5:J7)</f>
        <v>0</v>
      </c>
      <c r="K8" s="58">
        <f>SUBTOTAL(9,K5:K7)</f>
        <v>0</v>
      </c>
    </row>
    <row r="9" spans="1:11" ht="117" customHeight="1">
      <c r="A9" s="132" t="s">
        <v>32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</row>
    <row r="10" spans="1:11" ht="12.75" customHeight="1">
      <c r="A10" s="133" t="s">
        <v>33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</row>
    <row r="11" spans="1:11" ht="80.25" customHeight="1">
      <c r="A11" s="127" t="s">
        <v>34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</row>
  </sheetData>
  <sheetProtection selectLockedCells="1" selectUnlockedCells="1"/>
  <mergeCells count="7">
    <mergeCell ref="A11:K11"/>
    <mergeCell ref="A1:K1"/>
    <mergeCell ref="A2:K2"/>
    <mergeCell ref="A3:K3"/>
    <mergeCell ref="A8:I8"/>
    <mergeCell ref="A9:K9"/>
    <mergeCell ref="A10:K10"/>
  </mergeCells>
  <printOptions horizontalCentered="1"/>
  <pageMargins left="0.7083333333333334" right="0.7083333333333334" top="1.4375" bottom="1.4375" header="0.5118110236220472" footer="0.5118110236220472"/>
  <pageSetup horizontalDpi="300" verticalDpi="300" orientation="landscape" pageOrder="overThenDown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2" sqref="A2:K2"/>
    </sheetView>
  </sheetViews>
  <sheetFormatPr defaultColWidth="8.09765625" defaultRowHeight="81" customHeight="1"/>
  <cols>
    <col min="1" max="1" width="3.69921875" style="0" customWidth="1"/>
    <col min="2" max="2" width="31.09765625" style="0" customWidth="1"/>
    <col min="3" max="3" width="16" style="0" customWidth="1"/>
    <col min="4" max="4" width="9.8984375" style="0" customWidth="1"/>
    <col min="5" max="5" width="13.19921875" style="0" customWidth="1"/>
    <col min="6" max="6" width="10.5" style="0" customWidth="1"/>
    <col min="7" max="7" width="5.59765625" style="0" customWidth="1"/>
    <col min="8" max="8" width="10" style="0" customWidth="1"/>
    <col min="9" max="9" width="8.19921875" style="25" customWidth="1"/>
    <col min="10" max="10" width="16.09765625" style="0" customWidth="1"/>
    <col min="11" max="11" width="16.69921875" style="0" customWidth="1"/>
  </cols>
  <sheetData>
    <row r="1" spans="1:11" ht="30.75" customHeight="1">
      <c r="A1" s="128" t="s">
        <v>187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60.75" customHeigh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7.25" customHeight="1">
      <c r="A3" s="134" t="s">
        <v>118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33.75" customHeight="1">
      <c r="A4" s="27" t="s">
        <v>2</v>
      </c>
      <c r="B4" s="27" t="s">
        <v>3</v>
      </c>
      <c r="C4" s="69" t="s">
        <v>4</v>
      </c>
      <c r="D4" s="27" t="s">
        <v>5</v>
      </c>
      <c r="E4" s="27" t="s">
        <v>6</v>
      </c>
      <c r="F4" s="27" t="s">
        <v>7</v>
      </c>
      <c r="G4" s="28" t="s">
        <v>8</v>
      </c>
      <c r="H4" s="30" t="s">
        <v>9</v>
      </c>
      <c r="I4" s="27" t="s">
        <v>10</v>
      </c>
      <c r="J4" s="30" t="s">
        <v>11</v>
      </c>
      <c r="K4" s="30" t="s">
        <v>12</v>
      </c>
    </row>
    <row r="5" spans="1:11" ht="14.25" customHeight="1">
      <c r="A5" s="5">
        <v>1</v>
      </c>
      <c r="B5" s="6" t="s">
        <v>119</v>
      </c>
      <c r="C5" s="7"/>
      <c r="D5" s="6" t="s">
        <v>120</v>
      </c>
      <c r="E5" s="77"/>
      <c r="F5" s="9" t="s">
        <v>121</v>
      </c>
      <c r="G5" s="9">
        <v>80</v>
      </c>
      <c r="H5" s="116"/>
      <c r="I5" s="117"/>
      <c r="J5" s="118">
        <f>ROUND(G5*H5,2)</f>
        <v>0</v>
      </c>
      <c r="K5" s="118">
        <f>J5+ROUND(J5*I5/100,2)</f>
        <v>0</v>
      </c>
    </row>
    <row r="6" spans="1:11" ht="14.25" customHeight="1">
      <c r="A6" s="5">
        <v>2</v>
      </c>
      <c r="B6" s="6" t="s">
        <v>119</v>
      </c>
      <c r="C6" s="7"/>
      <c r="D6" s="6" t="s">
        <v>122</v>
      </c>
      <c r="E6" s="77"/>
      <c r="F6" s="9" t="s">
        <v>123</v>
      </c>
      <c r="G6" s="9">
        <v>15</v>
      </c>
      <c r="H6" s="116"/>
      <c r="I6" s="117"/>
      <c r="J6" s="118">
        <f>ROUND(G6*H6,2)</f>
        <v>0</v>
      </c>
      <c r="K6" s="118">
        <f>J6+ROUND(J6*I6/100,2)</f>
        <v>0</v>
      </c>
    </row>
    <row r="7" spans="1:11" ht="30" customHeight="1">
      <c r="A7" s="5">
        <v>3</v>
      </c>
      <c r="B7" s="6" t="s">
        <v>124</v>
      </c>
      <c r="C7" s="7"/>
      <c r="D7" s="6" t="s">
        <v>125</v>
      </c>
      <c r="E7" s="77" t="s">
        <v>126</v>
      </c>
      <c r="F7" s="9" t="s">
        <v>127</v>
      </c>
      <c r="G7" s="9">
        <v>250</v>
      </c>
      <c r="H7" s="116"/>
      <c r="I7" s="117"/>
      <c r="J7" s="118">
        <f>ROUND(G7*H7,2)</f>
        <v>0</v>
      </c>
      <c r="K7" s="118">
        <f>J7+ROUND(J7*I7/100,2)</f>
        <v>0</v>
      </c>
    </row>
    <row r="8" spans="1:11" ht="30" customHeight="1">
      <c r="A8" s="5">
        <v>4</v>
      </c>
      <c r="B8" s="6" t="s">
        <v>124</v>
      </c>
      <c r="C8" s="7"/>
      <c r="D8" s="6" t="s">
        <v>125</v>
      </c>
      <c r="E8" s="77" t="s">
        <v>126</v>
      </c>
      <c r="F8" s="9" t="s">
        <v>128</v>
      </c>
      <c r="G8" s="9">
        <v>10</v>
      </c>
      <c r="H8" s="116"/>
      <c r="I8" s="117"/>
      <c r="J8" s="118">
        <f>ROUND(G8*H8,2)</f>
        <v>0</v>
      </c>
      <c r="K8" s="118">
        <f>J8+ROUND(J8*I8/100,2)</f>
        <v>0</v>
      </c>
    </row>
    <row r="9" spans="1:11" ht="30" customHeight="1">
      <c r="A9" s="5">
        <v>5</v>
      </c>
      <c r="B9" s="6" t="s">
        <v>124</v>
      </c>
      <c r="C9" s="7"/>
      <c r="D9" s="6" t="s">
        <v>120</v>
      </c>
      <c r="E9" s="77" t="s">
        <v>126</v>
      </c>
      <c r="F9" s="9" t="s">
        <v>129</v>
      </c>
      <c r="G9" s="9">
        <v>550</v>
      </c>
      <c r="H9" s="119"/>
      <c r="I9" s="117"/>
      <c r="J9" s="118">
        <f>ROUND(G9*H9,2)</f>
        <v>0</v>
      </c>
      <c r="K9" s="118">
        <f>J9+ROUND(J9*I9/100,2)</f>
        <v>0</v>
      </c>
    </row>
    <row r="10" spans="1:11" ht="12.75" customHeight="1">
      <c r="A10" s="140" t="s">
        <v>130</v>
      </c>
      <c r="B10" s="140"/>
      <c r="C10" s="140"/>
      <c r="D10" s="140"/>
      <c r="E10" s="140"/>
      <c r="F10" s="140"/>
      <c r="G10" s="140"/>
      <c r="H10" s="140"/>
      <c r="I10" s="140"/>
      <c r="J10" s="58">
        <f>SUBTOTAL(9,J5:J9)</f>
        <v>0</v>
      </c>
      <c r="K10" s="58">
        <f>SUBTOTAL(9,K5:K9)</f>
        <v>0</v>
      </c>
    </row>
    <row r="11" spans="1:11" ht="118.5" customHeight="1">
      <c r="A11" s="132" t="s">
        <v>32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</row>
    <row r="12" spans="1:11" ht="12.75" customHeight="1">
      <c r="A12" s="133" t="s">
        <v>33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</row>
    <row r="13" spans="1:11" ht="81" customHeight="1">
      <c r="A13" s="127" t="s">
        <v>34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</row>
  </sheetData>
  <sheetProtection selectLockedCells="1" selectUnlockedCells="1"/>
  <mergeCells count="7">
    <mergeCell ref="A13:K13"/>
    <mergeCell ref="A1:K1"/>
    <mergeCell ref="A2:K2"/>
    <mergeCell ref="A3:K3"/>
    <mergeCell ref="A10:I10"/>
    <mergeCell ref="A11:K11"/>
    <mergeCell ref="A12:K12"/>
  </mergeCells>
  <printOptions horizontalCentered="1"/>
  <pageMargins left="0.7083333333333334" right="0.7083333333333334" top="1.4375" bottom="1.4375" header="0.5118110236220472" footer="0.5118110236220472"/>
  <pageSetup horizontalDpi="300" verticalDpi="300" orientation="landscape" pageOrder="overThenDown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2" sqref="A2:K2"/>
    </sheetView>
  </sheetViews>
  <sheetFormatPr defaultColWidth="8.09765625" defaultRowHeight="66" customHeight="1"/>
  <cols>
    <col min="1" max="1" width="3.69921875" style="0" customWidth="1"/>
    <col min="2" max="2" width="39.3984375" style="0" customWidth="1"/>
    <col min="3" max="3" width="17.5" style="0" customWidth="1"/>
    <col min="4" max="4" width="6" style="0" customWidth="1"/>
    <col min="5" max="5" width="8.69921875" style="26" customWidth="1"/>
    <col min="6" max="6" width="11.69921875" style="0" customWidth="1"/>
    <col min="7" max="7" width="8.19921875" style="0" customWidth="1"/>
    <col min="8" max="8" width="14.09765625" style="0" customWidth="1"/>
    <col min="9" max="9" width="8.19921875" style="25" customWidth="1"/>
    <col min="10" max="10" width="15.8984375" style="0" customWidth="1"/>
    <col min="11" max="11" width="16" style="0" customWidth="1"/>
  </cols>
  <sheetData>
    <row r="1" spans="1:11" ht="36" customHeight="1">
      <c r="A1" s="128" t="s">
        <v>184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66" customHeigh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3.5" customHeight="1">
      <c r="A3" s="141" t="s">
        <v>131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1:11" ht="66" customHeight="1">
      <c r="A4" s="78" t="s">
        <v>2</v>
      </c>
      <c r="B4" s="78" t="s">
        <v>3</v>
      </c>
      <c r="C4" s="78" t="s">
        <v>4</v>
      </c>
      <c r="D4" s="78" t="s">
        <v>5</v>
      </c>
      <c r="E4" s="78" t="s">
        <v>6</v>
      </c>
      <c r="F4" s="78" t="s">
        <v>132</v>
      </c>
      <c r="G4" s="79" t="s">
        <v>8</v>
      </c>
      <c r="H4" s="80" t="s">
        <v>9</v>
      </c>
      <c r="I4" s="78" t="s">
        <v>10</v>
      </c>
      <c r="J4" s="81" t="s">
        <v>11</v>
      </c>
      <c r="K4" s="81" t="s">
        <v>12</v>
      </c>
    </row>
    <row r="5" spans="1:11" ht="66" customHeight="1">
      <c r="A5" s="82">
        <v>1</v>
      </c>
      <c r="B5" s="83" t="s">
        <v>133</v>
      </c>
      <c r="C5" s="84"/>
      <c r="D5" s="85" t="s">
        <v>134</v>
      </c>
      <c r="E5" s="86" t="s">
        <v>135</v>
      </c>
      <c r="F5" s="86">
        <v>100</v>
      </c>
      <c r="G5" s="86">
        <v>4</v>
      </c>
      <c r="H5" s="87"/>
      <c r="I5" s="85"/>
      <c r="J5" s="88">
        <f>ROUND(G5*H5,2)</f>
        <v>0</v>
      </c>
      <c r="K5" s="88">
        <f>J5+ROUND(J5*I5/100,2)</f>
        <v>0</v>
      </c>
    </row>
    <row r="6" spans="1:11" ht="13.5" customHeight="1">
      <c r="A6" s="142" t="s">
        <v>136</v>
      </c>
      <c r="B6" s="142"/>
      <c r="C6" s="142"/>
      <c r="D6" s="142"/>
      <c r="E6" s="142"/>
      <c r="F6" s="142"/>
      <c r="G6" s="142"/>
      <c r="H6" s="142"/>
      <c r="I6" s="142"/>
      <c r="J6" s="89">
        <f>SUBTOTAL(9,J5:J5)</f>
        <v>0</v>
      </c>
      <c r="K6" s="89">
        <f>SUBTOTAL(9,K5:K5)</f>
        <v>0</v>
      </c>
    </row>
    <row r="7" spans="1:11" ht="113.25" customHeight="1">
      <c r="A7" s="132" t="s">
        <v>137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</row>
    <row r="8" spans="1:11" ht="13.5" customHeight="1">
      <c r="A8" s="133" t="s">
        <v>138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</row>
    <row r="9" spans="1:11" ht="66" customHeight="1">
      <c r="A9" s="127" t="s">
        <v>34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</row>
  </sheetData>
  <sheetProtection selectLockedCells="1" selectUnlockedCells="1"/>
  <mergeCells count="7">
    <mergeCell ref="A9:K9"/>
    <mergeCell ref="A1:K1"/>
    <mergeCell ref="A2:K2"/>
    <mergeCell ref="A3:K3"/>
    <mergeCell ref="A6:I6"/>
    <mergeCell ref="A7:K7"/>
    <mergeCell ref="A8:K8"/>
  </mergeCells>
  <printOptions horizontalCentered="1"/>
  <pageMargins left="0.7083333333333334" right="0.7083333333333334" top="1.4375" bottom="1.4375" header="0.5118110236220472" footer="0.5118110236220472"/>
  <pageSetup horizontalDpi="300" verticalDpi="300" orientation="landscape" pageOrder="overThenDown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2" sqref="A2:K2"/>
    </sheetView>
  </sheetViews>
  <sheetFormatPr defaultColWidth="8.09765625" defaultRowHeight="84.75" customHeight="1"/>
  <cols>
    <col min="1" max="1" width="3.19921875" style="0" customWidth="1"/>
    <col min="2" max="2" width="21.59765625" style="0" customWidth="1"/>
    <col min="3" max="3" width="17.5" style="0" customWidth="1"/>
    <col min="4" max="4" width="11.09765625" style="0" customWidth="1"/>
    <col min="5" max="5" width="14.69921875" style="0" customWidth="1"/>
    <col min="6" max="6" width="14.09765625" style="0" customWidth="1"/>
    <col min="7" max="7" width="6.8984375" style="0" customWidth="1"/>
    <col min="8" max="8" width="12.69921875" style="0" customWidth="1"/>
    <col min="9" max="9" width="8.19921875" style="25" customWidth="1"/>
    <col min="10" max="10" width="15.8984375" style="0" customWidth="1"/>
    <col min="11" max="11" width="18.19921875" style="0" customWidth="1"/>
  </cols>
  <sheetData>
    <row r="1" spans="1:11" ht="33.75" customHeight="1">
      <c r="A1" s="128" t="s">
        <v>186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63.75" customHeigh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3.5" customHeight="1">
      <c r="A3" s="134" t="s">
        <v>139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33.75" customHeight="1">
      <c r="A4" s="90" t="s">
        <v>2</v>
      </c>
      <c r="B4" s="91" t="s">
        <v>3</v>
      </c>
      <c r="C4" s="90" t="s">
        <v>140</v>
      </c>
      <c r="D4" s="91" t="s">
        <v>5</v>
      </c>
      <c r="E4" s="92" t="s">
        <v>6</v>
      </c>
      <c r="F4" s="91" t="s">
        <v>7</v>
      </c>
      <c r="G4" s="93" t="s">
        <v>8</v>
      </c>
      <c r="H4" s="94" t="s">
        <v>9</v>
      </c>
      <c r="I4" s="91" t="s">
        <v>10</v>
      </c>
      <c r="J4" s="95" t="s">
        <v>11</v>
      </c>
      <c r="K4" s="95" t="s">
        <v>12</v>
      </c>
    </row>
    <row r="5" spans="1:11" ht="14.25" customHeight="1">
      <c r="A5" s="5">
        <v>1</v>
      </c>
      <c r="B5" s="96" t="s">
        <v>141</v>
      </c>
      <c r="C5" s="7"/>
      <c r="D5" s="96" t="s">
        <v>42</v>
      </c>
      <c r="E5" s="77" t="s">
        <v>142</v>
      </c>
      <c r="F5" s="5" t="s">
        <v>143</v>
      </c>
      <c r="G5" s="59">
        <v>25</v>
      </c>
      <c r="H5" s="111"/>
      <c r="I5" s="120"/>
      <c r="J5" s="121">
        <f aca="true" t="shared" si="0" ref="J5:J13">ROUND(G5*H5,2)</f>
        <v>0</v>
      </c>
      <c r="K5" s="121">
        <f aca="true" t="shared" si="1" ref="K5:K13">J5+ROUND(J5*I5/100,2)</f>
        <v>0</v>
      </c>
    </row>
    <row r="6" spans="1:11" ht="14.25" customHeight="1">
      <c r="A6" s="5">
        <v>2</v>
      </c>
      <c r="B6" s="96" t="s">
        <v>144</v>
      </c>
      <c r="C6" s="7"/>
      <c r="D6" s="96" t="s">
        <v>42</v>
      </c>
      <c r="E6" s="77" t="s">
        <v>145</v>
      </c>
      <c r="F6" s="5" t="s">
        <v>146</v>
      </c>
      <c r="G6" s="59">
        <v>140</v>
      </c>
      <c r="H6" s="111"/>
      <c r="I6" s="120"/>
      <c r="J6" s="121">
        <f t="shared" si="0"/>
        <v>0</v>
      </c>
      <c r="K6" s="121">
        <f t="shared" si="1"/>
        <v>0</v>
      </c>
    </row>
    <row r="7" spans="1:11" ht="14.25" customHeight="1">
      <c r="A7" s="5">
        <v>3</v>
      </c>
      <c r="B7" s="96" t="s">
        <v>144</v>
      </c>
      <c r="C7" s="7"/>
      <c r="D7" s="96" t="s">
        <v>42</v>
      </c>
      <c r="E7" s="77" t="s">
        <v>147</v>
      </c>
      <c r="F7" s="5" t="s">
        <v>148</v>
      </c>
      <c r="G7" s="59">
        <v>35</v>
      </c>
      <c r="H7" s="111"/>
      <c r="I7" s="120"/>
      <c r="J7" s="121">
        <f t="shared" si="0"/>
        <v>0</v>
      </c>
      <c r="K7" s="121">
        <f t="shared" si="1"/>
        <v>0</v>
      </c>
    </row>
    <row r="8" spans="1:11" ht="14.25" customHeight="1">
      <c r="A8" s="5">
        <v>4</v>
      </c>
      <c r="B8" s="96" t="s">
        <v>149</v>
      </c>
      <c r="C8" s="7"/>
      <c r="D8" s="96" t="s">
        <v>42</v>
      </c>
      <c r="E8" s="77" t="s">
        <v>150</v>
      </c>
      <c r="F8" s="5" t="s">
        <v>151</v>
      </c>
      <c r="G8" s="59">
        <v>150</v>
      </c>
      <c r="H8" s="111"/>
      <c r="I8" s="120"/>
      <c r="J8" s="121">
        <f t="shared" si="0"/>
        <v>0</v>
      </c>
      <c r="K8" s="121">
        <f t="shared" si="1"/>
        <v>0</v>
      </c>
    </row>
    <row r="9" spans="1:11" ht="14.25" customHeight="1">
      <c r="A9" s="5">
        <v>5</v>
      </c>
      <c r="B9" s="96" t="s">
        <v>149</v>
      </c>
      <c r="C9" s="7"/>
      <c r="D9" s="96" t="s">
        <v>42</v>
      </c>
      <c r="E9" s="77" t="s">
        <v>152</v>
      </c>
      <c r="F9" s="5" t="s">
        <v>151</v>
      </c>
      <c r="G9" s="59">
        <v>300</v>
      </c>
      <c r="H9" s="111"/>
      <c r="I9" s="120"/>
      <c r="J9" s="121">
        <f t="shared" si="0"/>
        <v>0</v>
      </c>
      <c r="K9" s="121">
        <f t="shared" si="1"/>
        <v>0</v>
      </c>
    </row>
    <row r="10" spans="1:11" ht="14.25" customHeight="1">
      <c r="A10" s="5">
        <v>6</v>
      </c>
      <c r="B10" s="96" t="s">
        <v>141</v>
      </c>
      <c r="C10" s="7"/>
      <c r="D10" s="96" t="s">
        <v>42</v>
      </c>
      <c r="E10" s="77" t="s">
        <v>153</v>
      </c>
      <c r="F10" s="5" t="s">
        <v>151</v>
      </c>
      <c r="G10" s="59">
        <v>2</v>
      </c>
      <c r="H10" s="111"/>
      <c r="I10" s="120"/>
      <c r="J10" s="121">
        <f t="shared" si="0"/>
        <v>0</v>
      </c>
      <c r="K10" s="121">
        <f t="shared" si="1"/>
        <v>0</v>
      </c>
    </row>
    <row r="11" spans="1:11" ht="14.25" customHeight="1">
      <c r="A11" s="5">
        <v>7</v>
      </c>
      <c r="B11" s="96" t="s">
        <v>154</v>
      </c>
      <c r="C11" s="7"/>
      <c r="D11" s="96" t="s">
        <v>42</v>
      </c>
      <c r="E11" s="77" t="s">
        <v>155</v>
      </c>
      <c r="F11" s="5" t="s">
        <v>156</v>
      </c>
      <c r="G11" s="59">
        <v>50</v>
      </c>
      <c r="H11" s="111"/>
      <c r="I11" s="120"/>
      <c r="J11" s="121">
        <f t="shared" si="0"/>
        <v>0</v>
      </c>
      <c r="K11" s="121">
        <f t="shared" si="1"/>
        <v>0</v>
      </c>
    </row>
    <row r="12" spans="1:11" ht="22.5" customHeight="1">
      <c r="A12" s="5">
        <v>8</v>
      </c>
      <c r="B12" s="96" t="s">
        <v>157</v>
      </c>
      <c r="C12" s="7"/>
      <c r="D12" s="96" t="s">
        <v>158</v>
      </c>
      <c r="E12" s="77" t="s">
        <v>159</v>
      </c>
      <c r="F12" s="5">
        <v>5</v>
      </c>
      <c r="G12" s="5">
        <v>5</v>
      </c>
      <c r="H12" s="111"/>
      <c r="I12" s="117"/>
      <c r="J12" s="121">
        <f t="shared" si="0"/>
        <v>0</v>
      </c>
      <c r="K12" s="121">
        <f t="shared" si="1"/>
        <v>0</v>
      </c>
    </row>
    <row r="13" spans="1:11" ht="22.5" customHeight="1">
      <c r="A13" s="5">
        <v>9</v>
      </c>
      <c r="B13" s="96" t="s">
        <v>157</v>
      </c>
      <c r="C13" s="7"/>
      <c r="D13" s="96" t="s">
        <v>158</v>
      </c>
      <c r="E13" s="77" t="s">
        <v>160</v>
      </c>
      <c r="F13" s="5">
        <v>5</v>
      </c>
      <c r="G13" s="5">
        <v>5</v>
      </c>
      <c r="H13" s="111"/>
      <c r="I13" s="117"/>
      <c r="J13" s="121">
        <f t="shared" si="0"/>
        <v>0</v>
      </c>
      <c r="K13" s="121">
        <f t="shared" si="1"/>
        <v>0</v>
      </c>
    </row>
    <row r="14" spans="1:11" ht="12.75" customHeight="1">
      <c r="A14" s="135" t="s">
        <v>161</v>
      </c>
      <c r="B14" s="135"/>
      <c r="C14" s="135"/>
      <c r="D14" s="135"/>
      <c r="E14" s="135"/>
      <c r="F14" s="135"/>
      <c r="G14" s="135"/>
      <c r="H14" s="135"/>
      <c r="I14" s="135"/>
      <c r="J14" s="58">
        <f>SUBTOTAL(9,J5:J13)</f>
        <v>0</v>
      </c>
      <c r="K14" s="58">
        <f>SUBTOTAL(9,K5:K13)</f>
        <v>0</v>
      </c>
    </row>
    <row r="15" spans="1:11" ht="120.75" customHeight="1">
      <c r="A15" s="132" t="s">
        <v>32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</row>
    <row r="16" spans="1:11" ht="12.75" customHeight="1">
      <c r="A16" s="133" t="s">
        <v>33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</row>
    <row r="17" spans="1:11" ht="84.75" customHeight="1">
      <c r="A17" s="127" t="s">
        <v>34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</row>
    <row r="65535" ht="12.75" customHeight="1"/>
    <row r="65536" ht="12.75" customHeight="1"/>
  </sheetData>
  <sheetProtection selectLockedCells="1" selectUnlockedCells="1"/>
  <mergeCells count="7">
    <mergeCell ref="A17:K17"/>
    <mergeCell ref="A1:K1"/>
    <mergeCell ref="A2:K2"/>
    <mergeCell ref="A3:K3"/>
    <mergeCell ref="A14:I14"/>
    <mergeCell ref="A15:K15"/>
    <mergeCell ref="A16:K16"/>
  </mergeCells>
  <printOptions horizontalCentered="1"/>
  <pageMargins left="0.7083333333333334" right="0.7083333333333334" top="1.4375" bottom="1.4375" header="0.5118110236220472" footer="0.5118110236220472"/>
  <pageSetup horizontalDpi="300" verticalDpi="300" orientation="landscape" pageOrder="overThenDown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K1"/>
    </sheetView>
  </sheetViews>
  <sheetFormatPr defaultColWidth="8.796875" defaultRowHeight="14.25"/>
  <cols>
    <col min="1" max="1" width="2.5" style="0" customWidth="1"/>
    <col min="2" max="2" width="20" style="0" customWidth="1"/>
    <col min="3" max="3" width="22.8984375" style="0" customWidth="1"/>
    <col min="4" max="4" width="6" style="0" customWidth="1"/>
    <col min="5" max="5" width="13.19921875" style="0" customWidth="1"/>
    <col min="6" max="6" width="8.5" style="0" customWidth="1"/>
    <col min="7" max="7" width="6.09765625" style="0" customWidth="1"/>
    <col min="8" max="8" width="10.69921875" style="0" customWidth="1"/>
    <col min="9" max="9" width="7.19921875" style="0" customWidth="1"/>
    <col min="10" max="11" width="10.69921875" style="0" customWidth="1"/>
  </cols>
  <sheetData>
    <row r="1" spans="1:11" ht="60.75" customHeight="1">
      <c r="A1" s="128" t="s">
        <v>184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70.5" customHeigh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3.5" customHeight="1">
      <c r="A3" s="134" t="s">
        <v>162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36" customHeight="1">
      <c r="A4" s="69" t="s">
        <v>2</v>
      </c>
      <c r="B4" s="69" t="s">
        <v>3</v>
      </c>
      <c r="C4" s="27" t="s">
        <v>4</v>
      </c>
      <c r="D4" s="69" t="s">
        <v>5</v>
      </c>
      <c r="E4" s="69" t="s">
        <v>6</v>
      </c>
      <c r="F4" s="69" t="s">
        <v>7</v>
      </c>
      <c r="G4" s="97" t="s">
        <v>8</v>
      </c>
      <c r="H4" s="98" t="s">
        <v>9</v>
      </c>
      <c r="I4" s="69" t="s">
        <v>10</v>
      </c>
      <c r="J4" s="98" t="s">
        <v>11</v>
      </c>
      <c r="K4" s="98" t="s">
        <v>12</v>
      </c>
    </row>
    <row r="5" spans="1:11" ht="28.5" customHeight="1">
      <c r="A5" s="6">
        <v>1</v>
      </c>
      <c r="B5" s="72" t="s">
        <v>163</v>
      </c>
      <c r="C5" s="99"/>
      <c r="D5" s="100" t="s">
        <v>42</v>
      </c>
      <c r="E5" s="75" t="s">
        <v>164</v>
      </c>
      <c r="F5" s="75">
        <v>1</v>
      </c>
      <c r="G5" s="101">
        <v>2</v>
      </c>
      <c r="H5" s="124"/>
      <c r="I5" s="114"/>
      <c r="J5" s="123">
        <f>ROUND(G5*H5,2)</f>
        <v>0</v>
      </c>
      <c r="K5" s="123">
        <f>J5+ROUND(J5*I5/100,2)</f>
        <v>0</v>
      </c>
    </row>
    <row r="6" spans="1:11" ht="51">
      <c r="A6" s="102">
        <v>2</v>
      </c>
      <c r="B6" s="103" t="s">
        <v>165</v>
      </c>
      <c r="C6" s="72"/>
      <c r="D6" s="74"/>
      <c r="E6" s="75" t="s">
        <v>166</v>
      </c>
      <c r="F6" s="75">
        <v>1</v>
      </c>
      <c r="G6" s="104">
        <v>6</v>
      </c>
      <c r="H6" s="124"/>
      <c r="I6" s="101"/>
      <c r="J6" s="123">
        <f>ROUND(G6*H6,2)</f>
        <v>0</v>
      </c>
      <c r="K6" s="123">
        <f>J6+ROUND(J6*I6/100,2)</f>
        <v>0</v>
      </c>
    </row>
    <row r="7" spans="1:11" ht="13.5" customHeight="1">
      <c r="A7" s="135" t="s">
        <v>167</v>
      </c>
      <c r="B7" s="135"/>
      <c r="C7" s="135"/>
      <c r="D7" s="135"/>
      <c r="E7" s="135"/>
      <c r="F7" s="135"/>
      <c r="G7" s="135"/>
      <c r="H7" s="135"/>
      <c r="I7" s="135"/>
      <c r="J7" s="105">
        <f>SUM(J5:J6)</f>
        <v>0</v>
      </c>
      <c r="K7" s="105">
        <f>SUBTOTAL(9,K5:K6)</f>
        <v>0</v>
      </c>
    </row>
    <row r="8" spans="1:11" ht="124.5" customHeight="1">
      <c r="A8" s="132" t="s">
        <v>32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</row>
    <row r="9" spans="1:11" ht="24.75" customHeight="1">
      <c r="A9" s="133" t="s">
        <v>33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</row>
    <row r="10" spans="1:11" ht="39" customHeight="1">
      <c r="A10" s="127" t="s">
        <v>34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</row>
  </sheetData>
  <sheetProtection selectLockedCells="1" selectUnlockedCells="1"/>
  <mergeCells count="7">
    <mergeCell ref="A10:K10"/>
    <mergeCell ref="A1:K1"/>
    <mergeCell ref="A2:K2"/>
    <mergeCell ref="A3:K3"/>
    <mergeCell ref="A7:I7"/>
    <mergeCell ref="A8:K8"/>
    <mergeCell ref="A9:K9"/>
  </mergeCells>
  <printOptions/>
  <pageMargins left="0" right="0" top="0.39375" bottom="0.39375" header="0" footer="0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2" sqref="A2:K2"/>
    </sheetView>
  </sheetViews>
  <sheetFormatPr defaultColWidth="8.796875" defaultRowHeight="14.25"/>
  <cols>
    <col min="1" max="1" width="2.8984375" style="0" customWidth="1"/>
    <col min="2" max="2" width="22.3984375" style="0" customWidth="1"/>
    <col min="3" max="3" width="20.59765625" style="0" customWidth="1"/>
    <col min="4" max="4" width="7.5" style="0" customWidth="1"/>
    <col min="5" max="5" width="7" style="0" customWidth="1"/>
    <col min="6" max="8" width="10.69921875" style="0" customWidth="1"/>
    <col min="9" max="9" width="7.8984375" style="0" customWidth="1"/>
    <col min="10" max="11" width="13.19921875" style="0" customWidth="1"/>
    <col min="12" max="12" width="10.69921875" style="0" customWidth="1"/>
  </cols>
  <sheetData>
    <row r="1" spans="1:11" ht="38.25" customHeight="1">
      <c r="A1" s="128" t="s">
        <v>186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65.25" customHeigh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3.5" customHeight="1">
      <c r="A3" s="134" t="s">
        <v>168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30">
      <c r="A4" s="69" t="s">
        <v>2</v>
      </c>
      <c r="B4" s="69" t="s">
        <v>3</v>
      </c>
      <c r="C4" s="69" t="s">
        <v>4</v>
      </c>
      <c r="D4" s="69" t="s">
        <v>5</v>
      </c>
      <c r="E4" s="69" t="s">
        <v>6</v>
      </c>
      <c r="F4" s="69" t="s">
        <v>169</v>
      </c>
      <c r="G4" s="97" t="s">
        <v>8</v>
      </c>
      <c r="H4" s="29" t="s">
        <v>9</v>
      </c>
      <c r="I4" s="69" t="s">
        <v>10</v>
      </c>
      <c r="J4" s="98" t="s">
        <v>11</v>
      </c>
      <c r="K4" s="98" t="s">
        <v>12</v>
      </c>
    </row>
    <row r="5" spans="1:11" ht="108" customHeight="1">
      <c r="A5" s="7">
        <v>1</v>
      </c>
      <c r="B5" s="106" t="s">
        <v>170</v>
      </c>
      <c r="C5" s="7"/>
      <c r="D5" s="71" t="s">
        <v>171</v>
      </c>
      <c r="E5" s="107">
        <v>0.1</v>
      </c>
      <c r="F5" s="75" t="s">
        <v>172</v>
      </c>
      <c r="G5" s="75">
        <v>20</v>
      </c>
      <c r="H5" s="122"/>
      <c r="I5" s="114"/>
      <c r="J5" s="123">
        <f>ROUND(G5*H5,2)</f>
        <v>0</v>
      </c>
      <c r="K5" s="123">
        <f>J5+ROUND(J5*I5/100,2)</f>
        <v>0</v>
      </c>
    </row>
    <row r="6" spans="1:11" ht="105" customHeight="1">
      <c r="A6" s="7">
        <v>2</v>
      </c>
      <c r="B6" s="106" t="s">
        <v>170</v>
      </c>
      <c r="C6" s="7"/>
      <c r="D6" s="71" t="s">
        <v>171</v>
      </c>
      <c r="E6" s="107">
        <v>0.1</v>
      </c>
      <c r="F6" s="75">
        <v>50</v>
      </c>
      <c r="G6" s="75">
        <v>10</v>
      </c>
      <c r="H6" s="122"/>
      <c r="I6" s="114"/>
      <c r="J6" s="123">
        <f>ROUND(G6*H6,2)</f>
        <v>0</v>
      </c>
      <c r="K6" s="123">
        <f>J6+ROUND(J6*I6/100,2)</f>
        <v>0</v>
      </c>
    </row>
    <row r="7" spans="1:11" ht="13.5" customHeight="1">
      <c r="A7" s="143" t="s">
        <v>173</v>
      </c>
      <c r="B7" s="143"/>
      <c r="C7" s="143"/>
      <c r="D7" s="143"/>
      <c r="E7" s="143"/>
      <c r="F7" s="143"/>
      <c r="G7" s="143"/>
      <c r="H7" s="143"/>
      <c r="I7" s="143"/>
      <c r="J7" s="108">
        <f>SUBTOTAL(9,J5:J6)</f>
        <v>0</v>
      </c>
      <c r="K7" s="108">
        <f>SUBTOTAL(9,K5:K6)</f>
        <v>0</v>
      </c>
    </row>
    <row r="8" spans="1:11" ht="114" customHeight="1">
      <c r="A8" s="144" t="s">
        <v>32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40.5" customHeight="1">
      <c r="A9" s="138" t="s">
        <v>33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</row>
    <row r="10" spans="1:11" ht="46.5" customHeight="1">
      <c r="A10" s="136" t="s">
        <v>34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</row>
  </sheetData>
  <sheetProtection selectLockedCells="1" selectUnlockedCells="1"/>
  <mergeCells count="7">
    <mergeCell ref="A10:K10"/>
    <mergeCell ref="A1:K1"/>
    <mergeCell ref="A2:K2"/>
    <mergeCell ref="A3:K3"/>
    <mergeCell ref="A7:I7"/>
    <mergeCell ref="A8:K8"/>
    <mergeCell ref="A9:K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Roman,Normalny"&amp;12ffffff&amp;A</oddHeader>
    <oddFooter>&amp;C&amp;"Times New Roman,Normalny"&amp;12ffffffStrona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Ciećwierz</dc:creator>
  <cp:keywords/>
  <dc:description/>
  <cp:lastModifiedBy>Marcin Ciećwierz</cp:lastModifiedBy>
  <cp:lastPrinted>2023-09-25T10:59:37Z</cp:lastPrinted>
  <dcterms:modified xsi:type="dcterms:W3CDTF">2024-01-03T07:08:12Z</dcterms:modified>
  <cp:category/>
  <cp:version/>
  <cp:contentType/>
  <cp:contentStatus/>
</cp:coreProperties>
</file>