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'Arkusz1'!$A$1:$J$53</definedName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<sst xmlns="http://schemas.openxmlformats.org/spreadsheetml/2006/main" count="123" uniqueCount="45">
  <si>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</si>
  <si>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</si>
  <si>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</si>
  <si>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</si>
  <si>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</si>
  <si>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</si>
  <si>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</si>
  <si>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>Nazwa/Producent/</t>
  </si>
  <si>
    <t>miary</t>
  </si>
  <si>
    <t>Ilość</t>
  </si>
  <si>
    <t>netto</t>
  </si>
  <si>
    <t>bez podatku</t>
  </si>
  <si>
    <t>%</t>
  </si>
  <si>
    <t>Kwota</t>
  </si>
  <si>
    <t>z podatkiem</t>
  </si>
  <si>
    <t>Nr katalogowy</t>
  </si>
  <si>
    <t>(zł)</t>
  </si>
  <si>
    <t>Producenta</t>
  </si>
  <si>
    <t>op.</t>
  </si>
  <si>
    <t>szt.</t>
  </si>
  <si>
    <t>RAZEM</t>
  </si>
  <si>
    <t>Kraj pochodzenia</t>
  </si>
  <si>
    <t>para</t>
  </si>
  <si>
    <t>Pakiet 1 - Czepki chirurgiczne, koszule i ubrania dla pacjenta, prześcieradła medyczne</t>
  </si>
  <si>
    <t>Pakiet 3 - Ochraniacze na buty, ubrania z włókniny do zabiegów</t>
  </si>
  <si>
    <t>Pakiet 4 - Półmaski filtrujące</t>
  </si>
  <si>
    <t>Pakiet 2 - Maski chirurgiczne,fartuchy chirurgiczne, prześcieradło z fizeliny</t>
  </si>
  <si>
    <r>
      <rPr>
        <b/>
        <sz val="10"/>
        <rFont val="Arial"/>
        <family val="2"/>
      </rPr>
      <t>Czepek chirurgiczny j.u. z fizeliny damski, męski,</t>
    </r>
    <r>
      <rPr>
        <sz val="10"/>
        <rFont val="Arial"/>
        <family val="2"/>
      </rPr>
      <t xml:space="preserve"> op. a 100 szt.</t>
    </r>
  </si>
  <si>
    <r>
      <rPr>
        <b/>
        <sz val="10"/>
        <rFont val="Arial"/>
        <family val="2"/>
      </rPr>
      <t xml:space="preserve">Fartuch chirurgiczny j.u. </t>
    </r>
    <r>
      <rPr>
        <sz val="10"/>
        <rFont val="Arial"/>
        <family val="2"/>
      </rPr>
      <t xml:space="preserve">z fizeliny z rękawem zakonczonym gumką lub mankietem ze ściągaczem </t>
    </r>
  </si>
  <si>
    <t xml:space="preserve">Prześcieradło j.u. z flizeliny 210x160cm. </t>
  </si>
  <si>
    <t xml:space="preserve">Ochraniacze na buty z flizeliny </t>
  </si>
  <si>
    <r>
      <rPr>
        <b/>
        <sz val="10"/>
        <rFont val="Arial"/>
        <family val="2"/>
      </rPr>
      <t xml:space="preserve">Medyczne spodenki jedn. użytku do kolonoskopii z włókniny </t>
    </r>
    <r>
      <rPr>
        <sz val="10"/>
        <rFont val="Arial"/>
        <family val="2"/>
      </rPr>
      <t xml:space="preserve">typu SMS o gramaturze 28 g/m2, niebieskie, rozmiar uniwersalny, op. 10 szt. </t>
    </r>
  </si>
  <si>
    <r>
      <t xml:space="preserve">Pólłmaska filtrująca FFP3 </t>
    </r>
    <r>
      <rPr>
        <sz val="10"/>
        <rFont val="Arial"/>
        <family val="2"/>
      </rPr>
      <t xml:space="preserve">chroniąca przed aerozolami w tym bioaerozolami zgodna z normą EN 149:2001+A1:2009. skuteczność filtracji wobec aerozoli stałych i/lub ciekłych nie mniej niż 99%, opór oddychania nie więcej niż 300Pa, zawartość CO2 w powietrzu wydychanym mniejsza niż 1% obj. Zacisk nosowy lub odpowiednio  wyprofilowana część nosowa czaszy półmaski, taśmy nagłowia wykonane z gumy pasmanteryjnej lub lateksowej lub innego materiału tekstylnego. oznakowanie zgodnie z wymaganiami normy  stanowiacej podstawę wykazania jej właściwości ochronnych (numer normy EN, nazwa półmaski, klasa ochrony, dane producenta) </t>
    </r>
    <r>
      <rPr>
        <b/>
        <i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</si>
  <si>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Koszula dla pacjenta z krótkim rękawem</t>
    </r>
    <r>
      <rPr>
        <sz val="10"/>
        <rFont val="Arial"/>
        <family val="2"/>
      </rPr>
      <t>, z włókniny typu SMS o gramaturze 35 g/m2, niebieska, wiązana w pasie i przy szyi, rozmiar L/XL/XXL.</t>
    </r>
  </si>
  <si>
    <t>Załącznik nr 2 do Zaproszenia</t>
  </si>
  <si>
    <t>do złożenia oferty cenowej</t>
  </si>
  <si>
    <t>Z/F/3/24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</si>
  <si>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</si>
  <si>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r>
      <rPr>
        <b/>
        <sz val="10"/>
        <rFont val="Arial"/>
        <family val="2"/>
      </rPr>
      <t xml:space="preserve">Czepek typu furażerka, </t>
    </r>
    <r>
      <rPr>
        <sz val="10"/>
        <rFont val="Arial"/>
        <family val="2"/>
      </rPr>
      <t xml:space="preserve">wiązany, otok: spunlace 45 g/m2, denko: polipropylen 25 g/m2, wkładka chłonąca pot: spunlace 38 g/m2, oddychający, niebieski, rozmiar uniwersalny, kartonik 50 szt. </t>
    </r>
    <r>
      <rPr>
        <b/>
        <i/>
        <sz val="10"/>
        <rFont val="Arial"/>
        <family val="2"/>
      </rPr>
      <t xml:space="preserve">zamawiający dopuszcza czepek typu furażerka, z lamówką około 8 mm, przechodzącą z tyłu w troki, wiązany na troki, niesterylny, wykonany z włókniny polipropylenowej, o gramaturze 25 g/m2,z warstwą pochłaniającą pot (50 g/m2) przedniej części o wymiarach 40 mm x 30 cm – z włókniny typu spunlance, troki o dł. ponad 20 cm każdy, głębokość czepka ok. 13 cm, denko o wymiarach ok. 20 cm x 12,5 cm, w kolorze niebieskim, rozmiar uniwersalny
</t>
    </r>
  </si>
  <si>
    <r>
      <rPr>
        <b/>
        <sz val="10"/>
        <rFont val="Arial"/>
        <family val="2"/>
      </rPr>
      <t>Koszula dla pacjenta z rozcięciem z przodu</t>
    </r>
    <r>
      <rPr>
        <sz val="10"/>
        <rFont val="Arial"/>
        <family val="2"/>
      </rPr>
      <t xml:space="preserve"> z włókniny typu SMS o gramaturze 35 g/m2, niebieska, rozmiar L. </t>
    </r>
    <r>
      <rPr>
        <b/>
        <i/>
        <sz val="10"/>
        <rFont val="Arial"/>
        <family val="2"/>
      </rPr>
      <t>Zamawiający dopuści koszulę dla pacjenta wykonaną z włókniny polipropylenowej o gramaturze 40g/m2 w kolorze granatowym, w rozmiarze uniwersalnym Zamawiający dopuszcza koszulę z wycięciem Y wiązanym na troki oraz wiązaną w pasie</t>
    </r>
  </si>
  <si>
    <r>
      <rPr>
        <b/>
        <sz val="10"/>
        <rFont val="Arial"/>
        <family val="2"/>
      </rPr>
      <t>Higieniczna koszula dla pacjenta</t>
    </r>
    <r>
      <rPr>
        <sz val="10"/>
        <rFont val="Arial"/>
        <family val="2"/>
      </rPr>
      <t xml:space="preserve"> z włókniny poliestrowej w kolorze białym, z krótkim, szerokim rękawem (łatwy dostęp do całej ręki) zakładana przez głowę, posiada głębokie rozcięcie z przodu zawiązywane na troki. </t>
    </r>
    <r>
      <rPr>
        <b/>
        <i/>
        <sz val="10"/>
        <rFont val="Arial"/>
        <family val="2"/>
      </rPr>
      <t>Zamawiający dopuszcza koszulę dla pacjenta wykonaną z chłonnej, przyjemnej w dotyku włókniny Spunlace 45 g/m², wkładana przez głowę, z krótkim rękawem. Kolor biały. Z wycięciem V pod szyją bez zawiązywania na troki</t>
    </r>
  </si>
  <si>
    <r>
      <rPr>
        <b/>
        <sz val="10"/>
        <rFont val="Arial"/>
        <family val="2"/>
      </rPr>
      <t>Spódnica ginekologiczna</t>
    </r>
    <r>
      <rPr>
        <sz val="10"/>
        <rFont val="Arial"/>
        <family val="2"/>
      </rPr>
      <t xml:space="preserve"> wykonana z włókniny polipropylenowej z gumką o dł. 50cm i szer. 160cm, kolor biały, niebieski, zielony do wyboru przez Zamawiającego, op. a'20 szt. </t>
    </r>
    <r>
      <rPr>
        <b/>
        <i/>
        <sz val="10"/>
        <rFont val="Arial"/>
        <family val="2"/>
      </rPr>
      <t>Zamawiający dopuści spódnicę ginekologiczną o szer. 150 cm (w pasie po rozciągnięciu) Zamawiający dopuszcza zaoferowanie spódnicy ginekologicznej w kolorze granatowym</t>
    </r>
  </si>
  <si>
    <r>
      <t xml:space="preserve">Medyczne prześcieradło na materac 230x130cm </t>
    </r>
    <r>
      <rPr>
        <sz val="10"/>
        <rFont val="Arial"/>
        <family val="2"/>
      </rPr>
      <t xml:space="preserve">wykonane z włókniny polipropylenowej, obszyte gumką z dodatkowymi trokami do wiązania </t>
    </r>
    <r>
      <rPr>
        <b/>
        <i/>
        <sz val="10"/>
        <rFont val="Arial"/>
        <family val="2"/>
      </rPr>
      <t>Zamawiający dopuszcza prześcieradło w rozmiarze 240x140cm, spełniające pozostałe wymagania SWZ</t>
    </r>
  </si>
  <si>
    <r>
      <rPr>
        <b/>
        <sz val="10"/>
        <rFont val="Arial"/>
        <family val="2"/>
      </rPr>
      <t>Ubranie operacyjne z włókniny</t>
    </r>
    <r>
      <rPr>
        <sz val="10"/>
        <rFont val="Arial"/>
        <family val="2"/>
      </rPr>
      <t xml:space="preserve"> typu SMS o gramaturze 43 g/m2, antystatyczne, dekolt V obszyty, 3 kieszenie, spodnie z paskiem, zielone, rozm. S, M, L, XL, XXL </t>
    </r>
    <r>
      <rPr>
        <b/>
        <i/>
        <sz val="10"/>
        <rFont val="Arial"/>
        <family val="2"/>
      </rPr>
      <t xml:space="preserve"> Zamawiający wyraża zgodę na dopuszczenie ubrań o gramaturze 40 gr w kolorze niebieskim. Zamawiający dopuszcza spodnie ściągane w pasie trokami</t>
    </r>
  </si>
  <si>
    <r>
      <t xml:space="preserve">Formularz cenowy </t>
    </r>
    <r>
      <rPr>
        <b/>
        <i/>
        <sz val="11"/>
        <rFont val="Arial"/>
        <family val="2"/>
      </rPr>
      <t>zmodyfikowany 05.02.2024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</si>
</sst>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&quot;     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8" fillId="37" borderId="0" applyNumberFormat="0" applyBorder="0" applyAlignment="0" applyProtection="0"/>
    <xf numFmtId="0" fontId="11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3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>
      <alignment horizontal="center" vertical="center"/>
    </xf>
    <xf numFmtId="165" fontId="0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165" fontId="16" fillId="40" borderId="0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5" fontId="0" fillId="40" borderId="0" xfId="73" applyNumberFormat="1" applyFont="1" applyFill="1" applyBorder="1" applyAlignment="1" applyProtection="1">
      <alignment horizontal="center" vertical="center"/>
      <protection/>
    </xf>
    <xf numFmtId="165" fontId="17" fillId="0" borderId="15" xfId="0" applyNumberFormat="1" applyFont="1" applyFill="1" applyBorder="1" applyAlignment="1">
      <alignment horizontal="center" vertical="center"/>
    </xf>
    <xf numFmtId="165" fontId="16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3" fillId="40" borderId="16" xfId="0" applyFont="1" applyFill="1" applyBorder="1" applyAlignment="1">
      <alignment horizontal="center"/>
    </xf>
    <xf numFmtId="165" fontId="0" fillId="0" borderId="15" xfId="73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165" fontId="0" fillId="40" borderId="17" xfId="7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 wrapText="1"/>
    </xf>
    <xf numFmtId="165" fontId="16" fillId="40" borderId="17" xfId="73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165" fontId="0" fillId="40" borderId="17" xfId="73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19" fillId="0" borderId="17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 customHeight="1"/>
  <cols>
    <col min="1" max="1" width="4.421875" style="0" customWidth="1"/>
    <col min="2" max="2" width="44.28125" style="0" customWidth="1"/>
    <col min="3" max="3" width="8.57421875" style="0" customWidth="1"/>
    <col min="4" max="4" width="8.28125" style="0" customWidth="1"/>
    <col min="5" max="5" width="14.28125" style="0" customWidth="1"/>
    <col min="6" max="6" width="13.7109375" style="0" customWidth="1"/>
    <col min="7" max="7" width="3.8515625" style="0" customWidth="1"/>
    <col min="8" max="8" width="12.421875" style="0" customWidth="1"/>
    <col min="9" max="9" width="13.00390625" style="0" customWidth="1"/>
    <col min="10" max="10" width="12.00390625" style="0" customWidth="1"/>
    <col min="11" max="11" width="13.00390625" style="0" customWidth="1"/>
  </cols>
  <sheetData>
    <row r="1" spans="7:10" ht="12.75" customHeight="1">
      <c r="G1" s="49" t="s">
        <v>34</v>
      </c>
      <c r="H1" s="49"/>
      <c r="I1" s="49"/>
      <c r="J1" s="49"/>
    </row>
    <row r="2" spans="7:10" ht="12.75" customHeight="1">
      <c r="G2" s="45"/>
      <c r="H2" s="49" t="s">
        <v>35</v>
      </c>
      <c r="I2" s="49"/>
      <c r="J2" s="49"/>
    </row>
    <row r="3" spans="1:10" ht="12.75" customHeight="1">
      <c r="A3" s="24"/>
      <c r="B3" s="24"/>
      <c r="C3" s="24"/>
      <c r="D3" s="24"/>
      <c r="E3" s="24"/>
      <c r="F3" s="24"/>
      <c r="G3" s="24"/>
      <c r="H3" s="49" t="s">
        <v>36</v>
      </c>
      <c r="I3" s="50"/>
      <c r="J3" s="50"/>
    </row>
    <row r="4" spans="1:10" ht="12.75" customHeight="1">
      <c r="A4" s="51" t="s">
        <v>44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ht="12.75" customHeight="1">
      <c r="A5" s="12"/>
      <c r="B5" s="12"/>
      <c r="C5" s="12"/>
      <c r="D5" s="12"/>
      <c r="E5" s="12"/>
      <c r="F5" s="13"/>
      <c r="G5" s="14"/>
      <c r="H5" s="13"/>
      <c r="I5" s="13"/>
      <c r="J5" s="15"/>
      <c r="K5" s="13"/>
    </row>
    <row r="6" spans="1:11" ht="12.75" customHeight="1">
      <c r="A6" s="12"/>
      <c r="B6" s="52" t="s">
        <v>23</v>
      </c>
      <c r="C6" s="52"/>
      <c r="D6" s="52"/>
      <c r="E6" s="52"/>
      <c r="F6" s="52"/>
      <c r="G6" s="52"/>
      <c r="H6" s="52"/>
      <c r="I6" s="52"/>
      <c r="J6" s="52"/>
      <c r="K6" s="13"/>
    </row>
    <row r="7" spans="1:18" ht="12.75" customHeight="1">
      <c r="A7" s="1" t="s">
        <v>0</v>
      </c>
      <c r="B7" s="1" t="s">
        <v>1</v>
      </c>
      <c r="C7" s="1" t="s">
        <v>2</v>
      </c>
      <c r="D7" s="1"/>
      <c r="E7" s="1" t="s">
        <v>3</v>
      </c>
      <c r="F7" s="1" t="s">
        <v>4</v>
      </c>
      <c r="G7" s="48" t="s">
        <v>5</v>
      </c>
      <c r="H7" s="48"/>
      <c r="I7" s="1" t="s">
        <v>6</v>
      </c>
      <c r="J7" s="1" t="s">
        <v>7</v>
      </c>
      <c r="K7" s="13"/>
      <c r="R7">
        <v>23</v>
      </c>
    </row>
    <row r="8" spans="1:18" ht="12.75" customHeight="1">
      <c r="A8" s="2"/>
      <c r="B8" s="2"/>
      <c r="C8" s="2" t="s">
        <v>8</v>
      </c>
      <c r="D8" s="2" t="s">
        <v>9</v>
      </c>
      <c r="E8" s="3" t="s">
        <v>10</v>
      </c>
      <c r="F8" s="3" t="s">
        <v>11</v>
      </c>
      <c r="G8" s="1" t="s">
        <v>12</v>
      </c>
      <c r="H8" s="4" t="s">
        <v>13</v>
      </c>
      <c r="I8" s="3" t="s">
        <v>14</v>
      </c>
      <c r="J8" s="3" t="s">
        <v>21</v>
      </c>
      <c r="K8" s="13"/>
      <c r="R8">
        <v>8</v>
      </c>
    </row>
    <row r="9" spans="1:18" ht="12.75" customHeight="1">
      <c r="A9" s="2"/>
      <c r="B9" s="2"/>
      <c r="C9" s="2"/>
      <c r="D9" s="2"/>
      <c r="E9" s="3" t="s">
        <v>16</v>
      </c>
      <c r="F9" s="3" t="s">
        <v>16</v>
      </c>
      <c r="G9" s="2"/>
      <c r="H9" s="19" t="s">
        <v>16</v>
      </c>
      <c r="I9" s="3" t="s">
        <v>16</v>
      </c>
      <c r="J9" s="3" t="s">
        <v>15</v>
      </c>
      <c r="K9" s="13"/>
      <c r="R9">
        <v>5</v>
      </c>
    </row>
    <row r="10" spans="1:18" ht="25.5">
      <c r="A10" s="25">
        <v>1</v>
      </c>
      <c r="B10" s="27" t="s">
        <v>27</v>
      </c>
      <c r="C10" s="25" t="s">
        <v>18</v>
      </c>
      <c r="D10" s="25">
        <v>100</v>
      </c>
      <c r="E10" s="35">
        <v>0</v>
      </c>
      <c r="F10" s="34">
        <f>D10*E10</f>
        <v>0</v>
      </c>
      <c r="G10" s="6"/>
      <c r="H10" s="34">
        <f>ROUND(IF(G10="zw",F10*0,F10*G10/100),2)</f>
        <v>0</v>
      </c>
      <c r="I10" s="34">
        <f>ROUND(F10+H10,2)</f>
        <v>0</v>
      </c>
      <c r="J10" s="34"/>
      <c r="K10" s="13"/>
      <c r="R10">
        <v>0</v>
      </c>
    </row>
    <row r="11" spans="1:11" ht="204">
      <c r="A11" s="25">
        <v>2</v>
      </c>
      <c r="B11" s="27" t="s">
        <v>38</v>
      </c>
      <c r="C11" s="25" t="s">
        <v>18</v>
      </c>
      <c r="D11" s="25">
        <v>200</v>
      </c>
      <c r="E11" s="35">
        <v>0</v>
      </c>
      <c r="F11" s="34">
        <f aca="true" t="shared" si="0" ref="F11:F16">D11*E11</f>
        <v>0</v>
      </c>
      <c r="G11" s="6"/>
      <c r="H11" s="34">
        <f aca="true" t="shared" si="1" ref="H11:H16">ROUND(IF(G11="zw",F11*0,F11*G11/100),2)</f>
        <v>0</v>
      </c>
      <c r="I11" s="34">
        <f aca="true" t="shared" si="2" ref="I11:I16">ROUND(F11+H11,2)</f>
        <v>0</v>
      </c>
      <c r="J11" s="34"/>
      <c r="K11" s="13"/>
    </row>
    <row r="12" spans="1:11" ht="51">
      <c r="A12" s="25">
        <v>3</v>
      </c>
      <c r="B12" s="27" t="s">
        <v>33</v>
      </c>
      <c r="C12" s="25" t="s">
        <v>19</v>
      </c>
      <c r="D12" s="25">
        <v>800</v>
      </c>
      <c r="E12" s="35">
        <v>0</v>
      </c>
      <c r="F12" s="34">
        <f t="shared" si="0"/>
        <v>0</v>
      </c>
      <c r="G12" s="6"/>
      <c r="H12" s="34">
        <f t="shared" si="1"/>
        <v>0</v>
      </c>
      <c r="I12" s="34">
        <f t="shared" si="2"/>
        <v>0</v>
      </c>
      <c r="J12" s="34"/>
      <c r="K12" s="13"/>
    </row>
    <row r="13" spans="1:11" ht="114.75">
      <c r="A13" s="25">
        <v>4</v>
      </c>
      <c r="B13" s="36" t="s">
        <v>39</v>
      </c>
      <c r="C13" s="25" t="s">
        <v>19</v>
      </c>
      <c r="D13" s="25">
        <v>2400</v>
      </c>
      <c r="E13" s="35">
        <v>0</v>
      </c>
      <c r="F13" s="34">
        <f t="shared" si="0"/>
        <v>0</v>
      </c>
      <c r="G13" s="6"/>
      <c r="H13" s="34">
        <f t="shared" si="1"/>
        <v>0</v>
      </c>
      <c r="I13" s="34">
        <f t="shared" si="2"/>
        <v>0</v>
      </c>
      <c r="J13" s="34"/>
      <c r="K13" s="13"/>
    </row>
    <row r="14" spans="1:11" ht="127.5">
      <c r="A14" s="25">
        <v>5</v>
      </c>
      <c r="B14" s="36" t="s">
        <v>40</v>
      </c>
      <c r="C14" s="25" t="s">
        <v>19</v>
      </c>
      <c r="D14" s="25">
        <v>400</v>
      </c>
      <c r="E14" s="35">
        <v>0</v>
      </c>
      <c r="F14" s="34">
        <f t="shared" si="0"/>
        <v>0</v>
      </c>
      <c r="G14" s="6"/>
      <c r="H14" s="34">
        <f t="shared" si="1"/>
        <v>0</v>
      </c>
      <c r="I14" s="34">
        <f t="shared" si="2"/>
        <v>0</v>
      </c>
      <c r="J14" s="34"/>
      <c r="K14" s="13"/>
    </row>
    <row r="15" spans="1:11" ht="102">
      <c r="A15" s="25">
        <v>6</v>
      </c>
      <c r="B15" s="36" t="s">
        <v>41</v>
      </c>
      <c r="C15" s="25" t="s">
        <v>18</v>
      </c>
      <c r="D15" s="25">
        <v>200</v>
      </c>
      <c r="E15" s="35">
        <v>0</v>
      </c>
      <c r="F15" s="34">
        <f t="shared" si="0"/>
        <v>0</v>
      </c>
      <c r="G15" s="6"/>
      <c r="H15" s="34">
        <f t="shared" si="1"/>
        <v>0</v>
      </c>
      <c r="I15" s="34">
        <f t="shared" si="2"/>
        <v>0</v>
      </c>
      <c r="J15" s="34"/>
      <c r="K15" s="13"/>
    </row>
    <row r="16" spans="1:11" ht="76.5">
      <c r="A16" s="25">
        <v>7</v>
      </c>
      <c r="B16" s="28" t="s">
        <v>42</v>
      </c>
      <c r="C16" s="25" t="s">
        <v>19</v>
      </c>
      <c r="D16" s="25">
        <v>1400</v>
      </c>
      <c r="E16" s="35">
        <v>0</v>
      </c>
      <c r="F16" s="34">
        <f t="shared" si="0"/>
        <v>0</v>
      </c>
      <c r="G16" s="6"/>
      <c r="H16" s="34">
        <f t="shared" si="1"/>
        <v>0</v>
      </c>
      <c r="I16" s="34">
        <f t="shared" si="2"/>
        <v>0</v>
      </c>
      <c r="J16" s="34"/>
      <c r="K16" s="13"/>
    </row>
    <row r="17" spans="1:11" ht="12.75" customHeight="1">
      <c r="A17" s="53" t="s">
        <v>20</v>
      </c>
      <c r="B17" s="54"/>
      <c r="C17" s="54"/>
      <c r="D17" s="54"/>
      <c r="E17" s="55"/>
      <c r="F17" s="32">
        <f>SUM(F10:F16)</f>
        <v>0</v>
      </c>
      <c r="G17" s="33"/>
      <c r="H17" s="32">
        <f>SUM(H10:H16)</f>
        <v>0</v>
      </c>
      <c r="I17" s="32">
        <f>SUM(I10:I16)</f>
        <v>0</v>
      </c>
      <c r="J17" s="23"/>
      <c r="K17" s="13"/>
    </row>
    <row r="18" spans="1:11" ht="12.75" customHeight="1">
      <c r="A18" s="12"/>
      <c r="B18" s="12"/>
      <c r="C18" s="12"/>
      <c r="D18" s="12"/>
      <c r="E18" s="12"/>
      <c r="F18" s="13"/>
      <c r="G18" s="14"/>
      <c r="H18" s="13"/>
      <c r="I18" s="13"/>
      <c r="J18" s="15"/>
      <c r="K18" s="13"/>
    </row>
    <row r="19" spans="1:11" ht="12.75" customHeight="1">
      <c r="A19" s="12"/>
      <c r="B19" s="12"/>
      <c r="C19" s="12"/>
      <c r="D19" s="12"/>
      <c r="E19" s="12"/>
      <c r="F19" s="13"/>
      <c r="G19" s="14"/>
      <c r="H19" s="13"/>
      <c r="I19" s="13"/>
      <c r="J19" s="15"/>
      <c r="K19" s="13"/>
    </row>
    <row r="20" spans="1:11" ht="12.75" customHeight="1">
      <c r="A20" s="12"/>
      <c r="B20" s="12"/>
      <c r="C20" s="12"/>
      <c r="D20" s="12"/>
      <c r="E20" s="12"/>
      <c r="F20" s="13"/>
      <c r="G20" s="14"/>
      <c r="H20" s="13"/>
      <c r="I20" s="13"/>
      <c r="J20" s="15"/>
      <c r="K20" s="13"/>
    </row>
    <row r="21" spans="1:11" ht="12.75" customHeight="1">
      <c r="A21" s="12"/>
      <c r="B21" s="12"/>
      <c r="C21" s="12"/>
      <c r="D21" s="12"/>
      <c r="E21" s="12"/>
      <c r="F21" s="13"/>
      <c r="G21" s="14"/>
      <c r="H21" s="13"/>
      <c r="I21" s="13"/>
      <c r="J21" s="15"/>
      <c r="K21" s="13"/>
    </row>
    <row r="22" spans="1:11" ht="12.75" customHeight="1">
      <c r="A22" s="12"/>
      <c r="B22" s="12"/>
      <c r="C22" s="12"/>
      <c r="D22" s="12"/>
      <c r="E22" s="12"/>
      <c r="F22" s="13"/>
      <c r="G22" s="14"/>
      <c r="H22" s="13"/>
      <c r="I22" s="13"/>
      <c r="J22" s="15"/>
      <c r="K22" s="13"/>
    </row>
    <row r="23" spans="1:11" ht="12.75" customHeight="1">
      <c r="A23" s="12"/>
      <c r="B23" s="12"/>
      <c r="C23" s="12"/>
      <c r="D23" s="12"/>
      <c r="E23" s="12"/>
      <c r="F23" s="13"/>
      <c r="G23" s="14"/>
      <c r="H23" s="13"/>
      <c r="I23" s="13"/>
      <c r="J23" s="15"/>
      <c r="K23" s="13"/>
    </row>
    <row r="24" spans="1:11" ht="12.75" customHeight="1">
      <c r="A24" s="37"/>
      <c r="B24" s="52" t="s">
        <v>26</v>
      </c>
      <c r="C24" s="52"/>
      <c r="D24" s="52"/>
      <c r="E24" s="52"/>
      <c r="F24" s="37"/>
      <c r="G24" s="37"/>
      <c r="H24" s="37"/>
      <c r="I24" s="37"/>
      <c r="J24" s="37"/>
      <c r="K24" s="13"/>
    </row>
    <row r="25" spans="1:11" ht="12.75" customHeight="1">
      <c r="A25" s="1" t="s">
        <v>0</v>
      </c>
      <c r="B25" s="1" t="s">
        <v>1</v>
      </c>
      <c r="C25" s="1" t="s">
        <v>2</v>
      </c>
      <c r="D25" s="1"/>
      <c r="E25" s="1" t="s">
        <v>3</v>
      </c>
      <c r="F25" s="1" t="s">
        <v>4</v>
      </c>
      <c r="G25" s="48" t="s">
        <v>5</v>
      </c>
      <c r="H25" s="48"/>
      <c r="I25" s="1" t="s">
        <v>6</v>
      </c>
      <c r="J25" s="1" t="s">
        <v>7</v>
      </c>
      <c r="K25" s="13"/>
    </row>
    <row r="26" spans="1:11" ht="12.75" customHeight="1">
      <c r="A26" s="2"/>
      <c r="B26" s="2"/>
      <c r="C26" s="2" t="s">
        <v>8</v>
      </c>
      <c r="D26" s="2" t="s">
        <v>9</v>
      </c>
      <c r="E26" s="3" t="s">
        <v>10</v>
      </c>
      <c r="F26" s="3" t="s">
        <v>11</v>
      </c>
      <c r="G26" s="1" t="s">
        <v>12</v>
      </c>
      <c r="H26" s="4" t="s">
        <v>13</v>
      </c>
      <c r="I26" s="3" t="s">
        <v>14</v>
      </c>
      <c r="J26" s="3" t="s">
        <v>21</v>
      </c>
      <c r="K26" s="13"/>
    </row>
    <row r="27" spans="1:11" ht="12.75" customHeight="1">
      <c r="A27" s="2"/>
      <c r="B27" s="2"/>
      <c r="C27" s="2"/>
      <c r="D27" s="2"/>
      <c r="E27" s="3" t="s">
        <v>16</v>
      </c>
      <c r="F27" s="3" t="s">
        <v>16</v>
      </c>
      <c r="G27" s="2"/>
      <c r="H27" s="19" t="s">
        <v>16</v>
      </c>
      <c r="I27" s="3" t="s">
        <v>16</v>
      </c>
      <c r="J27" s="3" t="s">
        <v>15</v>
      </c>
      <c r="K27" s="13"/>
    </row>
    <row r="28" spans="1:11" ht="12.75" customHeight="1">
      <c r="A28" s="37"/>
      <c r="B28" s="39"/>
      <c r="C28" s="39"/>
      <c r="D28" s="39"/>
      <c r="E28" s="39"/>
      <c r="F28" s="39"/>
      <c r="G28" s="39"/>
      <c r="H28" s="39"/>
      <c r="I28" s="39"/>
      <c r="J28" s="37"/>
      <c r="K28" s="13"/>
    </row>
    <row r="29" spans="1:11" ht="38.25">
      <c r="A29" s="47">
        <v>1</v>
      </c>
      <c r="B29" s="31" t="s">
        <v>28</v>
      </c>
      <c r="C29" s="25" t="s">
        <v>19</v>
      </c>
      <c r="D29" s="25">
        <v>15000</v>
      </c>
      <c r="E29" s="43">
        <v>0</v>
      </c>
      <c r="F29" s="43">
        <f>D29*E29</f>
        <v>0</v>
      </c>
      <c r="G29" s="30"/>
      <c r="H29" s="43">
        <f>ROUND(IF(G29="zw",F29*0,F29*G29/100),2)</f>
        <v>0</v>
      </c>
      <c r="I29" s="43">
        <f>ROUND(F29+H29,2)</f>
        <v>0</v>
      </c>
      <c r="J29" s="38"/>
      <c r="K29" s="13"/>
    </row>
    <row r="30" spans="1:11" ht="12.75">
      <c r="A30" s="47">
        <v>2</v>
      </c>
      <c r="B30" s="26" t="s">
        <v>29</v>
      </c>
      <c r="C30" s="25" t="s">
        <v>19</v>
      </c>
      <c r="D30" s="25">
        <v>10000</v>
      </c>
      <c r="E30" s="43">
        <v>0</v>
      </c>
      <c r="F30" s="43">
        <f>D30*E30</f>
        <v>0</v>
      </c>
      <c r="G30" s="30"/>
      <c r="H30" s="43">
        <f>ROUND(IF(G30="zw",F30*0,F30*G30/100),2)</f>
        <v>0</v>
      </c>
      <c r="I30" s="43">
        <f>ROUND(F30+H30,2)</f>
        <v>0</v>
      </c>
      <c r="J30" s="38"/>
      <c r="K30" s="13"/>
    </row>
    <row r="31" spans="1:11" ht="12.75" customHeight="1">
      <c r="A31" s="53" t="s">
        <v>20</v>
      </c>
      <c r="B31" s="54"/>
      <c r="C31" s="54"/>
      <c r="D31" s="54"/>
      <c r="E31" s="55"/>
      <c r="F31" s="41">
        <f>SUM(F29:F30)</f>
        <v>0</v>
      </c>
      <c r="G31" s="38"/>
      <c r="H31" s="41">
        <f>SUM(H29:H30)</f>
        <v>0</v>
      </c>
      <c r="I31" s="41">
        <f>SUM(I29:I30)</f>
        <v>0</v>
      </c>
      <c r="J31" s="38"/>
      <c r="K31" s="13"/>
    </row>
    <row r="32" spans="1:11" ht="12.75" customHeight="1">
      <c r="A32" s="12"/>
      <c r="B32" s="12"/>
      <c r="C32" s="12"/>
      <c r="D32" s="12"/>
      <c r="E32" s="12"/>
      <c r="F32" s="42"/>
      <c r="G32" s="37"/>
      <c r="H32" s="42"/>
      <c r="I32" s="42"/>
      <c r="J32" s="37"/>
      <c r="K32" s="13"/>
    </row>
    <row r="33" spans="1:11" ht="12.75" customHeight="1">
      <c r="A33" s="12"/>
      <c r="B33" s="52" t="s">
        <v>24</v>
      </c>
      <c r="C33" s="52"/>
      <c r="D33" s="52"/>
      <c r="E33" s="52"/>
      <c r="F33" s="42"/>
      <c r="G33" s="37"/>
      <c r="H33" s="42"/>
      <c r="I33" s="42"/>
      <c r="J33" s="37"/>
      <c r="K33" s="13"/>
    </row>
    <row r="34" spans="1:11" ht="12.75" customHeight="1">
      <c r="A34" s="1" t="s">
        <v>0</v>
      </c>
      <c r="B34" s="1" t="s">
        <v>1</v>
      </c>
      <c r="C34" s="1" t="s">
        <v>2</v>
      </c>
      <c r="D34" s="1"/>
      <c r="E34" s="1" t="s">
        <v>3</v>
      </c>
      <c r="F34" s="1" t="s">
        <v>4</v>
      </c>
      <c r="G34" s="48" t="s">
        <v>5</v>
      </c>
      <c r="H34" s="48"/>
      <c r="I34" s="1" t="s">
        <v>6</v>
      </c>
      <c r="J34" s="1" t="s">
        <v>7</v>
      </c>
      <c r="K34" s="13"/>
    </row>
    <row r="35" spans="1:11" ht="12.75" customHeight="1">
      <c r="A35" s="2"/>
      <c r="B35" s="2"/>
      <c r="C35" s="2" t="s">
        <v>8</v>
      </c>
      <c r="D35" s="2" t="s">
        <v>9</v>
      </c>
      <c r="E35" s="3" t="s">
        <v>10</v>
      </c>
      <c r="F35" s="3" t="s">
        <v>11</v>
      </c>
      <c r="G35" s="1" t="s">
        <v>12</v>
      </c>
      <c r="H35" s="4" t="s">
        <v>13</v>
      </c>
      <c r="I35" s="3" t="s">
        <v>14</v>
      </c>
      <c r="J35" s="3" t="s">
        <v>15</v>
      </c>
      <c r="K35" s="13"/>
    </row>
    <row r="36" spans="1:11" ht="12.75" customHeight="1">
      <c r="A36" s="2"/>
      <c r="B36" s="2"/>
      <c r="C36" s="2"/>
      <c r="D36" s="2"/>
      <c r="E36" s="3" t="s">
        <v>16</v>
      </c>
      <c r="F36" s="3" t="s">
        <v>16</v>
      </c>
      <c r="G36" s="2"/>
      <c r="H36" s="3" t="s">
        <v>16</v>
      </c>
      <c r="I36" s="3" t="s">
        <v>16</v>
      </c>
      <c r="J36" s="3" t="s">
        <v>17</v>
      </c>
      <c r="K36" s="13"/>
    </row>
    <row r="37" spans="1:11" ht="25.5" customHeight="1">
      <c r="A37" s="25">
        <v>1</v>
      </c>
      <c r="B37" s="28" t="s">
        <v>30</v>
      </c>
      <c r="C37" s="25" t="s">
        <v>22</v>
      </c>
      <c r="D37" s="25">
        <v>1700</v>
      </c>
      <c r="E37" s="35">
        <v>0</v>
      </c>
      <c r="F37" s="35">
        <f>D37*E37</f>
        <v>0</v>
      </c>
      <c r="G37" s="6"/>
      <c r="H37" s="35">
        <f>ROUND(IF(G37="zw",F37*0,F37*G37/100),2)</f>
        <v>0</v>
      </c>
      <c r="I37" s="35">
        <f>ROUND(F37+H37,2)</f>
        <v>0</v>
      </c>
      <c r="J37" s="38"/>
      <c r="K37" s="13"/>
    </row>
    <row r="38" spans="1:11" ht="51">
      <c r="A38" s="25">
        <v>2</v>
      </c>
      <c r="B38" s="27" t="s">
        <v>31</v>
      </c>
      <c r="C38" s="25" t="s">
        <v>18</v>
      </c>
      <c r="D38" s="25">
        <v>50</v>
      </c>
      <c r="E38" s="35">
        <v>0</v>
      </c>
      <c r="F38" s="35">
        <f>D38*E38</f>
        <v>0</v>
      </c>
      <c r="G38" s="6"/>
      <c r="H38" s="35">
        <f>ROUND(IF(G38="zw",F38*0,F38*G38/100),2)</f>
        <v>0</v>
      </c>
      <c r="I38" s="35">
        <f>ROUND(F38+H38,2)</f>
        <v>0</v>
      </c>
      <c r="J38" s="40"/>
      <c r="K38" s="13"/>
    </row>
    <row r="39" spans="1:11" ht="89.25">
      <c r="A39" s="47">
        <v>3</v>
      </c>
      <c r="B39" s="27" t="s">
        <v>43</v>
      </c>
      <c r="C39" s="25" t="s">
        <v>19</v>
      </c>
      <c r="D39" s="25">
        <v>400</v>
      </c>
      <c r="E39" s="35">
        <v>0</v>
      </c>
      <c r="F39" s="35">
        <f>D39*E39</f>
        <v>0</v>
      </c>
      <c r="G39" s="6"/>
      <c r="H39" s="35">
        <f>ROUND(IF(G39="zw",F39*0,F39*G39/100),2)</f>
        <v>0</v>
      </c>
      <c r="I39" s="35">
        <f>ROUND(F39+H39,2)</f>
        <v>0</v>
      </c>
      <c r="J39" s="40"/>
      <c r="K39" s="13"/>
    </row>
    <row r="40" spans="1:11" ht="12.75" customHeight="1">
      <c r="A40" s="53" t="s">
        <v>20</v>
      </c>
      <c r="B40" s="54"/>
      <c r="C40" s="54"/>
      <c r="D40" s="54"/>
      <c r="E40" s="55"/>
      <c r="F40" s="41">
        <f>SUM(F37:F39)</f>
        <v>0</v>
      </c>
      <c r="G40" s="38"/>
      <c r="H40" s="41">
        <f>SUM(H37:H39)</f>
        <v>0</v>
      </c>
      <c r="I40" s="41">
        <f>ROUND(F40+H40,2)</f>
        <v>0</v>
      </c>
      <c r="J40" s="38"/>
      <c r="K40" s="13"/>
    </row>
    <row r="41" spans="1:11" ht="12.75" customHeight="1">
      <c r="A41" s="12"/>
      <c r="B41" s="12"/>
      <c r="C41" s="12"/>
      <c r="D41" s="12"/>
      <c r="E41" s="12"/>
      <c r="F41" s="42"/>
      <c r="G41" s="37"/>
      <c r="H41" s="42"/>
      <c r="I41" s="42"/>
      <c r="J41" s="37"/>
      <c r="K41" s="13"/>
    </row>
    <row r="42" spans="1:11" ht="12.75" customHeight="1">
      <c r="A42" s="12"/>
      <c r="B42" s="12"/>
      <c r="C42" s="12"/>
      <c r="D42" s="12"/>
      <c r="E42" s="12"/>
      <c r="F42" s="42"/>
      <c r="G42" s="37"/>
      <c r="H42" s="42"/>
      <c r="I42" s="42"/>
      <c r="J42" s="37"/>
      <c r="K42" s="13"/>
    </row>
    <row r="43" spans="1:11" ht="12.75" customHeight="1">
      <c r="A43" s="12"/>
      <c r="B43" s="12"/>
      <c r="C43" s="12"/>
      <c r="D43" s="12"/>
      <c r="E43" s="12"/>
      <c r="F43" s="42"/>
      <c r="G43" s="37"/>
      <c r="H43" s="42"/>
      <c r="I43" s="42"/>
      <c r="J43" s="37"/>
      <c r="K43" s="13"/>
    </row>
    <row r="44" spans="1:11" ht="13.5" customHeight="1">
      <c r="A44" s="37"/>
      <c r="B44" s="37"/>
      <c r="C44" s="37"/>
      <c r="D44" s="37"/>
      <c r="E44" s="37"/>
      <c r="F44" s="12"/>
      <c r="G44" s="37"/>
      <c r="H44" s="37"/>
      <c r="I44" s="37"/>
      <c r="J44" s="37"/>
      <c r="K44" s="13"/>
    </row>
    <row r="45" spans="1:11" ht="13.5" customHeight="1">
      <c r="A45" s="18"/>
      <c r="B45" s="58" t="s">
        <v>25</v>
      </c>
      <c r="C45" s="58"/>
      <c r="D45" s="58"/>
      <c r="E45" s="58"/>
      <c r="F45" s="18"/>
      <c r="G45" s="18"/>
      <c r="H45" s="18"/>
      <c r="I45" s="18"/>
      <c r="J45" s="18"/>
      <c r="K45" s="13"/>
    </row>
    <row r="46" spans="1:11" ht="13.5" customHeight="1">
      <c r="A46" s="1" t="s">
        <v>0</v>
      </c>
      <c r="B46" s="1" t="s">
        <v>1</v>
      </c>
      <c r="C46" s="1" t="s">
        <v>2</v>
      </c>
      <c r="D46" s="1"/>
      <c r="E46" s="1" t="s">
        <v>3</v>
      </c>
      <c r="F46" s="1" t="s">
        <v>4</v>
      </c>
      <c r="G46" s="48" t="s">
        <v>5</v>
      </c>
      <c r="H46" s="48"/>
      <c r="I46" s="1" t="s">
        <v>6</v>
      </c>
      <c r="J46" s="1" t="s">
        <v>7</v>
      </c>
      <c r="K46" s="13"/>
    </row>
    <row r="47" spans="1:11" ht="13.5" customHeight="1">
      <c r="A47" s="2"/>
      <c r="B47" s="2"/>
      <c r="C47" s="2" t="s">
        <v>8</v>
      </c>
      <c r="D47" s="2" t="s">
        <v>9</v>
      </c>
      <c r="E47" s="3" t="s">
        <v>10</v>
      </c>
      <c r="F47" s="3" t="s">
        <v>11</v>
      </c>
      <c r="G47" s="1" t="s">
        <v>12</v>
      </c>
      <c r="H47" s="4" t="s">
        <v>13</v>
      </c>
      <c r="I47" s="3" t="s">
        <v>14</v>
      </c>
      <c r="J47" s="3" t="s">
        <v>15</v>
      </c>
      <c r="K47" s="13"/>
    </row>
    <row r="48" spans="1:11" ht="9.75" customHeight="1">
      <c r="A48" s="2"/>
      <c r="B48" s="2"/>
      <c r="C48" s="2"/>
      <c r="D48" s="2"/>
      <c r="E48" s="3" t="s">
        <v>16</v>
      </c>
      <c r="F48" s="3" t="s">
        <v>16</v>
      </c>
      <c r="G48" s="2"/>
      <c r="H48" s="19" t="s">
        <v>16</v>
      </c>
      <c r="I48" s="3" t="s">
        <v>16</v>
      </c>
      <c r="J48" s="5" t="s">
        <v>17</v>
      </c>
      <c r="K48" s="13"/>
    </row>
    <row r="49" spans="1:11" ht="191.25">
      <c r="A49" s="9">
        <v>2</v>
      </c>
      <c r="B49" s="11" t="s">
        <v>32</v>
      </c>
      <c r="C49" s="10" t="s">
        <v>19</v>
      </c>
      <c r="D49" s="7">
        <v>1500</v>
      </c>
      <c r="E49" s="16">
        <v>0</v>
      </c>
      <c r="F49" s="20">
        <f>D49*E49</f>
        <v>0</v>
      </c>
      <c r="G49" s="6"/>
      <c r="H49" s="20">
        <f>ROUND(IF(G49="zw",F49*0,F49*G49/100),2)</f>
        <v>0</v>
      </c>
      <c r="I49" s="20">
        <f>ROUND(F49+H49,2)</f>
        <v>0</v>
      </c>
      <c r="J49" s="21"/>
      <c r="K49" s="13"/>
    </row>
    <row r="50" spans="1:11" ht="12.75" customHeight="1">
      <c r="A50" s="60" t="s">
        <v>20</v>
      </c>
      <c r="B50" s="60"/>
      <c r="C50" s="60"/>
      <c r="D50" s="60"/>
      <c r="E50" s="60"/>
      <c r="F50" s="17">
        <f>SUM(F49:F49)</f>
        <v>0</v>
      </c>
      <c r="G50" s="22"/>
      <c r="H50" s="17">
        <f>SUM(H49:H49)</f>
        <v>0</v>
      </c>
      <c r="I50" s="17">
        <f>SUM(I49:I49)</f>
        <v>0</v>
      </c>
      <c r="J50" s="8"/>
      <c r="K50" s="13"/>
    </row>
    <row r="51" spans="1:11" ht="12.75" customHeight="1">
      <c r="A51" s="12"/>
      <c r="B51" s="12"/>
      <c r="C51" s="12"/>
      <c r="D51" s="12"/>
      <c r="E51" s="12"/>
      <c r="F51" s="13"/>
      <c r="G51" s="29"/>
      <c r="H51" s="13"/>
      <c r="I51" s="13"/>
      <c r="J51" s="15"/>
      <c r="K51" s="13"/>
    </row>
    <row r="52" spans="1:11" ht="75" customHeight="1">
      <c r="A52" s="61" t="s">
        <v>37</v>
      </c>
      <c r="B52" s="62"/>
      <c r="C52" s="62"/>
      <c r="D52" s="62"/>
      <c r="E52" s="62"/>
      <c r="F52" s="62"/>
      <c r="G52" s="62"/>
      <c r="H52" s="62"/>
      <c r="I52" s="62"/>
      <c r="J52" s="62"/>
      <c r="K52" s="13"/>
    </row>
    <row r="53" spans="1:11" ht="12.75" customHeight="1">
      <c r="A53" s="12"/>
      <c r="B53" s="12"/>
      <c r="C53" s="12"/>
      <c r="D53" s="12"/>
      <c r="E53" s="12"/>
      <c r="F53" s="13"/>
      <c r="G53" s="14"/>
      <c r="H53" s="13"/>
      <c r="I53" s="13"/>
      <c r="J53" s="15"/>
      <c r="K53" s="13"/>
    </row>
    <row r="54" spans="1:10" ht="12.75" customHeight="1">
      <c r="A54" s="57"/>
      <c r="B54" s="57"/>
      <c r="C54" s="57"/>
      <c r="D54" s="57"/>
      <c r="E54" s="57"/>
      <c r="F54" s="57"/>
      <c r="G54" s="63"/>
      <c r="H54" s="63"/>
      <c r="I54" s="63"/>
      <c r="J54" s="63"/>
    </row>
    <row r="55" spans="1:10" ht="12.75" customHeight="1">
      <c r="A55" s="56"/>
      <c r="B55" s="57"/>
      <c r="F55" s="44"/>
      <c r="G55" s="59"/>
      <c r="H55" s="59"/>
      <c r="I55" s="59"/>
      <c r="J55" s="59"/>
    </row>
    <row r="62" ht="12.75" customHeight="1">
      <c r="B62" s="46"/>
    </row>
  </sheetData>
  <sheetProtection selectLockedCells="1" selectUnlockedCells="1"/>
  <mergeCells count="21">
    <mergeCell ref="H2:J2"/>
    <mergeCell ref="A50:E50"/>
    <mergeCell ref="A52:J52"/>
    <mergeCell ref="G54:J54"/>
    <mergeCell ref="A54:F54"/>
    <mergeCell ref="A4:J4"/>
    <mergeCell ref="B33:E33"/>
    <mergeCell ref="A55:B55"/>
    <mergeCell ref="B45:E45"/>
    <mergeCell ref="G55:J55"/>
    <mergeCell ref="G25:H25"/>
    <mergeCell ref="A31:E31"/>
    <mergeCell ref="G46:H46"/>
    <mergeCell ref="G1:J1"/>
    <mergeCell ref="H3:J3"/>
    <mergeCell ref="B6:J6"/>
    <mergeCell ref="G7:H7"/>
    <mergeCell ref="A40:E40"/>
    <mergeCell ref="A17:E17"/>
    <mergeCell ref="B24:E24"/>
    <mergeCell ref="G34:H34"/>
  </mergeCells>
  <dataValidations count="3">
    <dataValidation type="list" operator="equal" allowBlank="1" showErrorMessage="1" sqref="G10:G16 G29:G30 G49 G37:G39">
      <formula1>$R$7:$R$10</formula1>
    </dataValidation>
    <dataValidation type="list" operator="equal" allowBlank="1" showErrorMessage="1" sqref="G5 G17:G23 G53">
      <formula1>NA()</formula1>
    </dataValidation>
    <dataValidation type="list" operator="equal" allowBlank="1" showErrorMessage="1" sqref="G50:G51">
      <formula1>Arkusz1!#REF!</formula1>
    </dataValidation>
  </dataValidations>
  <printOptions/>
  <pageMargins left="0.6298611111111111" right="0.4722222222222222" top="0.5118055555555555" bottom="0.5118055555555556" header="0.5118055555555555" footer="0.27569444444444446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 customHeight="1"/>
  <sheetData>
    <row r="13" ht="12.75" customHeight="1"/>
    <row r="58" ht="12.75" customHeight="1"/>
    <row r="82" ht="20.25" customHeight="1"/>
    <row r="90" ht="21.75" customHeight="1"/>
    <row r="138" ht="15.75" customHeight="1"/>
    <row r="155" ht="18" customHeight="1"/>
    <row r="213" ht="201.75" customHeight="1"/>
    <row r="226" ht="135" customHeight="1"/>
    <row r="228" ht="26.25" customHeight="1"/>
    <row r="232" ht="192" customHeight="1"/>
    <row r="233" ht="58.5" customHeight="1"/>
    <row r="241" ht="242.25" customHeight="1"/>
    <row r="242" ht="240.75" customHeight="1"/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X21" sqref="X2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Dział Zamówień</cp:lastModifiedBy>
  <cp:lastPrinted>2024-01-30T08:58:02Z</cp:lastPrinted>
  <dcterms:created xsi:type="dcterms:W3CDTF">2018-11-15T08:55:11Z</dcterms:created>
  <dcterms:modified xsi:type="dcterms:W3CDTF">2024-02-05T11:23:44Z</dcterms:modified>
  <cp:category/>
  <cp:version/>
  <cp:contentType/>
  <cp:contentStatus/>
</cp:coreProperties>
</file>