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7056" tabRatio="684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lokalizacje" sheetId="7" r:id="rId7"/>
    <sheet name="szkodowość" sheetId="8" r:id="rId8"/>
  </sheets>
  <definedNames>
    <definedName name="_xlnm.Print_Area" localSheetId="1">'budynki'!$A$1:$AA$254</definedName>
    <definedName name="_xlnm.Print_Area" localSheetId="2">'elektronika '!$A$1:$D$271</definedName>
    <definedName name="_xlnm.Print_Area" localSheetId="0">'informacje ogólne'!$A$1:$H$13</definedName>
    <definedName name="_xlnm.Print_Area" localSheetId="6">'lokalizacje'!$A$1:$C$39</definedName>
    <definedName name="_xlnm.Print_Area" localSheetId="4">'maszyny'!$A$1:$I$10</definedName>
    <definedName name="_xlnm.Print_Area" localSheetId="5">'pojazdy'!$A$1:$W$35</definedName>
    <definedName name="_xlnm.Print_Area" localSheetId="7">'szkodowość'!$A$1:$E$32</definedName>
    <definedName name="_xlnm.Print_Area" localSheetId="3">'środki trwałe'!$A$1:$F$13</definedName>
  </definedNames>
  <calcPr fullCalcOnLoad="1"/>
</workbook>
</file>

<file path=xl/sharedStrings.xml><?xml version="1.0" encoding="utf-8"?>
<sst xmlns="http://schemas.openxmlformats.org/spreadsheetml/2006/main" count="6208" uniqueCount="1281">
  <si>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</si>
  <si>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</si>
  <si>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</si>
  <si>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</si>
  <si>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</si>
  <si>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</si>
  <si>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</si>
  <si>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</si>
  <si>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</si>
  <si>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</si>
  <si>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</si>
  <si>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</si>
  <si>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</si>
  <si>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</si>
  <si>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</si>
  <si>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Urządzenia i wyposażenie</t>
  </si>
  <si>
    <t>Wykaz monitoringu wizyjnego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</si>
  <si>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</si>
  <si>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</si>
  <si>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</si>
  <si>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</si>
  <si>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</si>
  <si>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</si>
  <si>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</si>
  <si>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</si>
  <si>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</si>
  <si>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</si>
  <si>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Adres</t>
  </si>
  <si>
    <t>nie</t>
  </si>
  <si>
    <t>budynek administracyjny</t>
  </si>
  <si>
    <t>tak</t>
  </si>
  <si>
    <t>cegła, technologia tradycyjna murowana</t>
  </si>
  <si>
    <t>drewniane</t>
  </si>
  <si>
    <t>konstrukcja  drewniana, dachówka ceramiczna</t>
  </si>
  <si>
    <t>dostateczny</t>
  </si>
  <si>
    <t>dobry</t>
  </si>
  <si>
    <t>budynek użyteczności publicznej</t>
  </si>
  <si>
    <t>cegła, bloczki betonu komórkowego</t>
  </si>
  <si>
    <t>płyty kanałowe</t>
  </si>
  <si>
    <t>stropodach płask, wentylowany</t>
  </si>
  <si>
    <t>3 km</t>
  </si>
  <si>
    <t>do remontu</t>
  </si>
  <si>
    <t>0,5 km</t>
  </si>
  <si>
    <t>przystanek autobusowy</t>
  </si>
  <si>
    <t>murowany</t>
  </si>
  <si>
    <t xml:space="preserve">wiata z profili stalowych, ściany:szkło hartowane </t>
  </si>
  <si>
    <t>2 km</t>
  </si>
  <si>
    <t xml:space="preserve">wiata z profili stalowych, ściany:szkło hartowane 6mm, </t>
  </si>
  <si>
    <t>poliwęglan komorowy, przyciemniany</t>
  </si>
  <si>
    <t>1 km</t>
  </si>
  <si>
    <t>konstrukcja stalowa</t>
  </si>
  <si>
    <t xml:space="preserve">1 km </t>
  </si>
  <si>
    <t>4 km</t>
  </si>
  <si>
    <t xml:space="preserve">remiza OSP </t>
  </si>
  <si>
    <t xml:space="preserve">cegła, </t>
  </si>
  <si>
    <t>betonowe</t>
  </si>
  <si>
    <t>betonowy, papa</t>
  </si>
  <si>
    <t>bardzo dobry</t>
  </si>
  <si>
    <t>ogrzewanie elektryczne</t>
  </si>
  <si>
    <t>drewniane, eternit</t>
  </si>
  <si>
    <t>zły</t>
  </si>
  <si>
    <t>brak</t>
  </si>
  <si>
    <t>remiza OSP i mieszkalne</t>
  </si>
  <si>
    <t>drewniana, dachówka</t>
  </si>
  <si>
    <t>kraty w oknach wystawowych</t>
  </si>
  <si>
    <t>strop DNS</t>
  </si>
  <si>
    <t>drewniany</t>
  </si>
  <si>
    <t>instalacja odgromowa, hydrant wewnętrzny, gaśnice proszkowe</t>
  </si>
  <si>
    <t>0,2 km</t>
  </si>
  <si>
    <t>obiekt użyteczności publicznej</t>
  </si>
  <si>
    <t>2 km (jezioro)</t>
  </si>
  <si>
    <t>0,4 km (jezioro)</t>
  </si>
  <si>
    <t>0,2 km (staw)</t>
  </si>
  <si>
    <t>0,1 km (staw)</t>
  </si>
  <si>
    <t>1,7 km (jezioro)</t>
  </si>
  <si>
    <t>0,3 km (jezioro)</t>
  </si>
  <si>
    <t>0,2 km (hydrant)</t>
  </si>
  <si>
    <t>0,5 km (staw)</t>
  </si>
  <si>
    <t>1,8 km (jezioro)</t>
  </si>
  <si>
    <t>0,7 km (jezioro)</t>
  </si>
  <si>
    <t>nie dotyczy</t>
  </si>
  <si>
    <t>3,8 km (jezioro)</t>
  </si>
  <si>
    <t>ogrodzone siatką, nawierzchnia trawiasta, bramki do piłki nożnej, kosze do siatkówki</t>
  </si>
  <si>
    <t>ogrodzone, nawierzchnia trawiasta, ławki</t>
  </si>
  <si>
    <t>2,5 km (jezioro)</t>
  </si>
  <si>
    <t>1,5 km (jezioro)</t>
  </si>
  <si>
    <t xml:space="preserve"> obiekt małej architektury</t>
  </si>
  <si>
    <t>Mirosławiec</t>
  </si>
  <si>
    <t>drewniany, na drewnianych palach</t>
  </si>
  <si>
    <t>nad jeziorem</t>
  </si>
  <si>
    <t>konstrukcja metalowa</t>
  </si>
  <si>
    <t>murowany, kryty, ogrodzony siatką</t>
  </si>
  <si>
    <t>ogrodzenia</t>
  </si>
  <si>
    <t>stan dobry/zły, częściowo ogrodzony siatka, częściowo płotem o konstrukcji metalowej</t>
  </si>
  <si>
    <t>ogrodzenie</t>
  </si>
  <si>
    <t>cegła ceramiczna pełna</t>
  </si>
  <si>
    <t>sufit z desek, tynkowany, od spodu na siatce, oparty na belkach</t>
  </si>
  <si>
    <t>dwuspadowy, krytydachówką ceramiczną</t>
  </si>
  <si>
    <t>w części budynku wymieniona instalacja elektr., wymieniono 2 pary drzwi wew., pomalowano ściany, przystosowano pomieszczenie na potrzeby chłodni</t>
  </si>
  <si>
    <t xml:space="preserve">stolarka okienna – stan zły  </t>
  </si>
  <si>
    <t>Stadion Miejski w Mirosławcu</t>
  </si>
  <si>
    <t>2,1 km (jezioro)</t>
  </si>
  <si>
    <t>plaża w Piecniku</t>
  </si>
  <si>
    <t>elementy wyposażenia z tworzywa mieszanego (metal, plastik, drewno)</t>
  </si>
  <si>
    <t>plaża w Łowiczu Wałeckim</t>
  </si>
  <si>
    <t>0,8 km (staw)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</si>
  <si>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</si>
  <si>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</si>
  <si>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</si>
  <si>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</si>
  <si>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</si>
  <si>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</si>
  <si>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</si>
  <si>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</si>
  <si>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</si>
  <si>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</si>
  <si>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</si>
  <si>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</si>
  <si>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edukacyjne</t>
  </si>
  <si>
    <t>hydranty , gaśnice, system alarmowy</t>
  </si>
  <si>
    <t>żwirobetonowe</t>
  </si>
  <si>
    <t>płaski- papa,blacha ocynkowana</t>
  </si>
  <si>
    <t>fundamentowe i żwirobetonowe</t>
  </si>
  <si>
    <t>dwuspadowy - dachówka</t>
  </si>
  <si>
    <t>edukacyjny</t>
  </si>
  <si>
    <t>Sala Gimnastyczna</t>
  </si>
  <si>
    <t>edukacyjny, sportowy</t>
  </si>
  <si>
    <t>Budynek szatniowy Orlik</t>
  </si>
  <si>
    <t xml:space="preserve">Boisko wielofunkcyjne Orlik </t>
  </si>
  <si>
    <t xml:space="preserve">Boisko do piłki nożnej Orlik </t>
  </si>
  <si>
    <t>płyty korytkowe i papa</t>
  </si>
  <si>
    <t>płyty korytkowe i papa na wiązaniach stalowych</t>
  </si>
  <si>
    <t>płyty kanałowe i drewno</t>
  </si>
  <si>
    <t>płyty kanałowe i dachówka ceramiczna</t>
  </si>
  <si>
    <t>blaszane</t>
  </si>
  <si>
    <t>blacha</t>
  </si>
  <si>
    <t>Drukarka laserowa HP P 1102</t>
  </si>
  <si>
    <t>4. Samorzadowe Przedszkole "Słoneczko" w Mirosławcu</t>
  </si>
  <si>
    <t>edukacyjno - przedszkolny</t>
  </si>
  <si>
    <t>cegła</t>
  </si>
  <si>
    <t>płyty żelbetonowe</t>
  </si>
  <si>
    <t>papa</t>
  </si>
  <si>
    <t>004611255</t>
  </si>
  <si>
    <t>8899Z</t>
  </si>
  <si>
    <t>Biblioteka Publiczna w Mirosławcu</t>
  </si>
  <si>
    <t>9101A</t>
  </si>
  <si>
    <t>6. Biblioteka Publiczna w Mirosławcu</t>
  </si>
  <si>
    <t>Ośrodek Kultury w Mirosławcu</t>
  </si>
  <si>
    <t>9004Z</t>
  </si>
  <si>
    <t>7. Ośrodek Kultury w Mirosławcu</t>
  </si>
  <si>
    <t>BRAK</t>
  </si>
  <si>
    <t>system alarmowy, krata w oknie, krata w drzwiach wejściowych, gaśnice</t>
  </si>
  <si>
    <t>przed 1939</t>
  </si>
  <si>
    <t>3600Z</t>
  </si>
  <si>
    <t>Zestaw komputerowy</t>
  </si>
  <si>
    <t>Zakład Energetyki Cieplnej Wodociągów                i Kanalizacji Spółka z o.o.</t>
  </si>
  <si>
    <t>dozór całodobowy</t>
  </si>
  <si>
    <t xml:space="preserve">kraty na oknach </t>
  </si>
  <si>
    <t>dozór część doby (8-16,23-7)</t>
  </si>
  <si>
    <t>dozór doraźny, hydranty</t>
  </si>
  <si>
    <t>hydrant, kraty</t>
  </si>
  <si>
    <t>hydrant</t>
  </si>
  <si>
    <t>Zabezpieczenia (znane zabezpieczenia        p-poż i przeciw kradzieżowe)</t>
  </si>
  <si>
    <t>Budynek ZECWiK</t>
  </si>
  <si>
    <t>Hydrofornia - zbiornik na ścieki</t>
  </si>
  <si>
    <t>Ogrodzenie wodociągów</t>
  </si>
  <si>
    <t>Budynek zaplecza technicznego</t>
  </si>
  <si>
    <t>Studnia głębinowa</t>
  </si>
  <si>
    <t>budynek i budowle użyteczności publicznej</t>
  </si>
  <si>
    <t>Budynek mieszkalny</t>
  </si>
  <si>
    <t>budynek mieszkalny</t>
  </si>
  <si>
    <t>Toporzyk 2</t>
  </si>
  <si>
    <t>Toporzyk 7</t>
  </si>
  <si>
    <t xml:space="preserve">Łowicz Wałecki 34 </t>
  </si>
  <si>
    <t>Budynek mieszkalny i świetlica</t>
  </si>
  <si>
    <t>Hanki 63</t>
  </si>
  <si>
    <t xml:space="preserve">Lokal mieszkalny   </t>
  </si>
  <si>
    <t>Jabłonkowo 8/5</t>
  </si>
  <si>
    <t xml:space="preserve">Lokal mieszkalny </t>
  </si>
  <si>
    <t>Budynek mieszkalny socjalny</t>
  </si>
  <si>
    <t xml:space="preserve">Budynek gospodarczy </t>
  </si>
  <si>
    <t>budynek gospodarczy</t>
  </si>
  <si>
    <t>Budynek gospodarczy</t>
  </si>
  <si>
    <t>Łowicz Wałecki 34</t>
  </si>
  <si>
    <t>Wiata zadaszona</t>
  </si>
  <si>
    <t>Budynek mieszkalny - przybudówka</t>
  </si>
  <si>
    <t>Toporzyk 5</t>
  </si>
  <si>
    <t>8. Zakład Energetyki Cieplnej Wodociągów i Kanalizacji Spółka z o. o.</t>
  </si>
  <si>
    <t>hydranty, obsługa całodobowa</t>
  </si>
  <si>
    <t>żelbet</t>
  </si>
  <si>
    <t>j. Kosiakowo odl. pow. 1 km</t>
  </si>
  <si>
    <t>stal</t>
  </si>
  <si>
    <t>siatka w ramkach</t>
  </si>
  <si>
    <t>suporex</t>
  </si>
  <si>
    <t>j. Hanki odl. pow. 1 km</t>
  </si>
  <si>
    <t>j. Radkowe odl. pow. 1 km</t>
  </si>
  <si>
    <t>płyta obornicka</t>
  </si>
  <si>
    <t>j. Drzewoszewo odl. pow. 1 km</t>
  </si>
  <si>
    <t>beton</t>
  </si>
  <si>
    <t>remont 2010</t>
  </si>
  <si>
    <t>remont 2009</t>
  </si>
  <si>
    <t>remont 2011</t>
  </si>
  <si>
    <t>obsługa całodobowa, hydranty</t>
  </si>
  <si>
    <t>hydrant w pobliżu</t>
  </si>
  <si>
    <t>drewno</t>
  </si>
  <si>
    <t>j. Kosiakowo odl. Pow. 1 km</t>
  </si>
  <si>
    <t xml:space="preserve">brak danych </t>
  </si>
  <si>
    <t>dobry/dostateczny</t>
  </si>
  <si>
    <t>dachówka</t>
  </si>
  <si>
    <t>blachodachówka</t>
  </si>
  <si>
    <t>Pow. 1 km</t>
  </si>
  <si>
    <t>kleina</t>
  </si>
  <si>
    <t>konstrukcja stalowa kryta blachodachówką</t>
  </si>
  <si>
    <t>blacha powlekana</t>
  </si>
  <si>
    <t>dachówka cementowa</t>
  </si>
  <si>
    <t>mur pruski</t>
  </si>
  <si>
    <t>dachówka powlekana</t>
  </si>
  <si>
    <t>eternit</t>
  </si>
  <si>
    <t>klejna</t>
  </si>
  <si>
    <t>żelbet/papa</t>
  </si>
  <si>
    <t>1-podziemna, 3-nadziemne</t>
  </si>
  <si>
    <t>księgowa brutto</t>
  </si>
  <si>
    <t>Szafy AKP ze sterownikami</t>
  </si>
  <si>
    <t>księgowa netto</t>
  </si>
  <si>
    <t>wartość rzeczywista pomniejszona o stopień zużycia</t>
  </si>
  <si>
    <t xml:space="preserve">8510Z </t>
  </si>
  <si>
    <t>001241540</t>
  </si>
  <si>
    <t>odtworzeniowa *</t>
  </si>
  <si>
    <t>Piecnik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</si>
  <si>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</si>
  <si>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</si>
  <si>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</si>
  <si>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</si>
  <si>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</si>
  <si>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</si>
  <si>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</si>
  <si>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</si>
  <si>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</si>
  <si>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</si>
  <si>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</si>
  <si>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</si>
  <si>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Bronikowo</t>
  </si>
  <si>
    <t>27.</t>
  </si>
  <si>
    <t xml:space="preserve">dobry </t>
  </si>
  <si>
    <t>wiązary drewniane</t>
  </si>
  <si>
    <t>remont 2000</t>
  </si>
  <si>
    <t>remont 2008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</si>
  <si>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</si>
  <si>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</si>
  <si>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</si>
  <si>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</si>
  <si>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</si>
  <si>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</si>
  <si>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</si>
  <si>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</si>
  <si>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</si>
  <si>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</si>
  <si>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</si>
  <si>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</si>
  <si>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</si>
  <si>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</si>
  <si>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</si>
  <si>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</si>
  <si>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</si>
  <si>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</si>
  <si>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</si>
  <si>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</si>
  <si>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</si>
  <si>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</si>
  <si>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</si>
  <si>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</si>
  <si>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</si>
  <si>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</si>
  <si>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</si>
  <si>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</si>
  <si>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</si>
  <si>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</si>
  <si>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</si>
  <si>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</si>
  <si>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</si>
  <si>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</si>
  <si>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</si>
  <si>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</si>
  <si>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</si>
  <si>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</si>
  <si>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</si>
  <si>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91.</t>
  </si>
  <si>
    <t>92.</t>
  </si>
  <si>
    <t xml:space="preserve">Nazwa budynku/budowli </t>
  </si>
  <si>
    <t xml:space="preserve">Przeznaczenie budynku/budowli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</si>
  <si>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</si>
  <si>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</si>
  <si>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</si>
  <si>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</si>
  <si>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Zabezpieczenia
(znane zabiezpieczenia p-poż i przeciw kradzieżowe)  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</si>
  <si>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</si>
  <si>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</si>
  <si>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Ppis stanu technicznego budynku wg poniższych elementów budynku </t>
    </r>
  </si>
  <si>
    <t>Ilość kondygnacji</t>
  </si>
  <si>
    <t>Czy budynek jest podpiwniczony?</t>
  </si>
  <si>
    <t>Powierzchnia użytkowa 
(w m²)**</t>
  </si>
  <si>
    <t>Urząd Miejski w Mirosławcu</t>
  </si>
  <si>
    <t>1. Urząd Miejski w Mirosławcu</t>
  </si>
  <si>
    <t>Przystanek autobusowy 
PST-AF/3/06</t>
  </si>
  <si>
    <t>Przystanek autobusowy Atena 
PST-AF/1/04</t>
  </si>
  <si>
    <t>Przystanek autobusowy 
PST-AF/4/06</t>
  </si>
  <si>
    <t>Przystanek autobusowy
PST-AF/09/06</t>
  </si>
  <si>
    <t>Przystanek autobusowy
PST-AF/11/06</t>
  </si>
  <si>
    <t>Przystanek autobusowy Piecnik
ST/3786/109/2012</t>
  </si>
  <si>
    <t>Przystanek autobusowy Piecnik 
ST/3784/109/2012</t>
  </si>
  <si>
    <t>Przystanek autobusowy Hanki 
ST/3789/109/2012</t>
  </si>
  <si>
    <t>Przystanek autobusowy Hanki 
ST/3788/109/2012</t>
  </si>
  <si>
    <t>Przystanek autobusowy Piecnik 
ST/3785/109/2012</t>
  </si>
  <si>
    <t>Wiata przystankowa w Jabłonkowie
ST/3140/220/2008</t>
  </si>
  <si>
    <t>Przystanek autobusowy Kalinówka 
ST/3783/109/2012</t>
  </si>
  <si>
    <t>Przystanek autobusowy 
PST-AF/15/06</t>
  </si>
  <si>
    <t>Przystanek Hanki Kolonia 
ST/3790/109/2012</t>
  </si>
  <si>
    <t>Pochylnie dla niepełnosprawnych ST/2972/107/2007</t>
  </si>
  <si>
    <t>Świetlica środowiskowa na Osiedlu Górnym</t>
  </si>
  <si>
    <t>Mirosławiec Górny, 
Osiedle XXX lecia LLP 4 loka użytkowy nr 1</t>
  </si>
  <si>
    <t>Hala sportowo-widowiskowa w Piecniku (zaplecze socjalne i urządzenia) 
ST/3561/107/2010</t>
  </si>
  <si>
    <t>Przystanek autobusowy w Bronikowie 
ST/3791/109/2012</t>
  </si>
  <si>
    <t>Przystanek autobusowy 
ST/3547/109/2010</t>
  </si>
  <si>
    <t>Przystanek autobusowy 
ST/3548/109/2010</t>
  </si>
  <si>
    <t>Plac zabaw w Hankach 
ST/3538/290/2010</t>
  </si>
  <si>
    <t>Plac zabaw w Próchnowie 
ST/3539/290/2010</t>
  </si>
  <si>
    <t>Plac zabaw w Jabłonkowie 
ST/3537/290/2010</t>
  </si>
  <si>
    <t>Plac zabaw w Bronikowie 
ST/3540/290/2010</t>
  </si>
  <si>
    <t>4,1 km (jezioro)</t>
  </si>
  <si>
    <t>Plac zabaw w Jabłonowie 
ST/3543/290/2010</t>
  </si>
  <si>
    <t>Plac zabaw w Orlu 
ST/3541/290/2010</t>
  </si>
  <si>
    <t>Plac zabaw w Łowiczu Wałeckim 
ST/3542/290/2010</t>
  </si>
  <si>
    <t>Plac zabaw w Jadwiżynie 
ST/3544/290/2010</t>
  </si>
  <si>
    <t>Plac zabaw przy budynkach socjalnych 
ST/3503/290/2009</t>
  </si>
  <si>
    <t>Plac zabaw przy świetlicy w Piecniku 
ST/3090/290/2008</t>
  </si>
  <si>
    <t>Wiata na placu zabaw w Jabłonkowie 
ST/3588/291/2011</t>
  </si>
  <si>
    <t>Plac zabaw w parku miejskim 
ST/2572/290/2006</t>
  </si>
  <si>
    <t>Boisko gminne w Łowiczu Wałeckim 
ST/3129/290/2008</t>
  </si>
  <si>
    <t>Boisko sportowe przy świetlicy w Orlu 
ST/3627/290/2011</t>
  </si>
  <si>
    <t>Boisko sportowe w Bronikowie 
ST/2594/290/2006</t>
  </si>
  <si>
    <t>Boisko sportowe w Hankach 
ST/2595/290/2006</t>
  </si>
  <si>
    <t>Boisko w Jadwiżynie 
ST/2950/290/2007</t>
  </si>
  <si>
    <t>Boisko w Jabłonkowie 
ST/3560/290/2010</t>
  </si>
  <si>
    <t>Płyta stadionu 
ST/1222/290/1999</t>
  </si>
  <si>
    <t>Stół do ping-ponga 
ST/3555/290/2010</t>
  </si>
  <si>
    <t>Samolot SU-22  
ST/3551/290/2010</t>
  </si>
  <si>
    <t>Most przejście nad fosą 
ST/3138/223/2008</t>
  </si>
  <si>
    <t>Pomost drewniany w Drzewoszewie 
ST/2934/290/2006</t>
  </si>
  <si>
    <t>Pomost na jeziorze Kosiakowo 
ST/2591/290/2006</t>
  </si>
  <si>
    <t>Śmietnik w Mirosławcu Górnym 
ST/3763/104/2012</t>
  </si>
  <si>
    <t>Ogrodzenie cmentarza 200 mb 
ST/0303/109/1982 i 
ST/1260/109/2003</t>
  </si>
  <si>
    <t>Serwerownia w budynku UGiM 
ST/3882/491/2013</t>
  </si>
  <si>
    <t>Pylon informacyjny ul. Parkowa 
ST/3896/291/2013</t>
  </si>
  <si>
    <t>Pylon informacyjny ul. Orla 
ST/3895/291/2013</t>
  </si>
  <si>
    <t>Witacz informacyjny przed UM 
ST/3894/291/2013</t>
  </si>
  <si>
    <t>Plac zabaw w Toporzyku 
ST/3643/290/2011</t>
  </si>
  <si>
    <t>Przystanek autobusowy w Piecniku 
ST/3911/109/2013</t>
  </si>
  <si>
    <t>Plac zabaw – Mirosławiec Górny 
ST/3870/290/2013</t>
  </si>
  <si>
    <t>Przystanek autobusowy w Jadwiżynie 
ST/1235/109/2001</t>
  </si>
  <si>
    <t>Studnia do nawadniania stadionu 
ST/3913/211/2013</t>
  </si>
  <si>
    <t>Plaża nad jeziorem w Piecniku 
ST/3912/290/2013</t>
  </si>
  <si>
    <t>Boisko do gry w koszykówkę w Jabłonowie  
ST/3089/290/2008</t>
  </si>
  <si>
    <t>Komora chłodnicza na cmentarzu 
ST/3842/486/2012</t>
  </si>
  <si>
    <t>Miejsce wypoczynku i rekreacji w Jabłonowie 
ST/3970/290/2014</t>
  </si>
  <si>
    <t>Mirosławiec Górny</t>
  </si>
  <si>
    <t>dwuspadowy, pokryty blachodachówką</t>
  </si>
  <si>
    <t>3 km (jezioro)</t>
  </si>
  <si>
    <t>Nieradź, 
droga krajowa nr 10</t>
  </si>
  <si>
    <t>wiata k konstrukcji z zamkniętych profili stalowych, ocynkowana i lakierowanych proszkowo, ścianka pełna ze szkła hartowanego gr.8mm, dach z poliwęglanu komorowego  gr.6mm, ławka drewniana</t>
  </si>
  <si>
    <t>Łowicz Wałecki, 
droga krajowa nr 10</t>
  </si>
  <si>
    <t>Mirosławiec Górny (dz.50/1)</t>
  </si>
  <si>
    <t>Gmina i Miasto Mirosławiec</t>
  </si>
  <si>
    <t>Tabela nr 1 - Informacje ogóle dot. Gminy i Miasta Mirosławiec</t>
  </si>
  <si>
    <t>Tabela nr 2 - Wykaz budynków i budowli w Gminie i Mieście Mirosławiec</t>
  </si>
  <si>
    <t>Tabela nr 4 - Informacja o majątku trwałym w Gminie i Mieście Mirosławiec</t>
  </si>
  <si>
    <t>765-160-34-18</t>
  </si>
  <si>
    <t>Przystanek autobusowy Jabłonkowo 
ST/3787/109/2012</t>
  </si>
  <si>
    <t>Przystanek autobusowy Jabłonkowo 
ST/3550/109/2010</t>
  </si>
  <si>
    <t>Przystanek autobusowy Mirosławiec 
ST/3782/109/2012</t>
  </si>
  <si>
    <t>Przystanek autobusowy Mirosławiec 
ST/1295/109/2005</t>
  </si>
  <si>
    <t>Przystanek autobusowy Mirosławiec 
ST/1294/109/2005</t>
  </si>
  <si>
    <t>Przystanek autobusowy Jabłonowo ST/1256/109/2002</t>
  </si>
  <si>
    <t>beton, cegła pełna,gazobeton</t>
  </si>
  <si>
    <t>beton i gazobeton</t>
  </si>
  <si>
    <t>beton, zelbeton, cegła , gazobeton</t>
  </si>
  <si>
    <t>beton , cegła</t>
  </si>
  <si>
    <t>hydranty , gasnice</t>
  </si>
  <si>
    <t>Zestaw komputerowy Intel Pentium G4400/DDR4 4 GB / SSD 120GB / Win 10Prof  /Office 2016/ Monitor Philips 21,5” / UPS PowerWalker 650VI, Klawiatura, myszka USB</t>
  </si>
  <si>
    <t>kraty, zewnętrzny monitoring</t>
  </si>
  <si>
    <t>działalność kultruralno-oświatowa</t>
  </si>
  <si>
    <t>gaśnice proszkowe, hydranty, kraty w oknach, instalacja alarmowa, monitoring</t>
  </si>
  <si>
    <t>muzeum- 1
ośrodek kultury- 2</t>
  </si>
  <si>
    <t>muzeum- tak
ośrodek kultury- nie</t>
  </si>
  <si>
    <t>Świetlica Hanki</t>
  </si>
  <si>
    <t>gaśnice proszkowe, hydranty, instalacja alarmowa</t>
  </si>
  <si>
    <t>Hanki</t>
  </si>
  <si>
    <t>cegła bloczki</t>
  </si>
  <si>
    <t>beton komórkowy</t>
  </si>
  <si>
    <t>dwuspadowy, konstrukcja drewniana</t>
  </si>
  <si>
    <t>Świetlica Jabłonowo</t>
  </si>
  <si>
    <t>Jabłonowo</t>
  </si>
  <si>
    <t>1 km (jezioro)</t>
  </si>
  <si>
    <t>Świetlica Piecnik</t>
  </si>
  <si>
    <t>Świetlica Bronikowo</t>
  </si>
  <si>
    <t>gaśnice proszkowe</t>
  </si>
  <si>
    <t>stropodach płaski, wentylowany</t>
  </si>
  <si>
    <t>2014 r.- modernizacja budynku (569 190,66 zł)</t>
  </si>
  <si>
    <t>Świetlica Orle</t>
  </si>
  <si>
    <t>Świetlica Próchnowo</t>
  </si>
  <si>
    <t>gaśnice proszkowe, instalacja alarmowa</t>
  </si>
  <si>
    <t>Próchnowo</t>
  </si>
  <si>
    <t>dach jednospodawy, konstrukcja drewniana</t>
  </si>
  <si>
    <t>Świetlica Jadwiżyn</t>
  </si>
  <si>
    <t>gaśnice (5 szt.), system alarmowy</t>
  </si>
  <si>
    <t>Orle</t>
  </si>
  <si>
    <t>Jadwiżyn</t>
  </si>
  <si>
    <t>gaśnica (1 szt.), alarm</t>
  </si>
  <si>
    <t>gaśnica (2 szt.), alarm</t>
  </si>
  <si>
    <t>gaśnica (3 szt.), alarm</t>
  </si>
  <si>
    <t>gaśnica (2 szt.)</t>
  </si>
  <si>
    <t>gaśnica (3 szt.)</t>
  </si>
  <si>
    <t xml:space="preserve">Hanki, dz.357/B  gm. Mirosławiec </t>
  </si>
  <si>
    <t>Toporzyk, dz.51/4</t>
  </si>
  <si>
    <t>Bronikowo, dz.61</t>
  </si>
  <si>
    <t>Jabłonowo, dz.211/8</t>
  </si>
  <si>
    <t>Łowicz Wałecki, dz.10/4</t>
  </si>
  <si>
    <t>Orle, dz.434</t>
  </si>
  <si>
    <t>Mirosławiec Górny, dz. 50/72 (Górna)</t>
  </si>
  <si>
    <t>Mirosławiec Górny, dz.546/7 (Jar)</t>
  </si>
  <si>
    <t>dostateczy</t>
  </si>
  <si>
    <t>hydranty, kraty</t>
  </si>
  <si>
    <t>Hanki, 
dz. 357/B</t>
  </si>
  <si>
    <t>Toporzyk,
 dz.51/4</t>
  </si>
  <si>
    <t>Bronikowo,
 dz.61</t>
  </si>
  <si>
    <t>Jabłonowo,
dz.221/8</t>
  </si>
  <si>
    <t>Łowicz Wałecki,
 dz.10/4</t>
  </si>
  <si>
    <t>Orle,
 dz.434</t>
  </si>
  <si>
    <t>j. Łowicz odl.pow.1 km</t>
  </si>
  <si>
    <t>j. Orle Wielkie pow.1 km</t>
  </si>
  <si>
    <t>Mirosławiec Górny, dz.50/72</t>
  </si>
  <si>
    <t>Mirosławiec Górny, dz.546/7</t>
  </si>
  <si>
    <t>j. Harcerskie  odl. pow.1 km</t>
  </si>
  <si>
    <t xml:space="preserve">cegła ceramiczna 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</si>
  <si>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</si>
  <si>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</si>
  <si>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</si>
  <si>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</si>
  <si>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</si>
  <si>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</si>
  <si>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</si>
  <si>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</si>
  <si>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</si>
  <si>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</si>
  <si>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</si>
  <si>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</si>
  <si>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</si>
  <si>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</si>
  <si>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</si>
  <si>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</si>
  <si>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</si>
  <si>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</si>
  <si>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</si>
  <si>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</si>
  <si>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</si>
  <si>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</si>
  <si>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</si>
  <si>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</si>
  <si>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</si>
  <si>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93.</t>
  </si>
  <si>
    <t>94.</t>
  </si>
  <si>
    <t>95.</t>
  </si>
  <si>
    <t>96.</t>
  </si>
  <si>
    <t>97.</t>
  </si>
  <si>
    <t>Rodzaj wartości 
(księgowa brutto/ odtworzeniowa/ odtworzeniowa* - ustalona przez Ubezpieczającego)</t>
  </si>
  <si>
    <t>hydranty (15 szt.),  gaśnice (28 szt.), system alarmowy, monitoring</t>
  </si>
  <si>
    <t>gaśnice proszkowe (11 szt.), hydranty 
(5 szt.), kraty w oknach, alarm, monitoring</t>
  </si>
  <si>
    <t>Miejsko-Gminny Ośrodek Pomocy Społecznej w Mirosławcu</t>
  </si>
  <si>
    <t>5. Miejsko Gminny Ośrodek Pomocy Społecznej w Mirosławcu</t>
  </si>
  <si>
    <t>Budynek biurowy UMIG
ST/0121/105/1982</t>
  </si>
  <si>
    <t>ul. Wolności 37,
Mirosławiec</t>
  </si>
  <si>
    <t xml:space="preserve">Czy jest wyposażony w windę? </t>
  </si>
  <si>
    <t>Budynek przychodni zdrowia
ST/1275/106/2004</t>
  </si>
  <si>
    <t>ul. Polna 23,
Mirosławiec</t>
  </si>
  <si>
    <t>Jabłonowo,
gm. Mirosławiec</t>
  </si>
  <si>
    <t>ul. Dworcowa,
Mirosławiec</t>
  </si>
  <si>
    <t>Jabłonkowo,
gm. Mirosławiec</t>
  </si>
  <si>
    <t>wiata z profili stalowych, ściany:szkło hartowane 6mm</t>
  </si>
  <si>
    <t>ul. Szkolna,
Mirosławiec</t>
  </si>
  <si>
    <t>Orle,
gm. Mirosławiec</t>
  </si>
  <si>
    <t>Piecnik,
gm. Mirosławiec</t>
  </si>
  <si>
    <t xml:space="preserve"> Hanki,
gm. Mirosławiec</t>
  </si>
  <si>
    <t>Kolonia Hanki,
gm. Mirosławiec</t>
  </si>
  <si>
    <t>Budynek remizy OSP
ST/0016/109/1982</t>
  </si>
  <si>
    <t>Budynek remizy OSP
ST/0078/109/1982</t>
  </si>
  <si>
    <t>Bronikowo 40a,
gm. Mirosławiec</t>
  </si>
  <si>
    <t>Piecnik 38,
gm. Mirosławiec</t>
  </si>
  <si>
    <t>Budynek remizy OSP + 2 lokale mieszkalne 
ST/0120/109/1982</t>
  </si>
  <si>
    <t xml:space="preserve"> ul. Sprzymierzonych 34,
Mirosławiec</t>
  </si>
  <si>
    <t>ul. Zamkowa,
Mirosławiec</t>
  </si>
  <si>
    <t>Bronikowo,
gm. Mirosławiec</t>
  </si>
  <si>
    <t>Przystanek autobusowy w Bronikowie
ST/3549/109/2010</t>
  </si>
  <si>
    <t>Toporzyk,
gm. Mirosławiec</t>
  </si>
  <si>
    <t xml:space="preserve">2014 r. - doposażenie placu zabaw w nowe urządzenia do zabawy i rekreacji (3 nowe elementy) </t>
  </si>
  <si>
    <t>Próchnowo,
gm. Mirosławiec</t>
  </si>
  <si>
    <t>2014 r. - doposażenie placu zabaw w nowe urządzenia do zabawy i rekreacji (3 nowe elementy)</t>
  </si>
  <si>
    <t>Łowicz Wałecki,
gm. Mirosławiec</t>
  </si>
  <si>
    <t>Jadwiżyn,
gm. Mirosławiec</t>
  </si>
  <si>
    <t>ul. 40-lecia PRL,
Mirosławiec</t>
  </si>
  <si>
    <t>2014 r. - doposażenie placu zabaw w nowe urządzenia do zabawy i rekreacji (5 nowych elementów)</t>
  </si>
  <si>
    <t>wiata o konstrukcji drewnianej, dach czterospadowy pokryty gontem</t>
  </si>
  <si>
    <t>ul. Parkowa,
Mirosławiec</t>
  </si>
  <si>
    <t>nawierzchnia trawiasta, ok. 12 ławek</t>
  </si>
  <si>
    <t>Hanki,
gm. Mirosławiec</t>
  </si>
  <si>
    <t>2014 r. - modernizacja, stan b.dobry; ogrodzone, ławki, wiata drewniana kryta blachodachówką, ławostoły, miejsca do postoju utwardzone</t>
  </si>
  <si>
    <t>trawa syntetyczna, ogrodzone częściowo płotem metalowym, a częściowo płotem z płyt betonowych</t>
  </si>
  <si>
    <t>ul. Polna,
Mirosławiec</t>
  </si>
  <si>
    <t>Witacze wielogabarytowe (4 szt.)
ST/2565/291/2006</t>
  </si>
  <si>
    <t>gm. Mirosławiec</t>
  </si>
  <si>
    <t>Drzewoszewo,
gm. Mirosławiec</t>
  </si>
  <si>
    <t>jez. Kosiakowo,
Mirosławiec</t>
  </si>
  <si>
    <t>oś. XXX lecia LLP,
Mirosławiec Górny</t>
  </si>
  <si>
    <t>ul. Spokojna,
Mirosławiec</t>
  </si>
  <si>
    <t>gaśnice (5 szt.),czujki ruchu (3 szt.) podłączone do systemu alarmowania DSP</t>
  </si>
  <si>
    <t>gaśnice (3 szt.)</t>
  </si>
  <si>
    <t>gaśnice proszkowe (3 szt.), budynek zabezpieczony przez miejską sieć hydrantową zainstalowaną na miejskiej sieci wodociągowej</t>
  </si>
  <si>
    <t>hydranty wewnętrzne (2 szt.), gaśnice proszkowe (6 szt.), kraty w oknach na parterze (pom. kancelarii tajnej, usc, ewidencji ludności), centrala alarmowa CA-64</t>
  </si>
  <si>
    <t>Kaplica - budynek przedpogrzebowy 
ST/0119/109/1982</t>
  </si>
  <si>
    <t>ul. Orla,
Mirosławiec</t>
  </si>
  <si>
    <t>ul. Wolności,
Mirosławiec</t>
  </si>
  <si>
    <t>Piecnik ,
gm. Mirosławiec</t>
  </si>
  <si>
    <t xml:space="preserve">Mirosławiec Górny,
gm. Mirosławiec </t>
  </si>
  <si>
    <t>Zagospodarowanie plaży nad jeziorem 
w Łowiczu Wałeckim
ST/3914/290/2013</t>
  </si>
  <si>
    <t>plaża w Próchnowie</t>
  </si>
  <si>
    <t>elementy wyposażenia z tworzywa mieszanego (metal, plastik, drewno, elementy betonowe)</t>
  </si>
  <si>
    <t>Zagospodarowanie plaży przy jeziorze Bytyń Wielki w miejscowości Próchnowo
ST/4241/290/2017</t>
  </si>
  <si>
    <t>Siłownia zewnętrzna przy poisku w Hankach
ST/4240/290/2017</t>
  </si>
  <si>
    <t>Hanki (boisko szkolne),
gm. Mirosławiec</t>
  </si>
  <si>
    <t>elementy wyposażenia z metalu</t>
  </si>
  <si>
    <t>Fitness Park - Siłownia zewnętrzna 
ST/3957/290/2014</t>
  </si>
  <si>
    <t>Mirosławiec (przy szkole)</t>
  </si>
  <si>
    <t>Lampa solarna uliczna Gniewosz
ST/3631/808/2011</t>
  </si>
  <si>
    <t>Gniewosz, 
gm. Mirosławiec</t>
  </si>
  <si>
    <t>Lampa solarna uliczna Mirosławiec Górny
ST/3632/808/2011</t>
  </si>
  <si>
    <t>Lampa solarna uliczna Mirosławiec Górny
ST/3633/808/2011</t>
  </si>
  <si>
    <t>Mirosławiec 
(cmentarz komunalny)</t>
  </si>
  <si>
    <t>Plac zabaw przy przedszkolu w Mirosławcu Górnym</t>
  </si>
  <si>
    <t>Wiata przystankowa w m. Nieradź
ST/4168/109/2017</t>
  </si>
  <si>
    <t>Wiata przystankowa w m. Nieradź
ST/4169/109/2017</t>
  </si>
  <si>
    <t xml:space="preserve">Wiata przystankowa w m. Łowiczu Wałeckim
ST/4166/109/2017 </t>
  </si>
  <si>
    <t xml:space="preserve">Wiata przystankowa w m. Łowiczu Wałeckim
 ST/4167/109/2017 </t>
  </si>
  <si>
    <t>Przystanek autobusowy w m. Mirosławiec Górny
ST/4170/109/2017</t>
  </si>
  <si>
    <t>Zbiornik LPG przy świetlicy wiejskiej w Jabłonowie
ST/4232/2014/2017</t>
  </si>
  <si>
    <t>Jabłonowo
gm. Mirosławiec</t>
  </si>
  <si>
    <t>Nazwa maszyny (urządzenia)</t>
  </si>
  <si>
    <t>Numer seryjny</t>
  </si>
  <si>
    <t>Producent</t>
  </si>
  <si>
    <t>Suma ubezpieczenia (wartość odtworzeniowa)</t>
  </si>
  <si>
    <t>Świetlica środowiskowa na Osiedlu Górnym
ul. Lotnictwa Polskiego 4, 78-651 Mirosławiec Górny</t>
  </si>
  <si>
    <t>budynek użyteczności publicznej, 
kraty w oknach</t>
  </si>
  <si>
    <t>031516D001245</t>
  </si>
  <si>
    <t>RADIOTELEFON MOTOROLA DP4600 
PST-P/7/2016</t>
  </si>
  <si>
    <t>Drukarka do etykiet ZEBRA 
PST-I/89/2016</t>
  </si>
  <si>
    <t>Drukarka do etykiet  ZEBRA 
PST-I/90/2016</t>
  </si>
  <si>
    <t>Skaner BROTHER 
PST-I/88/2016</t>
  </si>
  <si>
    <t>Serwer plików
PST-I/95/2016</t>
  </si>
  <si>
    <t>Klimatyzator P.106 
ST/4060/653/2016</t>
  </si>
  <si>
    <t>Klimatyzator  P.101 
ST/4061/653/2016</t>
  </si>
  <si>
    <t>Kserokopiarka KONICA MINOLTA BIZHUB C224 
ST/4081/803/2016</t>
  </si>
  <si>
    <t>Urządzenie UTM FORTIGATE FC-60D 
ST/4032/491/2016</t>
  </si>
  <si>
    <t>Monitor DELL 
PST-I/99/2017</t>
  </si>
  <si>
    <t>Wykaz sprzętu elektronicznego stacjonarnego</t>
  </si>
  <si>
    <t xml:space="preserve">Wykaz sprzętu elektronicznego przenośnego </t>
  </si>
  <si>
    <t>Laptop HP PROBOOK 450G3 
PST-I/92/2016</t>
  </si>
  <si>
    <t>Przenośna rozdzielnica niskiego napięcia
PST-Y/27/2016</t>
  </si>
  <si>
    <t>Skaner ręczny BROTHER 
PST-I/96/2016</t>
  </si>
  <si>
    <t>Radiotelefon MOTOROLA DP4600 
PST-P/9/2016</t>
  </si>
  <si>
    <t>Bindownica UNIBINDER
PST-K/21/2017</t>
  </si>
  <si>
    <t>Dysk zewnętrzny SEAGATE 
PST-I/91/2016</t>
  </si>
  <si>
    <t>Telefon HUAWEI Y5II LTE 
PST-AI/21/2017</t>
  </si>
  <si>
    <t>Drukarka BROTHER 
PST-I/101/2017</t>
  </si>
  <si>
    <t>Niszczarka KOBRA 
PST-K/27/2017</t>
  </si>
  <si>
    <t>Niszczarka KOBRA 
PST-81/3/2017</t>
  </si>
  <si>
    <t>Niszczarka KOBRA 
PST-K/25/2017</t>
  </si>
  <si>
    <t>Niszczarka KOBRA 
PST-K/26/2017</t>
  </si>
  <si>
    <t>Tabela nr 5 -Wykaz maszyn i urządzeń do ubezpieczenia od awarii od wszystkich ryzyk w Gminie i Mieście Mirosławiec</t>
  </si>
  <si>
    <t xml:space="preserve">Czy maszyna (urządzenie) jest eksploatowana pod ziemią? </t>
  </si>
  <si>
    <t xml:space="preserve">Miejsce ubezpieczenia </t>
  </si>
  <si>
    <t>Razem:</t>
  </si>
  <si>
    <t xml:space="preserve">ul. Parkowa 1,
78-650 Mirosławiec      </t>
  </si>
  <si>
    <t>Budynek ośrodka kultury z muzuem i biblioteką publiczną w Mirosławcu</t>
  </si>
  <si>
    <t>częściowo tak</t>
  </si>
  <si>
    <t>ul. Parkowa 1,
Mirosławiec</t>
  </si>
  <si>
    <t>2010 r.- remont dachu, termomodernizacja ścian, wymiana stolarki okiennej i drzwiowej
2013 r.- remont sali widowiskowej (137 932,62 zł)
2014 r.- remont pomieszczeń 
(215 349,07 zł)
2017 r.- nowa rozdzielnia prądu i instalacji oświetlenia ewakuacujnego i awaryjnego, rozbudowa hydrantów wewn., przebudowa dachu nad salą widowiskową
(149 629,00 zł)</t>
  </si>
  <si>
    <t>Głośnik HYKKER OK</t>
  </si>
  <si>
    <t>ul. Parkowa 1, 78-650 Mirosławiec</t>
  </si>
  <si>
    <t>gaśnica (5 szt.)</t>
  </si>
  <si>
    <t>ul. Wolności 37, 
78-650 Mirosławiec</t>
  </si>
  <si>
    <t xml:space="preserve">ul. Polna 23,
78-650 Mirosławiec </t>
  </si>
  <si>
    <t>Laptop DELL</t>
  </si>
  <si>
    <t>Aparat NIKON COOLPIX</t>
  </si>
  <si>
    <r>
      <rPr>
        <b/>
        <i/>
        <sz val="10"/>
        <color indexed="10"/>
        <rFont val="Arial"/>
        <family val="2"/>
      </rPr>
      <t>W tym</t>
    </r>
    <r>
      <rPr>
        <b/>
        <i/>
        <sz val="10"/>
        <color indexed="9"/>
        <rFont val="Arial"/>
        <family val="2"/>
      </rPr>
      <t xml:space="preserve"> namioty</t>
    </r>
  </si>
  <si>
    <t>Piecnik 8,
78-650 Mirosławiec</t>
  </si>
  <si>
    <t xml:space="preserve">ul. Wolności 21,
78-650 Mirosławiec </t>
  </si>
  <si>
    <t>ul. Zamkowa 12,
78-650 Mirosławiec</t>
  </si>
  <si>
    <t>ul. Wolności 37,
78-650 Mirosławiec</t>
  </si>
  <si>
    <t>ul. Polna 23, 78-650 Mirosławiec</t>
  </si>
  <si>
    <t>gaśnice proszkowe (9 szt.) , alarm</t>
  </si>
  <si>
    <t xml:space="preserve"> ul. Ogrodowa,
 dz.397/1,
Mirosławiec</t>
  </si>
  <si>
    <t xml:space="preserve"> ul. 40-lecia PRL, 
dz. 322/5 i dz.322/7,
Mirosławiec</t>
  </si>
  <si>
    <t>ul. Ogrodowa,
 dz.397/1,
Mirosławiec</t>
  </si>
  <si>
    <t xml:space="preserve">8.1. Zakład Energetyki Cieplnej Wodociągów i Kanalizacji Sp. z o.o. - ul. Wolności 37 Mirosławiec - działalność podstawowa </t>
  </si>
  <si>
    <t xml:space="preserve">8.2. Zakład Energetyki Cieplnej Wodociągów i Kanalizacji Sp. z o.o. - budynki i budowle oczyszczalni ścieków wraz z kolektorem </t>
  </si>
  <si>
    <t>8.3. Zakład Energetyki Cieplnej Wodociągów i Kanalizacji Sp. z o.o. - zarządzanie budynkami gminnymi</t>
  </si>
  <si>
    <t xml:space="preserve">tak </t>
  </si>
  <si>
    <t>ul. Akacjowa 1,
Mirosławiec</t>
  </si>
  <si>
    <t>ul. Zamkowa 11,
Mirosławiec</t>
  </si>
  <si>
    <t>ul. Akacjowa 3,
Mirosławiec</t>
  </si>
  <si>
    <t>ul. Kościuszki 15,
Mirosławiec</t>
  </si>
  <si>
    <t xml:space="preserve"> ul. 40-lecia PRL,
 dz. 322/5 i dz.322/7,
Mirosławiec</t>
  </si>
  <si>
    <t>gaz własny - dobry</t>
  </si>
  <si>
    <t>tak - ewidencja zabytków</t>
  </si>
  <si>
    <t>tak - obszar starego miasta</t>
  </si>
  <si>
    <t>ul. Parkowa 16/5,
Mirosławiec</t>
  </si>
  <si>
    <t xml:space="preserve"> ul. Dworcowa 15,
Mirosławiec</t>
  </si>
  <si>
    <t xml:space="preserve"> ul. Dworcowa 16,
Mirosławiec</t>
  </si>
  <si>
    <t>ul. Sprzymierzonych 34,
Mirosławiec</t>
  </si>
  <si>
    <t>ul. Wałecka 7,
Mirosławiec</t>
  </si>
  <si>
    <t>Dworcowa 15,16,
Mirosławiec</t>
  </si>
  <si>
    <t>8.4. Zakład Energetyki Cieplnej Wodociągów i Kanalizacji Sp. z o.o. - zarządzanie wspólnotami mieszkaniowymi</t>
  </si>
  <si>
    <t>ul. Wolności 14,
Mirosławiec</t>
  </si>
  <si>
    <t>ul. Wolności 28,
Mirosławiec</t>
  </si>
  <si>
    <t>ul. Wolności 35,
Mirosławiec</t>
  </si>
  <si>
    <t>ul. Orla 1, ul. Spokojna 13,
Mirosławiec</t>
  </si>
  <si>
    <t>ul. Szkolna 10,
Mirosławiec</t>
  </si>
  <si>
    <t>ul. Zamkowa 31,
Mirosławiec</t>
  </si>
  <si>
    <t>ul. Zamkowa 41,
Mirosławiec</t>
  </si>
  <si>
    <t>ul. Kościuszki 1,
Mirosławiec</t>
  </si>
  <si>
    <t>ul. Kościuszki 10,
Mirosławiec</t>
  </si>
  <si>
    <t>ul. Wałecka 9,
Mirosławiec</t>
  </si>
  <si>
    <t>ul. Wałecka 10,
Mirosławiec</t>
  </si>
  <si>
    <t>ul. Wałecka 16,
Mirosławiec</t>
  </si>
  <si>
    <t>ul. Sprzymierzonych 13,
Mirosławiec</t>
  </si>
  <si>
    <t>ul. Sprzymierzonych 37,
Mirosławiec</t>
  </si>
  <si>
    <t>ul. Sprzymierzonych 42,
Mirosławiec</t>
  </si>
  <si>
    <t>ul. Parkowa 2,
Mirosławiec</t>
  </si>
  <si>
    <t>Plac Wolności 4,
Mirosławiec</t>
  </si>
  <si>
    <t xml:space="preserve"> ul. Wolności 35,
Mirosławiec</t>
  </si>
  <si>
    <t>ul. Spokojna 13,
Mirosławiec</t>
  </si>
  <si>
    <t>ul.Wałecka 9,
Mirosławiec</t>
  </si>
  <si>
    <t>ul.Wałecka 10,
Mirosławiec</t>
  </si>
  <si>
    <t>ul.Wałecka 16,
Mirosławiec</t>
  </si>
  <si>
    <t>ul. Wałecka 10A,
Mirosławiec</t>
  </si>
  <si>
    <t>ul. Wolności 12, 
Mirosławiec</t>
  </si>
  <si>
    <t>pow. 1 km</t>
  </si>
  <si>
    <t>2012 r. - wymiana pokrycia dachowego</t>
  </si>
  <si>
    <t>ul. Wolności 16,
Mirosławiec</t>
  </si>
  <si>
    <t>pow. 1 km - jezioro Kosiakowo</t>
  </si>
  <si>
    <t>8.5. Wspólnota Mieszkaniowa przy ul. Wolności 12 w Mirosławcu, REGON: 321554483, NIP: 7651690825</t>
  </si>
  <si>
    <t xml:space="preserve">8.6. Wspólnota Mieszkaniowa przy ul. Wolności 16 w Mirosławcu, REGON: 331449235, NIP: 7651598692  </t>
  </si>
  <si>
    <t>8.7. Wspólnota Mieszkaniowa przy ul. Spokojnej 4 w Mirosławcu, REGON: 331450965, NIP: 7651690914</t>
  </si>
  <si>
    <t>8.8. Wspólnota Mieszkaniowa przy ul. Sprzymierzonych 24 w Mirosławcu, REGON: 321554431, NIP: 7651690908</t>
  </si>
  <si>
    <t>ul. Spokojna 4,
Mirosławiec</t>
  </si>
  <si>
    <t>2008 r. - remont</t>
  </si>
  <si>
    <t>ul. Sprzymierzonych 24,
Mirosławiec</t>
  </si>
  <si>
    <t>8.8. Wspólnota Mieszkaniowa przy ul. Sprzymierzonych 31 w Mirosławcu, REGON: 321554448, NIP: 7651690883</t>
  </si>
  <si>
    <t>ul. Sprzymierzonych 31,
Mirosławiec</t>
  </si>
  <si>
    <t xml:space="preserve">8.10. Wspólnota Mieszkaniowa przy ul. Sprzymierzonych 57 w Mirosławcu, REGON: 3321554460 ,NIP: 7651690920  </t>
  </si>
  <si>
    <t>ul. Sprzymierzonych 57,
Mirosławiec</t>
  </si>
  <si>
    <t>2007 r. - remont</t>
  </si>
  <si>
    <t>Razem ZECWiK Sp. z o.o.:</t>
  </si>
  <si>
    <t>8. Zakład Energetyki Cieplnej Wodociągów i Kanalizacji Sp. z o.o.</t>
  </si>
  <si>
    <t>Zestaw komputerowy DELL 7010</t>
  </si>
  <si>
    <t>Monitoring obiektu Stacji Wodociągowej w Mirosławcu zainstalowany na zewnątrz budynku</t>
  </si>
  <si>
    <t>ul. Wolności 37, Mirosławiec</t>
  </si>
  <si>
    <t>ul. Ogrodowa, dz.397/1, Mirosławiec</t>
  </si>
  <si>
    <t>Szkoła Podstawowa w Piecniku</t>
  </si>
  <si>
    <t>001130437</t>
  </si>
  <si>
    <t>2. Szkoła Podstawowa w Piecniku</t>
  </si>
  <si>
    <t>Piecnik 8, 78-650 Mirosławiec</t>
  </si>
  <si>
    <t>Szkoła Podstawowa w Mirosławcu</t>
  </si>
  <si>
    <t>8520Z</t>
  </si>
  <si>
    <t>3. Szkoła Podstawowa w Mirosławcu</t>
  </si>
  <si>
    <t>hydranty, gaśnice proszkowe i śniegowe (28 szt.), system alarmowy i monitoring</t>
  </si>
  <si>
    <t>ul. Wolności 21,
Mirosławiec</t>
  </si>
  <si>
    <t xml:space="preserve">Łącznik </t>
  </si>
  <si>
    <t>Komputer DELL Win 10 (2 szt.)</t>
  </si>
  <si>
    <t>Tablica interaktywna z projektorem i głośnikami (6 szt.)</t>
  </si>
  <si>
    <t>Tablica interaktywna z głośnikami (2 szt.)</t>
  </si>
  <si>
    <t>Notebook ASUS (3 szt.)</t>
  </si>
  <si>
    <t>Projektor EPSON EB-X31 (3 szt.)</t>
  </si>
  <si>
    <t>Dysk 1TB MAXTOR zew,</t>
  </si>
  <si>
    <t>ul. Wolności 21, 78-650 Mirosławiec</t>
  </si>
  <si>
    <t>hydranty (2 szt.),  gasnice (6 szt.), system alarmowy, monitoring</t>
  </si>
  <si>
    <t>ul. Zamkowa 12,
Mirosławiec</t>
  </si>
  <si>
    <t>Dysk zewnętrzny VERBATIM'n'Go 1TB USB3.0 2,5"srebrny 53197 (2 szt.)</t>
  </si>
  <si>
    <t xml:space="preserve">Router ASUS RT-AC1200G+ 1200Mb/s a/b/g/n/ac </t>
  </si>
  <si>
    <t>Monitoring (kamera (5 szt.), rejestr. dysk, mon. Phil, switch)</t>
  </si>
  <si>
    <t>ul. Zamkowa 12, 78-650 Mirosławiec</t>
  </si>
  <si>
    <t>Osiedle Lotnictwa Polskiego 9, 78-651 Mirosławiec Górny</t>
  </si>
  <si>
    <t>Budynek przedszkola</t>
  </si>
  <si>
    <t>RAZEM:</t>
  </si>
  <si>
    <t>Łączna wartość sprzętu elektronicznego przenośnego:</t>
  </si>
  <si>
    <t>Łączna wartość monitoringu wizyjnego:</t>
  </si>
  <si>
    <t>Budynki i budowle oczyszczalni ścieków wraz z kolektorem tłocznym i urządzeniami
(osobna polisa + cesja)</t>
  </si>
  <si>
    <t>5. Miejsko-Gminny Ośrodek Pomocy Społecznej</t>
  </si>
  <si>
    <t>61.</t>
  </si>
  <si>
    <t>64.</t>
  </si>
  <si>
    <t>74.</t>
  </si>
  <si>
    <t>Budynek szkolny (nowy)</t>
  </si>
  <si>
    <t>Budynek szkolny (stary)</t>
  </si>
  <si>
    <t>Monitoring zewnętrzny</t>
  </si>
  <si>
    <t xml:space="preserve">Szkoła Podstawowa im. Lotników Polskich w Mirosławcu </t>
  </si>
  <si>
    <t>000596978</t>
  </si>
  <si>
    <t>Budynek szkolny (stary )</t>
  </si>
  <si>
    <t>Notebook z oprog. (Nowoczesna)(4 szt.)</t>
  </si>
  <si>
    <t>Notebook z oprog. (Nowoczesna)(3 szt.)</t>
  </si>
  <si>
    <t xml:space="preserve">Laptop DELL INSPIRATION 17 </t>
  </si>
  <si>
    <t>Radioodtwarzacz SONY ZSPS50 (4 szt.)</t>
  </si>
  <si>
    <t>hydranty, gaśnice</t>
  </si>
  <si>
    <t>Komputer PC INTELCORE</t>
  </si>
  <si>
    <t>Monitor PHILIPS</t>
  </si>
  <si>
    <t>Komputer DEL VOSTRO</t>
  </si>
  <si>
    <t>Zakład Energetyki Cieplnej Wodociągów i Kanalizacji Sp. z o.o. w Mirosławcu</t>
  </si>
  <si>
    <t>Komputer LENOVO 320-12 IKBN</t>
  </si>
  <si>
    <r>
      <t xml:space="preserve">Monitor LCD 
</t>
    </r>
    <r>
      <rPr>
        <sz val="10"/>
        <color indexed="8"/>
        <rFont val="Arial"/>
        <family val="2"/>
      </rPr>
      <t>ST/3577/491/2010</t>
    </r>
  </si>
  <si>
    <r>
      <t xml:space="preserve">Monitor LED DELL 
</t>
    </r>
    <r>
      <rPr>
        <sz val="10"/>
        <color indexed="8"/>
        <rFont val="Arial"/>
        <family val="2"/>
      </rPr>
      <t>PST-I/107/2019</t>
    </r>
  </si>
  <si>
    <t>Kserokopiarka KONICA MINOLTA BIZHUB C224E
ST/830/2019</t>
  </si>
  <si>
    <r>
      <t xml:space="preserve">Notebook HP 
</t>
    </r>
    <r>
      <rPr>
        <sz val="10"/>
        <color indexed="8"/>
        <rFont val="Arial"/>
        <family val="2"/>
      </rPr>
      <t>PST-I/102/2018</t>
    </r>
  </si>
  <si>
    <r>
      <t xml:space="preserve">Czytnik e-dowodów 
</t>
    </r>
    <r>
      <rPr>
        <sz val="10"/>
        <color indexed="8"/>
        <rFont val="Arial"/>
        <family val="2"/>
      </rPr>
      <t>PST-I/104/2018</t>
    </r>
  </si>
  <si>
    <r>
      <t xml:space="preserve">Czytnik e-dowodów 
</t>
    </r>
    <r>
      <rPr>
        <sz val="10"/>
        <color indexed="8"/>
        <rFont val="Arial"/>
        <family val="2"/>
      </rPr>
      <t>PST-I/105/2018</t>
    </r>
  </si>
  <si>
    <r>
      <t xml:space="preserve">Macbook 
</t>
    </r>
    <r>
      <rPr>
        <sz val="10"/>
        <color indexed="8"/>
        <rFont val="Arial"/>
        <family val="2"/>
      </rPr>
      <t>PST-I/106/2018</t>
    </r>
  </si>
  <si>
    <r>
      <t xml:space="preserve">Laptop Lenovo 
</t>
    </r>
    <r>
      <rPr>
        <sz val="10"/>
        <color indexed="8"/>
        <rFont val="Arial"/>
        <family val="2"/>
      </rPr>
      <t>PST-I/107/2019</t>
    </r>
  </si>
  <si>
    <t>drzwi zamykane na klucz, siatka metalowa w oknach</t>
  </si>
  <si>
    <t>Wiata na placu zabaw w Toporzyku</t>
  </si>
  <si>
    <t xml:space="preserve">nie </t>
  </si>
  <si>
    <t>Jezioro Gniewosz</t>
  </si>
  <si>
    <r>
      <t xml:space="preserve">Budynek kaplicy w Hankach </t>
    </r>
    <r>
      <rPr>
        <sz val="10"/>
        <color indexed="8"/>
        <rFont val="Arial"/>
        <family val="2"/>
      </rPr>
      <t>ST/3825/109/2012</t>
    </r>
  </si>
  <si>
    <t>Hanki, 
gm. Mirosławiec</t>
  </si>
  <si>
    <t>płyta boiska Stadion Miejski w Miroslawcu</t>
  </si>
  <si>
    <t>Bramki do gry w piłkę nożną na stadion ST/4191/290/2017</t>
  </si>
  <si>
    <t>Altana drewniana w Łowiczu Wałeckim ST/4295/109/2018</t>
  </si>
  <si>
    <t>Łowicz Wałecki gm. Miroslawiec</t>
  </si>
  <si>
    <r>
      <t xml:space="preserve">Kamera blok nr 29, budynek przedszkola, budynek UM Mirosławiec (serwerownia), rejestrator HIKVISION, linki radiowe, wymiana anten </t>
    </r>
    <r>
      <rPr>
        <sz val="10"/>
        <color indexed="8"/>
        <rFont val="Arial"/>
        <family val="2"/>
      </rPr>
      <t>ST/3610/623/2016</t>
    </r>
  </si>
  <si>
    <t>Budynek hydroforni Hanki</t>
  </si>
  <si>
    <t>Budynek hydroforni Toporzyk</t>
  </si>
  <si>
    <t>Budynek hydroforni Bronikowo</t>
  </si>
  <si>
    <t>Budynek hydroforni Jabłonowo</t>
  </si>
  <si>
    <t>Budynek hydroforni Łowicz Wałecki</t>
  </si>
  <si>
    <t>Budynek hydroforni Orle</t>
  </si>
  <si>
    <t>Budynek hydroforni Mirosławec Górny</t>
  </si>
  <si>
    <t>Budynek hydroforni Mirosławiec Górny Jar</t>
  </si>
  <si>
    <t>Klimatyzator naścienny</t>
  </si>
  <si>
    <t>Notebook ASUS, Office (13 szt.)</t>
  </si>
  <si>
    <t>Urządzenie wielofunkcyjne EPSON</t>
  </si>
  <si>
    <t>Bezprzewodowy czytnik kodów kreskowych MOTOROLA</t>
  </si>
  <si>
    <t>gaśnice proszkowe (4 szt.), hydrant, alarm, monitoring</t>
  </si>
  <si>
    <t>muzeum- konstrucja stalowa, blacha
ośrodek kultury- konstrukcja drewniana, blacha ocynk</t>
  </si>
  <si>
    <t>Kserokopiarka KONICA MINOLTA BIZHUB C258
ST/4318/803/2019</t>
  </si>
  <si>
    <t>Niszczarka 
PST-K/28/2018</t>
  </si>
  <si>
    <t>Niszczarka 
PST-K/29/2018</t>
  </si>
  <si>
    <t>Laptop
PST-86/27/2019</t>
  </si>
  <si>
    <t>Drukarka BROTHER
PST-I/108/2019</t>
  </si>
  <si>
    <t>Niszczarka KOBRA
PST-K/32/2019</t>
  </si>
  <si>
    <t>Niszczarka KOBRA SS7 ES
PST-K/31/2019</t>
  </si>
  <si>
    <t xml:space="preserve">murowany </t>
  </si>
  <si>
    <t>Kalinówka,
gm. Mirosławiec</t>
  </si>
  <si>
    <t>Boisko dwufunkcyjne do gry: w koszykówkę  i tenisa ziemnego 
ST/2539/290/2005</t>
  </si>
  <si>
    <t xml:space="preserve">nieogrodzone, nawierzchnia trawiasta, bramki metalowe do gry w piłkę </t>
  </si>
  <si>
    <t xml:space="preserve">konstrukcja metalowa </t>
  </si>
  <si>
    <r>
      <t xml:space="preserve">Pomosty wraz z plażą nad jeziorem Gniewosz 
</t>
    </r>
    <r>
      <rPr>
        <sz val="10"/>
        <color indexed="8"/>
        <rFont val="Arial"/>
        <family val="2"/>
      </rPr>
      <t>ST/4288/290/2018</t>
    </r>
  </si>
  <si>
    <t>Tablica interaktywna z projektorem i głośnikami (4 szt.)</t>
  </si>
  <si>
    <t>Monitor HP 1920x1200 LCD (Kol. Bibl) (4 szt.)</t>
  </si>
  <si>
    <t>Z-w komputerowy DELL</t>
  </si>
  <si>
    <t>Z-w komputerowy DELL 24 szt.</t>
  </si>
  <si>
    <t>Notebook DELL z oprog. (Nowoczesna)</t>
  </si>
  <si>
    <t>Notebook DELL z oprog. (Nowoczesna)(8 szt.)</t>
  </si>
  <si>
    <t>Przełącznik sieciowy TP-Link (Nowoczesna)</t>
  </si>
  <si>
    <t>Immergas</t>
  </si>
  <si>
    <t>Jednofunkcyjny kondensacyjny kocioł wiszący gazowy  Victrix Tera 24 Plus                                      PST-AL/02/2019</t>
  </si>
  <si>
    <t>Pompa ciepła powietrze-woda do wytwarzania ciepłej wody użytkowej 300l (2 szt.)  190S-300S V4
ST/4339/669/2019</t>
  </si>
  <si>
    <t>AAMRSP9F0740,
AAMRSP9F0757</t>
  </si>
  <si>
    <t>Kserokopiarka KONICA MINOLTA (sprzęt dzierżawiony)</t>
  </si>
  <si>
    <t>Plac zabaw wraz z wyposażeniem SP</t>
  </si>
  <si>
    <t>Plac zabaw "Słoneczko" wraz 
z wyposażeniem</t>
  </si>
  <si>
    <t>W tym mienie użytkowane</t>
  </si>
  <si>
    <t>ŁĄCZNIE:</t>
  </si>
  <si>
    <t>Łączna wartość budynków w wartości księgowej brutto:</t>
  </si>
  <si>
    <t>Łączna wartość budynków w wartości odtowrzeniowej:</t>
  </si>
  <si>
    <t>Suma ubezpieczenia (wartość księgowa brutto)</t>
  </si>
  <si>
    <t>obiekt magazynowy</t>
  </si>
  <si>
    <t>do wymiany</t>
  </si>
  <si>
    <t>bardo dobry</t>
  </si>
  <si>
    <t>Piecnik, 
gm. Mirosławiec</t>
  </si>
  <si>
    <t>Mirosławiec Górny, 
przy placu zabaw</t>
  </si>
  <si>
    <t>system alarmowy (w tym m.in. czujnik dymu), system monitoringu wizyjnego</t>
  </si>
  <si>
    <t>ul. Parkowa 8,
Mirosławiec</t>
  </si>
  <si>
    <r>
      <t>budynek wykonany w technologii tradycyjnej, fundamenty żelbetowe, ściany fundamentowe z bloczków betonowych, ściany parteru z gazobetonu,</t>
    </r>
    <r>
      <rPr>
        <sz val="10"/>
        <rFont val="Arial"/>
        <family val="2"/>
      </rPr>
      <t xml:space="preserve"> nowe i stare ściany zlikwidowanej (zasypanej) piwnicy  i fundamentów zostały ocieplone
przykrycie budynku stromym dachem z zadaszonym podcieniem wejściowym;
- przykrycie budynku w postaci dachu kopertowego o obrysie prostokąta i pochyleniu połaci wynoszącym 30 st. Konstrukcja dachu drewniana. Pokrycie dachu z blachodachówki na łatach drewnianych z membraną, izolacja cieplna – wełna mineralna o grubości 30 cm, wykończenie dachu – mocowana do wiązarów płyta OSB gr. 16mm oraz 2 warstwy płyty GKF na podwójnym ruszcie. Konstrukcja dachu – drewniane, trójkątne wiązary kratowe typu G i OB z tarcicy o gr. 45mm. Kratownice z drewna sosnowego klasy C-24 zabezpieczonego przez ogniem, grzybami i owadami preparatem FORBOS M-4;</t>
    </r>
  </si>
  <si>
    <t>Dane pojazdów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</si>
  <si>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</si>
  <si>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</si>
  <si>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</si>
  <si>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</si>
  <si>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</si>
  <si>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</si>
  <si>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</si>
  <si>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</si>
  <si>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</si>
  <si>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</si>
  <si>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</si>
  <si>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</si>
  <si>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</t>
  </si>
  <si>
    <t>Suma ubezpieczenia (wartość pojazdu z wyposażeniem z VAT)</t>
  </si>
  <si>
    <t xml:space="preserve">Okres ubezpieczenia </t>
  </si>
  <si>
    <t>Od</t>
  </si>
  <si>
    <t>Do</t>
  </si>
  <si>
    <t>OC</t>
  </si>
  <si>
    <t>AC/KR</t>
  </si>
  <si>
    <t>ASS</t>
  </si>
  <si>
    <t>Ubezpieczający: Gmina i Miasto Mirosławiec, ul. Wolności 37, 78-650 Mirosławiec, REGON: 570791508
Ubezpieczony: Urząd Miejski w Mirosławcu, ul. Wolności 37, 78-650 Mirosławiec, REGON: 001241540</t>
  </si>
  <si>
    <t>Skoda 
(ST/3634/741/2011)</t>
  </si>
  <si>
    <t>Octavia</t>
  </si>
  <si>
    <t>TMBDJ21Z2C2065304</t>
  </si>
  <si>
    <t>ZWA 11MX</t>
  </si>
  <si>
    <t>osobowy</t>
  </si>
  <si>
    <r>
      <t>1 390 cm</t>
    </r>
    <r>
      <rPr>
        <vertAlign val="superscript"/>
        <sz val="10"/>
        <rFont val="Arial"/>
        <family val="2"/>
      </rPr>
      <t>3</t>
    </r>
  </si>
  <si>
    <t>09.12.2011</t>
  </si>
  <si>
    <t>1 910 kg</t>
  </si>
  <si>
    <t>Renault 
(ST/2520/741/2005)</t>
  </si>
  <si>
    <t>Trafic JL</t>
  </si>
  <si>
    <t>ZWA 10AP</t>
  </si>
  <si>
    <t>1870 cm3</t>
  </si>
  <si>
    <t>25.10.2005</t>
  </si>
  <si>
    <t>1 189 kg</t>
  </si>
  <si>
    <t>2 960 kg</t>
  </si>
  <si>
    <t>osobowy 
(przewóz osób niepełnosprawnych)</t>
  </si>
  <si>
    <t>1 995 cm3</t>
  </si>
  <si>
    <t>05.08.2013</t>
  </si>
  <si>
    <t>Ford 
(ST/4069/741/2016)</t>
  </si>
  <si>
    <t>Transit Custom</t>
  </si>
  <si>
    <t>WF01XXTTG1GD26128</t>
  </si>
  <si>
    <t>ZWA 37WT</t>
  </si>
  <si>
    <t>28.09.2016</t>
  </si>
  <si>
    <t>972 kg</t>
  </si>
  <si>
    <t>3 140 kg</t>
  </si>
  <si>
    <t>Renault 
(ST/2946/742/2007)</t>
  </si>
  <si>
    <t>Kangoo</t>
  </si>
  <si>
    <t>VF1KC074F37186221</t>
  </si>
  <si>
    <t>ZWA 71EL</t>
  </si>
  <si>
    <t>ciężarowy</t>
  </si>
  <si>
    <r>
      <t>1 461 cm</t>
    </r>
    <r>
      <rPr>
        <vertAlign val="superscript"/>
        <sz val="10"/>
        <rFont val="Arial"/>
        <family val="2"/>
      </rPr>
      <t>3</t>
    </r>
  </si>
  <si>
    <t>07.02.2007</t>
  </si>
  <si>
    <t>654 kg</t>
  </si>
  <si>
    <t>1 860 kg</t>
  </si>
  <si>
    <t>Ford
(ST/4319/742/2019)</t>
  </si>
  <si>
    <t xml:space="preserve">Transit </t>
  </si>
  <si>
    <t>WF0EXXTTGEJA74693</t>
  </si>
  <si>
    <t>ZWA 5H96</t>
  </si>
  <si>
    <t>17.06.2019</t>
  </si>
  <si>
    <t>696 kg</t>
  </si>
  <si>
    <t>3 500 kg</t>
  </si>
  <si>
    <t>Renault 
(ST/3584/743/2011)</t>
  </si>
  <si>
    <t>Midlum  44B30S14</t>
  </si>
  <si>
    <t>VF644BHM000001658</t>
  </si>
  <si>
    <t>ZWA 98MF</t>
  </si>
  <si>
    <t>specjalny</t>
  </si>
  <si>
    <t>25.02.2011</t>
  </si>
  <si>
    <t>14 000 kg</t>
  </si>
  <si>
    <t>Star 
(ST/3921/743/2013)</t>
  </si>
  <si>
    <t>P224</t>
  </si>
  <si>
    <t>ZWA 98SL</t>
  </si>
  <si>
    <t>6 842 cm3</t>
  </si>
  <si>
    <t>27.11.1984</t>
  </si>
  <si>
    <t>Mercedes-Benz
(ST/4256/743/2018)</t>
  </si>
  <si>
    <t>Atego 1325F</t>
  </si>
  <si>
    <t>WDB9760631K802980</t>
  </si>
  <si>
    <t>ZWA 07YL</t>
  </si>
  <si>
    <t>09.05.2003</t>
  </si>
  <si>
    <t>13 500 kg</t>
  </si>
  <si>
    <t>Renault  
(ST/3977/743/2014)</t>
  </si>
  <si>
    <t>VF6BA03A000012848</t>
  </si>
  <si>
    <t>ZWA F398</t>
  </si>
  <si>
    <t>8 821 cm3</t>
  </si>
  <si>
    <t>14.12.1990</t>
  </si>
  <si>
    <t>Husqvarna 
(ST/2610/746/2006)</t>
  </si>
  <si>
    <t>CT 151</t>
  </si>
  <si>
    <t xml:space="preserve">traktor-kosiarka </t>
  </si>
  <si>
    <t>Traktor-kosiarka (STADION) (ST/4210/808/2017)</t>
  </si>
  <si>
    <t xml:space="preserve">M200-107 TC </t>
  </si>
  <si>
    <t>ciągnik ogrodowy (kosiarka)</t>
  </si>
  <si>
    <t xml:space="preserve">Nilfisk </t>
  </si>
  <si>
    <t>City Ranger 2250</t>
  </si>
  <si>
    <t>UHM2250B018A03796</t>
  </si>
  <si>
    <t>zbiornik zamiatarki FS2250, zespół szczotek 4FS2250, kosiarka sierpowo-mulczująca 22DLM1200</t>
  </si>
  <si>
    <t>Tema 
(PST-U/24/2013)</t>
  </si>
  <si>
    <t>23403SE</t>
  </si>
  <si>
    <t>SWH2360D3DB021580</t>
  </si>
  <si>
    <t xml:space="preserve">ZWA 98PN </t>
  </si>
  <si>
    <t>przyczepa lekka</t>
  </si>
  <si>
    <t>nd.</t>
  </si>
  <si>
    <t>510 kg</t>
  </si>
  <si>
    <t>625 kg</t>
  </si>
  <si>
    <t>Rydwan
(ST/4324/747/2019)</t>
  </si>
  <si>
    <t>EURO B2600</t>
  </si>
  <si>
    <t>SYBH200000K0000003</t>
  </si>
  <si>
    <t>ZWA 4P74</t>
  </si>
  <si>
    <t>przyczepa ciężarowa</t>
  </si>
  <si>
    <t>31.07.2019</t>
  </si>
  <si>
    <t>2 070 kg</t>
  </si>
  <si>
    <t>2 700 kg</t>
  </si>
  <si>
    <t>W1</t>
  </si>
  <si>
    <t>SUCE5AYA3C1000105</t>
  </si>
  <si>
    <t>ZWA 15PP</t>
  </si>
  <si>
    <t>28.01.2013</t>
  </si>
  <si>
    <t>1 500 kg</t>
  </si>
  <si>
    <t>Ubezpieczający: Gmina i Miasto Mirosławiec, ul. Wolności 37, 78-650 Mirosławiec, REGON: 570791508
Ubezpieczony: Szkoła Podstawowa w Piecniku, Piecnik 8, 78-650 Mirosławiec, REGON: 001130437</t>
  </si>
  <si>
    <t>Toyota</t>
  </si>
  <si>
    <t>Proace Verso</t>
  </si>
  <si>
    <t>YARVEAHXKGZ129110</t>
  </si>
  <si>
    <t>ZWA 3F99</t>
  </si>
  <si>
    <r>
      <t>1 997 cm</t>
    </r>
    <r>
      <rPr>
        <vertAlign val="superscript"/>
        <sz val="10"/>
        <rFont val="Arial"/>
        <family val="2"/>
      </rPr>
      <t>3</t>
    </r>
  </si>
  <si>
    <t>26.10.2018</t>
  </si>
  <si>
    <t>2 845 kg</t>
  </si>
  <si>
    <t>alarm</t>
  </si>
  <si>
    <t>Ubezpieczający: Gmina i Miasto Mirosławiec, ul. Wolności 37, 78-650 Mirosławiec, REGON: 570791508
Ubezpieczony: Miejsko Gminny Ośrodek Pomocy Społecznej w Mirosławcu, ul. Polna 23, 78-650 Mirosławiec, REGON: 004611255</t>
  </si>
  <si>
    <t>Renault</t>
  </si>
  <si>
    <t>VF1KCE8EF33619136</t>
  </si>
  <si>
    <t>ZWA 64EP</t>
  </si>
  <si>
    <t>28.03.2007</t>
  </si>
  <si>
    <t>460 kg</t>
  </si>
  <si>
    <t>1 630 kg</t>
  </si>
  <si>
    <t xml:space="preserve">Volkswagen </t>
  </si>
  <si>
    <t>T4</t>
  </si>
  <si>
    <t>WV2ZZZ70ZPH131458</t>
  </si>
  <si>
    <t>ZWA 05JR</t>
  </si>
  <si>
    <r>
      <t>1 968 cm</t>
    </r>
    <r>
      <rPr>
        <vertAlign val="superscript"/>
        <sz val="10"/>
        <rFont val="Arial"/>
        <family val="2"/>
      </rPr>
      <t>3</t>
    </r>
  </si>
  <si>
    <t>05.08.1993</t>
  </si>
  <si>
    <t>1 005 kg</t>
  </si>
  <si>
    <t>2 515 kg</t>
  </si>
  <si>
    <t>Pomot 
(ST/3625/748/2011)</t>
  </si>
  <si>
    <t>T507</t>
  </si>
  <si>
    <t>ZWA PL14</t>
  </si>
  <si>
    <t xml:space="preserve">przyczepa  ciężarowa rolnicza asenizacyjna </t>
  </si>
  <si>
    <t>29.11.2011</t>
  </si>
  <si>
    <t>Liczba pracowników</t>
  </si>
  <si>
    <t>Liczba uczniów / wychowanków</t>
  </si>
  <si>
    <t>Serwer DELL POWER EDGE T430</t>
  </si>
  <si>
    <t>27.03.2023
27.03.2024
27.03.2025</t>
  </si>
  <si>
    <t>28.03.2022
28.03.2023
28.03.2024</t>
  </si>
  <si>
    <t>Laminator</t>
  </si>
  <si>
    <t>Serwer HPE</t>
  </si>
  <si>
    <t>Monitor konferencyjny 86’’</t>
  </si>
  <si>
    <t>Kamera internetowa do wideokonferencji</t>
  </si>
  <si>
    <t>Laptop HP</t>
  </si>
  <si>
    <t>Głośniki do wideokonferencji - zestaw (2 szt.)</t>
  </si>
  <si>
    <t>Ozonator X-PRO</t>
  </si>
  <si>
    <t>Jonizator SHARP</t>
  </si>
  <si>
    <t>Drukarka 3D</t>
  </si>
  <si>
    <t>Kolumna dwudrożna (2 szt.)</t>
  </si>
  <si>
    <t xml:space="preserve">Wzmacniacz radiowęzłowy uniwers. </t>
  </si>
  <si>
    <t xml:space="preserve">Mikrofon bezprzew. zest estrad czterokan </t>
  </si>
  <si>
    <t>Głośnik PA akum z dwoma mik</t>
  </si>
  <si>
    <t xml:space="preserve">Multimedialny projektor </t>
  </si>
  <si>
    <t xml:space="preserve">Ekran projekcyjny </t>
  </si>
  <si>
    <t>26.10.2021
26.10.2022
26.10.2023</t>
  </si>
  <si>
    <t>25.10.2022
25.10.2023
25.10.2024</t>
  </si>
  <si>
    <t>Laptop ACER 17'3 i5-10210U/RAM  (2 szt.)</t>
  </si>
  <si>
    <t xml:space="preserve">Laptop LENOVO V15-ADA  </t>
  </si>
  <si>
    <t>Dysk zewnętrzny WD PORTABLE 1TB  (2 szt.)</t>
  </si>
  <si>
    <t>Laptop poleasingowy DELL LATITUDE E7240 (30 szt.)(zdalna szkoła/zdalna szkoła+)</t>
  </si>
  <si>
    <t>Laptop DELL VOSTRO 3590 (10 szt.) (zdalna szkoła/zdalna szkoła+)</t>
  </si>
  <si>
    <t>Laptopy DELL LATITUDE E7240 (30 szt.)  (zdalna szkoła/zdalna szkoła+)</t>
  </si>
  <si>
    <t>Laptop DELL VOSTRO 3590 (7 szt.)  (zdalna szkoła/zdalna szkoła+)</t>
  </si>
  <si>
    <t>36 409 km</t>
  </si>
  <si>
    <t>Laptop HP 15s-fq1134nw</t>
  </si>
  <si>
    <t>03.08.2021
03.08.2022
03.08.2023</t>
  </si>
  <si>
    <t>02.08.2022
02.08.2023
02.08.2024</t>
  </si>
  <si>
    <t>29.11.2021
29.11.2022
29.11.2023</t>
  </si>
  <si>
    <t>28.11.2022
28.11.2023
28.11.2024</t>
  </si>
  <si>
    <r>
      <t xml:space="preserve">Centrala telefoniczna LIBRA 
</t>
    </r>
    <r>
      <rPr>
        <sz val="10"/>
        <color indexed="8"/>
        <rFont val="Arial"/>
        <family val="2"/>
      </rPr>
      <t>ST/4279/623/2018</t>
    </r>
  </si>
  <si>
    <t>ul. 40-lecia PRL, dz. 322/7 i dz.322/5, Mirosławiec</t>
  </si>
  <si>
    <t>Kosiarka bijakowa Leopard RB1600</t>
  </si>
  <si>
    <t>064677</t>
  </si>
  <si>
    <t>Talex</t>
  </si>
  <si>
    <t>alarm, immobiliser, garażowany</t>
  </si>
  <si>
    <t>05.08.2021
05.08.2022
05.08.2023</t>
  </si>
  <si>
    <t>04.08.2022
04.08.2023
04.08.2024</t>
  </si>
  <si>
    <t>09.12.2021
09.12.2022
09.12.2023</t>
  </si>
  <si>
    <t>08.12.2022
08.12.2023
08.12.2024</t>
  </si>
  <si>
    <t>168 053 km</t>
  </si>
  <si>
    <t>28.09.2021
28.09.2022
28.09.2023</t>
  </si>
  <si>
    <t>27.09.2022
27.09.2023
27.09.2024</t>
  </si>
  <si>
    <t>07.02.2022
07.02.2023
07.02.2024</t>
  </si>
  <si>
    <t>06.02.2023
06.02.2024
06.02.2025</t>
  </si>
  <si>
    <t>VF1JLBCB66Y115642</t>
  </si>
  <si>
    <t>288 777 km</t>
  </si>
  <si>
    <t>garażowany</t>
  </si>
  <si>
    <t>25.10.2021
25.10.2022
25.10.2023</t>
  </si>
  <si>
    <t>24.10.2022
24.10.2023
24.10.2024</t>
  </si>
  <si>
    <t>14 627 km</t>
  </si>
  <si>
    <t>25.02.2022
25.02.2023
25.02.2024</t>
  </si>
  <si>
    <t>24.02.2023
24.02.2024
24.02.2025</t>
  </si>
  <si>
    <t>28.01.2022
28.01.2023
28.01.2024</t>
  </si>
  <si>
    <t>27.01.2023
27.01.2024
28.01.2025</t>
  </si>
  <si>
    <t>04.12.2021
04.12.2022
04.12.2023</t>
  </si>
  <si>
    <t>03.12.2022
03.12.2023
03.12.2024</t>
  </si>
  <si>
    <t>36 808 km</t>
  </si>
  <si>
    <t>01.12.2021
01.12.2022
01.12.2023</t>
  </si>
  <si>
    <t>30.11.2022
30.11.2023
30.11.2024</t>
  </si>
  <si>
    <t>38 587 km</t>
  </si>
  <si>
    <t>sprzęt ratowniczy,. radioodbiornik, radiotelefon</t>
  </si>
  <si>
    <t>sprzęt ratowniczy, radiotelefon</t>
  </si>
  <si>
    <t>29.10.2021
29.10.2022
29.10.2023</t>
  </si>
  <si>
    <t>28.10.2022
28.10.2023
28.10.2024</t>
  </si>
  <si>
    <t>hala magazynowa monitorowana</t>
  </si>
  <si>
    <t>22.05.2021
22.05.2022
22.05.2023</t>
  </si>
  <si>
    <t>21.05.2022
21.05.2023
21.05.2024</t>
  </si>
  <si>
    <t>31.07.2021
31.07.2022
31.07.2023</t>
  </si>
  <si>
    <t>30.07.2022
30.07.2023
30.07.2024</t>
  </si>
  <si>
    <t>wolnobieżny (wielofunkcyjny pojazd komunalny)</t>
  </si>
  <si>
    <t>271,1 mth</t>
  </si>
  <si>
    <t>25.06.2021
25.06.2022
25.06.2023</t>
  </si>
  <si>
    <t>24.06.2022
24.06.2023
24.06.2024</t>
  </si>
  <si>
    <t>ciężarowy (wywrotka)</t>
  </si>
  <si>
    <t>22 274 km</t>
  </si>
  <si>
    <t>18.06.2021
18.06.2022
18.06.2023</t>
  </si>
  <si>
    <t>17.06.2022
17.06.2023
17.06.2024</t>
  </si>
  <si>
    <t>TK911AV2HK0LA7049</t>
  </si>
  <si>
    <t>ZWA 7P75</t>
  </si>
  <si>
    <t>LS 100/27 CB</t>
  </si>
  <si>
    <t>TK911BS4HL0LA7002</t>
  </si>
  <si>
    <t>ZWA 7P76</t>
  </si>
  <si>
    <t>Proxima CL 100</t>
  </si>
  <si>
    <t>TKBUCV3VC33XZ0412</t>
  </si>
  <si>
    <t>ZWA 9P10</t>
  </si>
  <si>
    <t>DBS 8002</t>
  </si>
  <si>
    <t>D08200834</t>
  </si>
  <si>
    <t>ZWA N785</t>
  </si>
  <si>
    <t>przyczepa lekka do zbierania liści</t>
  </si>
  <si>
    <t>ciągnik rolniczy</t>
  </si>
  <si>
    <t>przyczepa ciężarowa rolnicza</t>
  </si>
  <si>
    <t>8 000 kg</t>
  </si>
  <si>
    <t>Ubezpieczający: Gmina i Miasto Mirosławiec, ul. Wolności 37, 78-650 Mirosławiec, REGON: 570791508
Ubezpieczony: Gmina i Miasto Mirosławiec, ul. Wolności 37, 78-650 Mirosławiec, REGON: 570791508
Użytkownik: Zakład Energetyki Cieplnej Wodociągów i Kanalizacji Spółka z o.o. w Mirosławcu, ul. Wolności 37, 78-650 Mirosławiec, REGON: 570106560</t>
  </si>
  <si>
    <t>Sieciowy serwer plików NAS ASUSTOR AS6204T 4-dyskowy TOWER</t>
  </si>
  <si>
    <t>26.02.2021
26.02.2022
26.02.2023</t>
  </si>
  <si>
    <t>pl. Wolności,
Mirosławiec</t>
  </si>
  <si>
    <t>2010, 2011 r. - termomodernizacja;</t>
  </si>
  <si>
    <t>2010 r. - remont;
 2014 r. - termomodernizacja;</t>
  </si>
  <si>
    <t>2000 r. - remont</t>
  </si>
  <si>
    <t>2010 r. - termomodernizacja;</t>
  </si>
  <si>
    <t>Plac zabaw ul. Spacerowa 
ST/2956/290/2007</t>
  </si>
  <si>
    <t xml:space="preserve"> ogrodzone siatką, powierzchnia naturalna trawiasta, bramki do piłki nożnej</t>
  </si>
  <si>
    <t>ogrodzone siatką, powierzchnia naturalna trawiasta</t>
  </si>
  <si>
    <t>drewniany, na drewnianych palach, 1 - 47 m x 2 m, 2 - 79,4 m x 2 m</t>
  </si>
  <si>
    <t>Wiata śmietnikowa ul. Spokojna 
ST/3762/104/2012</t>
  </si>
  <si>
    <t>Lampa solarna uliczna Łowicz Wałecki
ST/3630/808/2011</t>
  </si>
  <si>
    <t xml:space="preserve">Łowicz Wałecki,
gm. Mirosławiec </t>
  </si>
  <si>
    <t>Budynek nr 2 na dz. 8141/30</t>
  </si>
  <si>
    <t>ul. Polna,
dz. nr 8141/30,
Mirosławiec,</t>
  </si>
  <si>
    <r>
      <t xml:space="preserve">budynek w zwartej zabudowie, jednokondygnacyjny, bez podpiwniczenia, o konstrukcji stalowej; </t>
    </r>
    <r>
      <rPr>
        <b/>
        <sz val="10"/>
        <color indexed="8"/>
        <rFont val="Arial"/>
        <family val="2"/>
      </rPr>
      <t>fundamenty</t>
    </r>
    <r>
      <rPr>
        <sz val="10"/>
        <color indexed="8"/>
        <rFont val="Arial"/>
        <family val="2"/>
      </rPr>
      <t xml:space="preserve"> - betonowe; </t>
    </r>
    <r>
      <rPr>
        <b/>
        <sz val="10"/>
        <color indexed="8"/>
        <rFont val="Arial"/>
        <family val="2"/>
      </rPr>
      <t>ściany</t>
    </r>
    <r>
      <rPr>
        <sz val="10"/>
        <color indexed="8"/>
        <rFont val="Arial"/>
        <family val="2"/>
      </rPr>
      <t xml:space="preserve"> - z blachy stalowej z licznymi nieszczelnościalmi i prześwitami; </t>
    </r>
    <r>
      <rPr>
        <b/>
        <sz val="10"/>
        <color indexed="8"/>
        <rFont val="Arial"/>
        <family val="2"/>
      </rPr>
      <t>stropodach</t>
    </r>
    <r>
      <rPr>
        <sz val="10"/>
        <color indexed="8"/>
        <rFont val="Arial"/>
        <family val="2"/>
      </rPr>
      <t xml:space="preserve"> - z blachy stalowej; </t>
    </r>
    <r>
      <rPr>
        <b/>
        <sz val="10"/>
        <color indexed="8"/>
        <rFont val="Arial"/>
        <family val="2"/>
      </rPr>
      <t>rynny i rury spustowe</t>
    </r>
    <r>
      <rPr>
        <sz val="10"/>
        <color indexed="8"/>
        <rFont val="Arial"/>
        <family val="2"/>
      </rPr>
      <t xml:space="preserve"> - z blachy cynkowanej; </t>
    </r>
    <r>
      <rPr>
        <b/>
        <sz val="10"/>
        <color indexed="8"/>
        <rFont val="Arial"/>
        <family val="2"/>
      </rPr>
      <t>posadzka</t>
    </r>
    <r>
      <rPr>
        <sz val="10"/>
        <color indexed="8"/>
        <rFont val="Arial"/>
        <family val="2"/>
      </rPr>
      <t xml:space="preserve"> - betonowa z licznymi ubytkami; </t>
    </r>
    <r>
      <rPr>
        <b/>
        <sz val="10"/>
        <color indexed="8"/>
        <rFont val="Arial"/>
        <family val="2"/>
      </rPr>
      <t>stolarka okienna</t>
    </r>
    <r>
      <rPr>
        <sz val="10"/>
        <color indexed="8"/>
        <rFont val="Arial"/>
        <family val="2"/>
      </rPr>
      <t xml:space="preserve"> - brak;</t>
    </r>
    <r>
      <rPr>
        <b/>
        <sz val="10"/>
        <color indexed="8"/>
        <rFont val="Arial"/>
        <family val="2"/>
      </rPr>
      <t xml:space="preserve"> stolarka drzwiowa</t>
    </r>
    <r>
      <rPr>
        <sz val="10"/>
        <color indexed="8"/>
        <rFont val="Arial"/>
        <family val="2"/>
      </rPr>
      <t xml:space="preserve"> - wrota stalowe; instalacje techniczne: elektryczna</t>
    </r>
  </si>
  <si>
    <t>lata 80 XX wieku</t>
  </si>
  <si>
    <t>Drewniana wiata rekreacyjna w Jabłonkowie</t>
  </si>
  <si>
    <t>Mirosławiec, ul. Polna (dz.8141/30)</t>
  </si>
  <si>
    <t>ściany z płyty warstwowej z izolacją z pianki poliizolacyjnej o gr. 10cm z okładzinami z blachy</t>
  </si>
  <si>
    <t>konstrukcja stalowa,  pokrycie  z płyty warstwowej z izolacją z pianki poliizolacyjnej o gr. 10cm z okładzinami z blachy</t>
  </si>
  <si>
    <t>Piecnik, gm. Mirosławiec</t>
  </si>
  <si>
    <t>Mirosławiec, ul. Akacjowa</t>
  </si>
  <si>
    <t>Próchnowo gm. Mirosławiec</t>
  </si>
  <si>
    <t>wiata z profili stalowych, ściany: szkło hartowane 6mm,</t>
  </si>
  <si>
    <t>Jablonkowo, gm. Mirosławiec, dz. nr. 467 obręb 0027 Jabłonowo</t>
  </si>
  <si>
    <t>wiata wykonana z drewna na betonowym podłożu</t>
  </si>
  <si>
    <t>beton, drewno</t>
  </si>
  <si>
    <t>więźba dachowa drewniana ciesielska, pokrycie dachu z blachy trapezowej</t>
  </si>
  <si>
    <t>Bronikowo, gm. Mirosławiec, dz. 156/3</t>
  </si>
  <si>
    <t xml:space="preserve"> konstrukcja drewniana o wymiarach 6x4m </t>
  </si>
  <si>
    <t>dach dwuspadowy, konstrukcja drewniana, kryty blacho dachówką</t>
  </si>
  <si>
    <t>0,285 km staw</t>
  </si>
  <si>
    <t>230 m</t>
  </si>
  <si>
    <t>0,6 km (rzeka)</t>
  </si>
  <si>
    <t>300 m</t>
  </si>
  <si>
    <t>Rozbiórka obudowy dachu i ścian z blachy i słupków 50x50cm w ścianach zewnętrznych, demontaż dwuteowników I140, oczyszczenie elementów stalowych i zabezpieczenie ich antykorozyjnie, obudowa dachu, ścian z płyty warstwowej z izolacją z pianki poliizolacyjnej o gr. 10cm z okładzinami z blachy, montaż rynien i rur spustowych z blachy powlekanej, montaż drzwi zewnętrznych stalowych ocieplanych, montaż bramy przesuwnej stalowej ocieplanej otwieranej ręcznie, wykonanie wentylacji grawitacyjnej, instalacji elektrycznej (oświetleniowej, gniazd wtykowych, oświetlenia zewnętrznego nad brama i wejściem, instalacja „siły”, instalacja odgromowa, wykonanie kominów z pustaków, wykonanie przyłącza energetycznego, system monitoringu wizyjnego.</t>
  </si>
  <si>
    <t>bardo dobry - nowa</t>
  </si>
  <si>
    <t xml:space="preserve">nie dotyczy </t>
  </si>
  <si>
    <t>12 m2</t>
  </si>
  <si>
    <t>3 gaśnice proszkowe</t>
  </si>
  <si>
    <t>Łowicz Wałecki 54 gm. Mirosławiec, działka nr  274, 114/8, 273/3, budynek w zwartej zabudowie połaczony z budynkiem mieszkalnych (od północnego-zachodu) i budynkiem gospodarczym (od północnego-wschodu)</t>
  </si>
  <si>
    <t xml:space="preserve">budynek wykonany w technologii tradycyjnej murowany z cegły ceramicznej, ocieplene ściayn budynku z zewnątrz styropianem, ocieplenie ścian wewnątrz dla ścian znajdujących się na granicy z sąsiednimi budynkami wełną mineralną. Fundamenty w formie Ław kamienno-ceglanych
</t>
  </si>
  <si>
    <t>drewniany belkowy, gęstożebrowany, prefabrykowany, strop nad parterem ocieplony wełną mineralną</t>
  </si>
  <si>
    <t>dach dwuspadowy nad parterową częścią z poddaszem połączony z płaskim dachem nad częścią parterową, konstrukcja drewniana, pokrycie -blacha dachówkopodobna, zamontowane rynny, rury spustoww, obróbki blacharskie z blachy ocynkowanej powlekanej, ocieplenie dachu wełną mineralną,</t>
  </si>
  <si>
    <t>system monitoringu wizyjnego - dwie kamery</t>
  </si>
  <si>
    <t>0,350 km (jezioro)</t>
  </si>
  <si>
    <t xml:space="preserve">2019-2020 Termomodernizacja i przebudowa budynku świetlicy wiejskiej w Łowiczu Wałeckim wraz z przebudową instalacji elektrycznej i sanitarnej” wykonano:
- rozbiórkę istniejących schodów zewnętrznych i zastąpienie otworu drzwiowego oknem,
- rozbiórka zadaszenia nad wejściem,
- rozebranie komina wentylacyjno-dymowego i pieca kaflowego,
- skucie tynków wewnętrznych,
- zamurowanie dwóch otworów okiennych na poddaszu,
- wykonano nowego wejścia do budynku,
- wykonanie chodnika umożliwiającego wejście do budynku również osobom niepełnosprawnym – nawierzchnia z kostki betonowej typu polbruk koloru szarego,
- montaż zadaszenia nad nowym wejściem,
- wykonanie nowego otworu drzwiowego do zaplecza kuchennego,
- wykonanie WC dostosowanego dla osób niepełnosprawnych,
 - wykonanie ścianki wydzielającej schody na poddasze - wykonanie lekkiej ścianki na profilach zimnogiętych z ociepleniem wełną mineralną, obudowana obustronnie płyta gk,
- wykonanie wejścia na poddasze, odtworzenie schodów na poddasze – schody drewniane z balustradą,
- ocieplenia ścian budynku z zewnątrz styropianem,
- ocieplenie ścian wewnątrz dla ścian znajdujących się na granicy z sąsiednimi budynkami wełną mineralną,
- wymiana konstrukcji i pokrycia dachu – demontaż eternitu i montaż blachy dachówkopodobnej,
- montaż nowych rynien, rur spustowych i obróbek blacharskich z blachy ocynkowanej powlekanej,
- ocieplenie dachu wełną mineralną,
- ocieplenie stropu nad parterem wełną mineralną z wymianą podłogi z desek,
- ocieplenie podłogi parteru,
- wykonanie nowej wykładziny PVC na parterze w sali i w pomieszczeniu gospodarczym,
- wykonanie nowej podłogi z płytek na parterze w kuchni, wc, wiatrołapie,
- wymiana stolarki okiennej drewnianej na  PCV z nawietrzakami na poddaszu,
- zamontowano drzwi zewnętrzne aluminiowych, 
- wymiana drzwi wewnętrznych płytowych do pomieszczenia WC, kuchni, sali, pomieszczenia gospodarczego,
- montaż drzwi stalowych na poddasze,
- wykonanie nowych tynków wewnętrznych, malowanie ścian i sufitów farbami emulsyjnymi,
- wykonanie nowego komina wentylacyjnego,
- wykonanie wywiewki kanalizacji sanitarnej,
- elewację,
- cokół budynku wykończony płytka klinkierową,
- wewnętrzne instalacje sanitarne: kanalizacji sanitarnej, zimnej, ciepłej wody użytkowej z podgrzewaczy elektrycznych , instalacja wentylacji grawitacyjnej i mechanicznej,
- nowe przyłącze wodociągowe do istniejącej sieci wodociągowej,
- wykonano ogrzewanie elektryczne we wszystkich pomieszczeniach, - grzejniki elektryczne,
- instalację elektryczne: instalacja oświetleniowa i gniazd wtyczkowych, odgromowa, ochrona przeciwporażeniowa, pożarowa i od przepięć, kwota 386 899,74 zł
</t>
  </si>
  <si>
    <t>Tabela nr 7 - Wykaz lokalizacji, w których prowadzona jest działalność oraz lokalizacji, gdzie znajduje się mienie należące do jednostek Gminy i Miasta Mirosławiec (nie wykazane w załączniku nr 1 - poniższy wykaz nie musi być pełnym wykazem lokalizacji)</t>
  </si>
  <si>
    <t>hydranty, gaśnice, system alarmowy</t>
  </si>
  <si>
    <t>4. Samorządowe Przedszkole "Słoneczko" w Mirosławcu</t>
  </si>
  <si>
    <t xml:space="preserve">Klimatyzatory P.5,10,108,107  
ST/4062/653/2016 </t>
  </si>
  <si>
    <t>Telewizor 65" LG 
PST-G/38/2020</t>
  </si>
  <si>
    <t>Telewizor 32" TCL 
PST-G/40/2020</t>
  </si>
  <si>
    <t>Głośnik do wideokonferencji z akcesoriami 
PST-59/16/2020</t>
  </si>
  <si>
    <t>Głośnik do wideokonferencji z akcesoriami 
PST-59/15/2020</t>
  </si>
  <si>
    <t>Stacja obiektowa z radiotelefonem 
PST-AG/109/2020</t>
  </si>
  <si>
    <t>Kserokopiarka laserowa 
PST-I/112/2020</t>
  </si>
  <si>
    <t>Zestaw komputerowy DELL 
PST-I/114/2020</t>
  </si>
  <si>
    <t>Kserokopiarka KONICA MINOLTA C258 
ST/4347/803/2020</t>
  </si>
  <si>
    <t>Zestaw komputerowy DELL 
PST-I/116/2020</t>
  </si>
  <si>
    <t>Zestaw komputerowy 
PST-I/109/2020</t>
  </si>
  <si>
    <t>Głośnik LG 
PST-G/39/2020</t>
  </si>
  <si>
    <t>System nagłośnieniowy NOVOX
PST-G/37/2020</t>
  </si>
  <si>
    <t>Zestaw komputerowy OPTIPLEX 3020 
PST-I/113/2020</t>
  </si>
  <si>
    <t>Zestaw komputerowy OPTIPLEX 3020 
PST-I/115/2020</t>
  </si>
  <si>
    <t>Klimatyzatory p. 2 i 3 
ST/4363/652/2020</t>
  </si>
  <si>
    <t>Ryzyko</t>
  </si>
  <si>
    <t>Krótki opis szkody</t>
  </si>
  <si>
    <t>Wypłacone odszkodowanie</t>
  </si>
  <si>
    <t>Rezerwa</t>
  </si>
  <si>
    <t>Okres ubezpieczenia: 22.05.2020 r. do 14.04.2021 r.</t>
  </si>
  <si>
    <t>Okres ubezpieczenia: 22.05.2019 r. do 21.05.2020 r.</t>
  </si>
  <si>
    <t>Okres ubezpieczenia: 22.05.2018 r. do 21.05.2019 r.</t>
  </si>
  <si>
    <t>Autocasco</t>
  </si>
  <si>
    <t>10.06.2019</t>
  </si>
  <si>
    <t>Mienie od ognia i innych zdarzeń</t>
  </si>
  <si>
    <t>OC dróg</t>
  </si>
  <si>
    <t>Szyby</t>
  </si>
  <si>
    <t>OC ogólne</t>
  </si>
  <si>
    <t>Uszkodzenie mienia wskutek przepięcia</t>
  </si>
  <si>
    <t>Elektronika</t>
  </si>
  <si>
    <t>Awaria hydrauliczna - pęknięcie złączki na rurze instalacji wodnej</t>
  </si>
  <si>
    <t>Kradzież</t>
  </si>
  <si>
    <t>Kradzież mienia</t>
  </si>
  <si>
    <t>Uraz ciała powstały wskutek uderzenia o niezabezpieczone metalowe haki</t>
  </si>
  <si>
    <t>Uszkodzenie szyb podczas prac gospodarczych</t>
  </si>
  <si>
    <t>Uszkodzenie mienia ucznia</t>
  </si>
  <si>
    <t xml:space="preserve">Uraz ciała podczas lekcji </t>
  </si>
  <si>
    <t>Uraz ciała wskutek nadepnięcia na potłuczone szkło leżące na drodze</t>
  </si>
  <si>
    <t>Zniszczenie mienia wskutek przewrócenia się drzew podczas silnego wiatru i ulewnych deszczy</t>
  </si>
  <si>
    <t>Uszkodzenie mienia w wyniku wyładowań atmosferycznych</t>
  </si>
  <si>
    <t>Wybicie szyb wskutek aktu wandalizmu</t>
  </si>
  <si>
    <t>Awaria kotła w wyniku przepięcia instalacji elektrycznej</t>
  </si>
  <si>
    <t>Uszkodzenie mienia powstałe na skutek prowadzonych prac związanych z wymianą sieci wodociągowej</t>
  </si>
  <si>
    <t>Upadek w na chodniku</t>
  </si>
  <si>
    <t>Zalanie mienia w wyniku awarii sieci kanalizacyjnej</t>
  </si>
  <si>
    <t>Uszkodzenie mienia podczas prowadzenia prac ziemnych</t>
  </si>
  <si>
    <t>Uszkodzenie mienia wskutek uderzenia przez pojazd</t>
  </si>
  <si>
    <t>Uszkodzenie pojazdu podczas wykaszania traw</t>
  </si>
  <si>
    <t>Uszkodzenie mienia wskutek utraty drożności sieci kanalizacyjnej</t>
  </si>
  <si>
    <t>Samojezdny wózek deszczujący PERROT ROLLCART V-3 (w zestawie wąż ogrodowy do podlewania, wózek na wąż) 
ST/4210/808/2017</t>
  </si>
  <si>
    <t xml:space="preserve"> Polna 31 A, 
78-650 Mirosławiec</t>
  </si>
  <si>
    <t>Suma ubezpieczenia</t>
  </si>
  <si>
    <t>* Zgodnie z najlepszą wiedzą Ubezpieczającego wszelkie dostępne informacje są zawarte w powyższej tabeli. Ubezpieczający nie dysponuje inną wiedzą.</t>
  </si>
  <si>
    <t>Zalanie mienia</t>
  </si>
  <si>
    <t>Łączna wartość sprzętu elektronicznego stacjonarnego:</t>
  </si>
  <si>
    <t>Niszczarka FELLOWES</t>
  </si>
  <si>
    <t>Laptop ACER ASPIRE 5 A515-55-5053I5-1035G1/8GB/256GB/Win10 (10 szt.)</t>
  </si>
  <si>
    <t>Laptop DELL VOSTRO 3578 [N2072WVN3578EMEA01_1905] [Core i5-8250U /LCD:15,6”FHD/AMD R5 M520/RAM:8GB DDR4/SSD:256GB M.2/Windows 10 Pro] (2 szt.)</t>
  </si>
  <si>
    <t>Zestaw komputerowy DELL VOSTRO MT [N112VD3670BTPCEE01][i5-8400 RAM: 8GB 2400MHz DDR4 / SSD: 256GBNVMe / Win 10 Pro / 3YNBD]SN:7G5J0S2, Monitor Philips 246E9QDSB ]SN:uk0a1831028328</t>
  </si>
  <si>
    <t xml:space="preserve">Laptop ASUS M712DA-Au175 </t>
  </si>
  <si>
    <t xml:space="preserve">Zestaw SCOTTIE GO! + Tablet Acer Iconia </t>
  </si>
  <si>
    <t>Urządzenie wielofunkcyjne BROTHER DCP-l251D (4 szt.)</t>
  </si>
  <si>
    <t>Komputer LENOVO, głośn, słuch, W10, Office (Kol. Bibl) (4 szt.)</t>
  </si>
  <si>
    <t>Urządzenie wielofunkcyjne KYOCERA (Nowoczesna)</t>
  </si>
  <si>
    <t>Urządzenie wielofunkcyjne BROTHER DCP-L2500D</t>
  </si>
  <si>
    <t>Tablica interaktywna, rzutnik, głośnik (Nowoczesna)(9 szt.)</t>
  </si>
  <si>
    <t>Tablica interaktywna, projektor i głośnik (p. Nowoczesna) (7 szt.)</t>
  </si>
  <si>
    <t>Notebook ASUS I3 SSD Win 10</t>
  </si>
  <si>
    <t xml:space="preserve">Tablica multimedialna z wyposażeniem </t>
  </si>
  <si>
    <t xml:space="preserve">Projektor multimedialny z wyposażeniem </t>
  </si>
  <si>
    <t xml:space="preserve">Dysk HDD 2,6' USB MAXTOR 1TB </t>
  </si>
  <si>
    <t>Notebook HP Inc. 450 G4 i5-7200U W10P 256/8G/DVR/15,6', torba, mysz (12 szt.)</t>
  </si>
  <si>
    <t>Notebook HP Inc. 450 G4 i5-7200U W10P 256/8G/DVR/15,6', torba, mysz (20 szt.)</t>
  </si>
  <si>
    <t xml:space="preserve">Zestaw nagłośnieniowy (kolumny, mikrofon, konsola mikserska wraz z zestawem oświetleniowym) 
PST-BO </t>
  </si>
  <si>
    <t>Aparat fotograficzny 
PST-59/17/2020</t>
  </si>
  <si>
    <t>Laptop LENOVO
PST-I/111/2020</t>
  </si>
  <si>
    <t>Laptop HP, oprogramowanie, mysz, torba
PST-59/36/2020</t>
  </si>
  <si>
    <t>Laptop HP, oprogramowanie, mysz, torba 
PST-59/1/2020</t>
  </si>
  <si>
    <t>Laptop HP, oprogramowanie, mysz, torba
PST-59/2/2020</t>
  </si>
  <si>
    <t>Laptop HP, oprogramowanie, mysz, torba
PST-59/8/2020</t>
  </si>
  <si>
    <t>Laptop HP, oprogramowanie, mysz, torba
PST-59/9/2020</t>
  </si>
  <si>
    <t>Laptop HP, oprogramowanie, mysz, torba
PST-59/39/2020</t>
  </si>
  <si>
    <t>Laptop HP, oprogramowanie, mysz, torba
PST-59/38/2020</t>
  </si>
  <si>
    <t>Laptop HP, oprogramowanie, mysz, torba
PST-59/37/2021</t>
  </si>
  <si>
    <t>Ozonator
PST-59/25/2020</t>
  </si>
  <si>
    <t>Ozonator
PST-59/26/2020</t>
  </si>
  <si>
    <t>Ozonator
PST-59/22/2020</t>
  </si>
  <si>
    <t>Ozonator
PST-59/26/2023</t>
  </si>
  <si>
    <t>Jonizator
PST-59/27/2020</t>
  </si>
  <si>
    <t>Oczyszczacz powietrza PHILIPS 
PST-AI/30/2020</t>
  </si>
  <si>
    <t>Oczyszczacz powietrza PHILIPS 
PST-AI/31/2020</t>
  </si>
  <si>
    <r>
      <t xml:space="preserve">Aparat telefoniczny SAMSUNG GALAXY S9 
</t>
    </r>
    <r>
      <rPr>
        <sz val="10"/>
        <color indexed="8"/>
        <rFont val="Arial"/>
        <family val="2"/>
      </rPr>
      <t>PST-AI/24/2019</t>
    </r>
  </si>
  <si>
    <r>
      <t xml:space="preserve">Aparat telefoniczny HUAWEIY7 
</t>
    </r>
    <r>
      <rPr>
        <sz val="10"/>
        <color indexed="8"/>
        <rFont val="Arial"/>
        <family val="2"/>
      </rPr>
      <t>PST-AI-25/2019</t>
    </r>
  </si>
  <si>
    <r>
      <t>Aparat komórkowy HUAWEI P20 LITE 
PST-</t>
    </r>
    <r>
      <rPr>
        <sz val="10"/>
        <color indexed="8"/>
        <rFont val="Arial"/>
        <family val="2"/>
      </rPr>
      <t>AI/22/2018</t>
    </r>
  </si>
  <si>
    <r>
      <t xml:space="preserve">Aparat komórkowy HUAWEIi P20 
</t>
    </r>
    <r>
      <rPr>
        <sz val="10"/>
        <color indexed="8"/>
        <rFont val="Arial"/>
        <family val="2"/>
      </rPr>
      <t>PST-AI/23/2018</t>
    </r>
  </si>
  <si>
    <t>Defibrylator
PST-59/29/2020</t>
  </si>
  <si>
    <t>Kamera internetowa
PST-59/12/2020</t>
  </si>
  <si>
    <t>Zestaw do wideokonferencji
PST-AI/33/2020</t>
  </si>
  <si>
    <t>Zestaw głośnomówiący
PST-AI/32/2020</t>
  </si>
  <si>
    <t>Monitor konferencyjny
ST/4379/809/2020</t>
  </si>
  <si>
    <t>Drukarka 3D 
PST-I/110/2020</t>
  </si>
  <si>
    <t>Przedszkole Samorządowe  "Słoneczko" w Mirosławcu</t>
  </si>
  <si>
    <t>Wyświetlacz prędkości
ul. Wałecka i ul. Wolności</t>
  </si>
  <si>
    <t>Niszczarka
PST-K/33/2020</t>
  </si>
  <si>
    <t>Sprzęt nagłaśniający SONY 
PST-G/30/2017</t>
  </si>
  <si>
    <r>
      <t xml:space="preserve">Monitoring wizyjny (5 kamer szybkoobrotowych wraz z osprzętem: Mirosławiec: Przychodnia Zdrowia ul. Polna 23, blok nr 2 przy ul. Spokojnej, budynek ARiMR - ul. Kościuszki, Mirosławiec Górny - blok 6. i 29) 
</t>
    </r>
    <r>
      <rPr>
        <sz val="10"/>
        <color indexed="8"/>
        <rFont val="Arial"/>
        <family val="2"/>
      </rPr>
      <t>ST/3610/623/2013</t>
    </r>
  </si>
  <si>
    <r>
      <t xml:space="preserve">Kamera dualna (OK), punktu dostępowe LAN WiFi, kamery szybkoobrotowe, serwer rejestratora 
</t>
    </r>
    <r>
      <rPr>
        <sz val="10"/>
        <color indexed="8"/>
        <rFont val="Arial"/>
        <family val="2"/>
      </rPr>
      <t>ST/3610/623/2015</t>
    </r>
  </si>
  <si>
    <r>
      <t xml:space="preserve">Kamera obrotowa (budynek szkoły), kamera stała (Ośrodek Kultury-Hawana, skrzynki i UPS (2szt.) 
</t>
    </r>
    <r>
      <rPr>
        <sz val="10"/>
        <color indexed="8"/>
        <rFont val="Arial"/>
        <family val="2"/>
      </rPr>
      <t>ST/3610/623/2017</t>
    </r>
  </si>
  <si>
    <r>
      <t xml:space="preserve">Kamera dualna (magazyn), punktu dostępowe LAN Wifi, kamery szybkoobrotowe, serwer rejestratora 
</t>
    </r>
    <r>
      <rPr>
        <sz val="10"/>
        <color indexed="8"/>
        <rFont val="Arial"/>
        <family val="2"/>
      </rPr>
      <t>ST/3610/623/2020</t>
    </r>
  </si>
  <si>
    <t>Kserokopiarka RICOCH AFICIO MT 2550 (sprzęt dzierżawiony)</t>
  </si>
  <si>
    <t>Kserokopiarka KONICA MINOLTA BIZHUB C 220 (sprzęt dzierżawiony)</t>
  </si>
  <si>
    <t>Kserokopiarka KONICA MINOLTA BIZHUB 227(N) (sprzęt dzierżawiony)</t>
  </si>
  <si>
    <t>Notebook ASUS (Ja w Internecie)(13 szt.)</t>
  </si>
  <si>
    <t>Komputer DELL VOSTRO</t>
  </si>
  <si>
    <t>Tabela nr 3 - Wykaz sprzętu elektronicznego w Mieście i Gminie Mirosławiec</t>
  </si>
  <si>
    <t>W tym zbiory biblioteczne</t>
  </si>
  <si>
    <t>Przedszkole Samorządowe  "Słoneczko"  
w Mirosławcu</t>
  </si>
  <si>
    <t>Moc, wydajność, ciśnienie</t>
  </si>
  <si>
    <t>Uszkodzenie pojazdu wskutek uderzenia kamieniem</t>
  </si>
  <si>
    <t>Zalanie pomieszczeń wskutek ulewnych deszczy</t>
  </si>
  <si>
    <t>Ford</t>
  </si>
  <si>
    <t>WF01XXTTG1LT40009</t>
  </si>
  <si>
    <t>ZWA 3T90</t>
  </si>
  <si>
    <t>osobowy
przewóz osób niepełnosprawnych</t>
  </si>
  <si>
    <t>25.02.2021</t>
  </si>
  <si>
    <t>3 190 kg</t>
  </si>
  <si>
    <t>VD-500 P</t>
  </si>
  <si>
    <t>450 kg</t>
  </si>
  <si>
    <t>29.05.2021
29.05.2022
29.05.2023</t>
  </si>
  <si>
    <t>28.05.2022
28.05.2023
28.05.2024</t>
  </si>
  <si>
    <t>TAK</t>
  </si>
  <si>
    <r>
      <t xml:space="preserve">LASKI </t>
    </r>
    <r>
      <rPr>
        <sz val="10"/>
        <color indexed="8"/>
        <rFont val="Arial"/>
        <family val="2"/>
      </rPr>
      <t xml:space="preserve">
ST/4344/592/2020</t>
    </r>
  </si>
  <si>
    <r>
      <t xml:space="preserve">LASKI 
</t>
    </r>
    <r>
      <rPr>
        <sz val="10"/>
        <color indexed="8"/>
        <rFont val="Arial"/>
        <family val="2"/>
      </rPr>
      <t>ST/4345/592/2020</t>
    </r>
  </si>
  <si>
    <t>przyczepa lekka
rębak</t>
  </si>
  <si>
    <t>04.02.2020</t>
  </si>
  <si>
    <t>750 kg</t>
  </si>
  <si>
    <t>04.02.2022
04.02.2023
04.02.2024</t>
  </si>
  <si>
    <t>03.02.2023
03.02.2024
03.02.2025</t>
  </si>
  <si>
    <r>
      <t xml:space="preserve">Zetor 
</t>
    </r>
    <r>
      <rPr>
        <sz val="10"/>
        <color indexed="8"/>
        <rFont val="Arial"/>
        <family val="2"/>
      </rPr>
      <t>ST/4374/46/2020</t>
    </r>
  </si>
  <si>
    <t>12.11.2020</t>
  </si>
  <si>
    <t>6 500 kg</t>
  </si>
  <si>
    <t>12.11.2021
12.11.2022
12.11.2023</t>
  </si>
  <si>
    <t>11.11.2022
11.11.2023
11.11.2024</t>
  </si>
  <si>
    <r>
      <t xml:space="preserve">Metaltech
</t>
    </r>
    <r>
      <rPr>
        <sz val="10"/>
        <color indexed="8"/>
        <rFont val="Arial"/>
        <family val="2"/>
      </rPr>
      <t>ST/4375/747/2020</t>
    </r>
  </si>
  <si>
    <t>11 510 kg</t>
  </si>
  <si>
    <t>1 995 cm3 
/ 96 kW</t>
  </si>
  <si>
    <t>4156 cm3 
/ 70,40 kW</t>
  </si>
  <si>
    <t>1 995 cm3 
/ 95,60 kW</t>
  </si>
  <si>
    <t>immobilizer, hala magazynowa, monitorowana</t>
  </si>
  <si>
    <t>specjalny pożarniczy</t>
  </si>
  <si>
    <t>9 374 cm3 / 180 kW</t>
  </si>
  <si>
    <t xml:space="preserve">G230 </t>
  </si>
  <si>
    <t xml:space="preserve">przyczepa specjalna agregat elektryczny/ spawalniczy </t>
  </si>
  <si>
    <t>1 157 kg</t>
  </si>
  <si>
    <t>Wiola 
(ST/3850/748/2013)</t>
  </si>
  <si>
    <t>specjalny ratowniczo-gaśniczy</t>
  </si>
  <si>
    <r>
      <t>7 146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217 kW</t>
    </r>
  </si>
  <si>
    <t>Tabela nr 6 - Wykaz pojazdów w Gminie i Mieście Mirosławiec</t>
  </si>
  <si>
    <r>
      <t xml:space="preserve">Siłownia zewnętrzna w Mirosławcu Górnym </t>
    </r>
    <r>
      <rPr>
        <sz val="10"/>
        <color indexed="8"/>
        <rFont val="Arial"/>
        <family val="2"/>
      </rPr>
      <t>ST/4331/290/2019</t>
    </r>
  </si>
  <si>
    <r>
      <t xml:space="preserve">Siłownia zewnętrzna w Piecniku </t>
    </r>
    <r>
      <rPr>
        <sz val="10"/>
        <color indexed="8"/>
        <rFont val="Arial"/>
        <family val="2"/>
      </rPr>
      <t>ST/4291/290/2018</t>
    </r>
  </si>
  <si>
    <r>
      <t>1612m</t>
    </r>
    <r>
      <rPr>
        <vertAlign val="superscript"/>
        <sz val="10"/>
        <color indexed="8"/>
        <rFont val="Arial"/>
        <family val="2"/>
      </rPr>
      <t>2</t>
    </r>
  </si>
  <si>
    <r>
      <t>4,395 m</t>
    </r>
    <r>
      <rPr>
        <vertAlign val="superscript"/>
        <sz val="10"/>
        <color indexed="8"/>
        <rFont val="Arial"/>
        <family val="2"/>
      </rPr>
      <t>2</t>
    </r>
  </si>
  <si>
    <r>
      <t>30,36m</t>
    </r>
    <r>
      <rPr>
        <vertAlign val="superscript"/>
        <sz val="10"/>
        <color indexed="8"/>
        <rFont val="Arial"/>
        <family val="2"/>
      </rPr>
      <t>2</t>
    </r>
  </si>
  <si>
    <t>98.</t>
  </si>
  <si>
    <t>99.</t>
  </si>
  <si>
    <t>101.</t>
  </si>
  <si>
    <t>102.</t>
  </si>
  <si>
    <t>103.</t>
  </si>
  <si>
    <t>104.</t>
  </si>
  <si>
    <t>105.</t>
  </si>
  <si>
    <t>Ryzyka podlegające ubezpieczeniu w danym pojeździe (wybrane ryzyka zaznaczone "TAK")</t>
  </si>
  <si>
    <r>
      <t>Zielona Karta</t>
    </r>
    <r>
      <rPr>
        <sz val="10"/>
        <color indexed="9"/>
        <rFont val="Arial"/>
        <family val="2"/>
      </rPr>
      <t xml:space="preserve"> </t>
    </r>
  </si>
  <si>
    <t>NNW</t>
  </si>
  <si>
    <t>Rodzaj         pojazdu</t>
  </si>
  <si>
    <t>Tabela nr 8 - Wykaz wypłaconych odszkodowań i rezerw za szkody z okresu od 22.05.2018 r. do 14.04.2021 r. (stan na dzień 14.04.2021 r.)</t>
  </si>
  <si>
    <t>196 055 km</t>
  </si>
  <si>
    <t>odtworzeniowa*</t>
  </si>
  <si>
    <r>
      <t xml:space="preserve">Budynek zaplecza na stadionie miejskim w Mirosławcu 
</t>
    </r>
    <r>
      <rPr>
        <sz val="10"/>
        <color indexed="8"/>
        <rFont val="Arial"/>
        <family val="2"/>
      </rPr>
      <t>ST/4338/107/2019</t>
    </r>
  </si>
  <si>
    <r>
      <t xml:space="preserve">Świetlica w Łowiczu Wałeckim </t>
    </r>
    <r>
      <rPr>
        <sz val="10"/>
        <color indexed="8"/>
        <rFont val="Arial"/>
        <family val="2"/>
      </rPr>
      <t>ST/2408/107/2005</t>
    </r>
  </si>
  <si>
    <r>
      <t xml:space="preserve">Budynek gospodarczy, stalowy magazyn </t>
    </r>
    <r>
      <rPr>
        <sz val="10"/>
        <color indexed="8"/>
        <rFont val="Arial"/>
        <family val="2"/>
      </rPr>
      <t>ST/4317/109/2019</t>
    </r>
  </si>
  <si>
    <r>
      <t xml:space="preserve">Wiata Altana Śmietnikowa  </t>
    </r>
    <r>
      <rPr>
        <sz val="10"/>
        <color indexed="8"/>
        <rFont val="Arial"/>
        <family val="2"/>
      </rPr>
      <t>ST/4361/806/2020</t>
    </r>
  </si>
  <si>
    <r>
      <t xml:space="preserve">Przystanek-Wiata w Próchnowie </t>
    </r>
    <r>
      <rPr>
        <sz val="10"/>
        <color indexed="8"/>
        <rFont val="Arial"/>
        <family val="2"/>
      </rPr>
      <t>ST/4372/109/2020</t>
    </r>
  </si>
  <si>
    <r>
      <t xml:space="preserve">Altana drewniana w Bronikowie </t>
    </r>
    <r>
      <rPr>
        <sz val="10"/>
        <color indexed="8"/>
        <rFont val="Arial"/>
        <family val="2"/>
      </rPr>
      <t>ST/4373/109/2020</t>
    </r>
  </si>
  <si>
    <r>
      <t xml:space="preserve">Boisko w Piecniku 
</t>
    </r>
    <r>
      <rPr>
        <sz val="10"/>
        <color indexed="8"/>
        <rFont val="Arial"/>
        <family val="2"/>
      </rPr>
      <t>ST/4346/290/2020</t>
    </r>
  </si>
  <si>
    <t>4 455 km</t>
  </si>
  <si>
    <t>100.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</si>
</sst>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#.00"/>
    <numFmt numFmtId="184" formatCode="#,##0.00\ [$zł-415];\-#,##0.00\ [$zł-415]"/>
    <numFmt numFmtId="185" formatCode="d/mm/yyyy"/>
    <numFmt numFmtId="186" formatCode="yy/mm/dd"/>
    <numFmt numFmtId="187" formatCode="yy/mm/dd;@"/>
    <numFmt numFmtId="188" formatCode="#,##0.00&quot; zł&quot;"/>
    <numFmt numFmtId="189" formatCode="_-* #,##0.00\ _z_ł_-;\-* #,##0.00\ _z_ł_-;_-* \-??\ _z_ł_-;_-@_-"/>
    <numFmt numFmtId="190" formatCode="0.0"/>
    <numFmt numFmtId="191" formatCode="mmm/yyyy"/>
    <numFmt numFmtId="192" formatCode="[$-415]dddd\,\ d\ mmmm\ yyyy"/>
    <numFmt numFmtId="193" formatCode="&quot; &quot;#,##0.00&quot; zł &quot;;&quot;-&quot;#,##0.00&quot; zł &quot;;&quot; -&quot;00&quot; zł &quot;;&quot; &quot;@&quot; &quot;"/>
    <numFmt numFmtId="194" formatCode="#,##0.00&quot; zł &quot;;#,##0.00&quot; zł &quot;;&quot;-&quot;#&quot; zł &quot;;@&quot; &quot;"/>
    <numFmt numFmtId="195" formatCode="#,##0.00&quot; &quot;[$zł-415];&quot;-&quot;#,##0.00&quot; &quot;[$zł-415]"/>
    <numFmt numFmtId="196" formatCode="&quot; &quot;#,##0.00&quot; zł &quot;;&quot;-&quot;#,##0.00&quot; zł &quot;;&quot; -&quot;#&quot; zł &quot;;@&quot; &quot;"/>
    <numFmt numFmtId="197" formatCode="yyyy\-mm\-dd;@"/>
    <numFmt numFmtId="198" formatCode="#,##0.00&quot; &quot;[$zł-415];[Red]&quot;-&quot;#,##0.00&quot; &quot;[$zł-415]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3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3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4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4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4" fillId="34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15" fillId="39" borderId="0" applyNumberFormat="0" applyBorder="0" applyAlignment="0" applyProtection="0"/>
    <xf numFmtId="0" fontId="44" fillId="40" borderId="0" applyNumberFormat="0" applyBorder="0" applyAlignment="0" applyProtection="0"/>
    <xf numFmtId="0" fontId="15" fillId="29" borderId="0" applyNumberFormat="0" applyBorder="0" applyAlignment="0" applyProtection="0"/>
    <xf numFmtId="0" fontId="44" fillId="41" borderId="0" applyNumberFormat="0" applyBorder="0" applyAlignment="0" applyProtection="0"/>
    <xf numFmtId="0" fontId="15" fillId="31" borderId="0" applyNumberFormat="0" applyBorder="0" applyAlignment="0" applyProtection="0"/>
    <xf numFmtId="0" fontId="44" fillId="42" borderId="0" applyNumberFormat="0" applyBorder="0" applyAlignment="0" applyProtection="0"/>
    <xf numFmtId="0" fontId="15" fillId="43" borderId="0" applyNumberFormat="0" applyBorder="0" applyAlignment="0" applyProtection="0"/>
    <xf numFmtId="0" fontId="45" fillId="44" borderId="1" applyNumberFormat="0" applyAlignment="0" applyProtection="0"/>
    <xf numFmtId="0" fontId="16" fillId="13" borderId="2" applyNumberFormat="0" applyAlignment="0" applyProtection="0"/>
    <xf numFmtId="0" fontId="46" fillId="45" borderId="3" applyNumberFormat="0" applyAlignment="0" applyProtection="0"/>
    <xf numFmtId="0" fontId="17" fillId="46" borderId="4" applyNumberFormat="0" applyAlignment="0" applyProtection="0"/>
    <xf numFmtId="0" fontId="47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9" fillId="0" borderId="6" applyNumberFormat="0" applyFill="0" applyAlignment="0" applyProtection="0"/>
    <xf numFmtId="0" fontId="49" fillId="48" borderId="7" applyNumberFormat="0" applyAlignment="0" applyProtection="0"/>
    <xf numFmtId="0" fontId="20" fillId="49" borderId="8" applyNumberFormat="0" applyAlignment="0" applyProtection="0"/>
    <xf numFmtId="0" fontId="5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1" fillId="0" borderId="11" applyNumberFormat="0" applyFill="0" applyAlignment="0" applyProtection="0"/>
    <xf numFmtId="0" fontId="22" fillId="0" borderId="12" applyNumberFormat="0" applyFill="0" applyAlignment="0" applyProtection="0"/>
    <xf numFmtId="0" fontId="52" fillId="0" borderId="13" applyNumberFormat="0" applyFill="0" applyAlignment="0" applyProtection="0"/>
    <xf numFmtId="0" fontId="2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5" borderId="1" applyNumberFormat="0" applyAlignment="0" applyProtection="0"/>
    <xf numFmtId="0" fontId="25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2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115" applyFont="1" applyFill="1" applyBorder="1" applyAlignment="1">
      <alignment horizontal="center" vertical="center" wrapText="1"/>
      <protection/>
    </xf>
    <xf numFmtId="0" fontId="0" fillId="0" borderId="19" xfId="112" applyFont="1" applyFill="1" applyBorder="1" applyAlignment="1">
      <alignment horizontal="center" vertical="center" wrapText="1"/>
      <protection/>
    </xf>
    <xf numFmtId="0" fontId="0" fillId="0" borderId="19" xfId="112" applyNumberFormat="1" applyFont="1" applyFill="1" applyBorder="1" applyAlignment="1">
      <alignment horizontal="center" vertical="center" wrapText="1"/>
      <protection/>
    </xf>
    <xf numFmtId="0" fontId="0" fillId="0" borderId="19" xfId="11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5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9" xfId="11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0" fillId="0" borderId="19" xfId="91" applyNumberFormat="1" applyFont="1" applyFill="1" applyBorder="1" applyAlignment="1">
      <alignment horizontal="center" vertical="center"/>
    </xf>
    <xf numFmtId="170" fontId="0" fillId="56" borderId="19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/>
    </xf>
    <xf numFmtId="0" fontId="4" fillId="0" borderId="19" xfId="1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44" fontId="0" fillId="0" borderId="0" xfId="134" applyFont="1" applyAlignment="1">
      <alignment/>
    </xf>
    <xf numFmtId="44" fontId="0" fillId="0" borderId="0" xfId="134" applyFont="1" applyAlignment="1">
      <alignment vertical="center"/>
    </xf>
    <xf numFmtId="44" fontId="5" fillId="0" borderId="0" xfId="134" applyFont="1" applyAlignment="1">
      <alignment horizontal="right"/>
    </xf>
    <xf numFmtId="44" fontId="0" fillId="0" borderId="0" xfId="134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90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60" fillId="0" borderId="0" xfId="0" applyFont="1" applyFill="1" applyBorder="1" applyAlignment="1">
      <alignment/>
    </xf>
    <xf numFmtId="0" fontId="0" fillId="55" borderId="0" xfId="0" applyFill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 vertical="center" wrapText="1"/>
    </xf>
    <xf numFmtId="0" fontId="0" fillId="55" borderId="19" xfId="0" applyFont="1" applyFill="1" applyBorder="1" applyAlignment="1" quotePrefix="1">
      <alignment horizontal="center" vertical="center" wrapText="1"/>
    </xf>
    <xf numFmtId="4" fontId="0" fillId="55" borderId="19" xfId="0" applyNumberFormat="1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0" fontId="0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184" fontId="31" fillId="0" borderId="0" xfId="0" applyNumberFormat="1" applyFont="1" applyFill="1" applyBorder="1" applyAlignment="1">
      <alignment horizontal="right" vertical="center" wrapText="1"/>
    </xf>
    <xf numFmtId="184" fontId="3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84" fontId="31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0" borderId="0" xfId="134" applyFont="1" applyFill="1" applyAlignment="1">
      <alignment/>
    </xf>
    <xf numFmtId="170" fontId="0" fillId="55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43" fontId="0" fillId="0" borderId="0" xfId="9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112" applyFont="1" applyFill="1" applyBorder="1" applyAlignment="1">
      <alignment horizontal="center" vertical="center" wrapText="1"/>
      <protection/>
    </xf>
    <xf numFmtId="44" fontId="1" fillId="0" borderId="0" xfId="134" applyFont="1" applyFill="1" applyBorder="1" applyAlignment="1">
      <alignment horizontal="center" vertical="center" wrapText="1"/>
    </xf>
    <xf numFmtId="44" fontId="1" fillId="0" borderId="0" xfId="134" applyFont="1" applyFill="1" applyBorder="1" applyAlignment="1">
      <alignment vertical="center"/>
    </xf>
    <xf numFmtId="170" fontId="0" fillId="0" borderId="19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55" borderId="19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 quotePrefix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9" xfId="0" applyFont="1" applyBorder="1" applyAlignment="1">
      <alignment horizontal="center" vertical="center"/>
    </xf>
    <xf numFmtId="44" fontId="0" fillId="0" borderId="0" xfId="134" applyFont="1" applyAlignment="1">
      <alignment vertical="center"/>
    </xf>
    <xf numFmtId="44" fontId="0" fillId="0" borderId="0" xfId="134" applyFont="1" applyFill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190" fontId="1" fillId="57" borderId="19" xfId="0" applyNumberFormat="1" applyFont="1" applyFill="1" applyBorder="1" applyAlignment="1">
      <alignment horizontal="center" vertical="center" wrapText="1"/>
    </xf>
    <xf numFmtId="190" fontId="1" fillId="57" borderId="20" xfId="0" applyNumberFormat="1" applyFont="1" applyFill="1" applyBorder="1" applyAlignment="1">
      <alignment horizontal="center" vertical="center" wrapText="1"/>
    </xf>
    <xf numFmtId="44" fontId="1" fillId="57" borderId="19" xfId="134" applyNumberFormat="1" applyFont="1" applyFill="1" applyBorder="1" applyAlignment="1">
      <alignment horizontal="center" vertical="center" wrapText="1"/>
    </xf>
    <xf numFmtId="44" fontId="1" fillId="57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44" fontId="0" fillId="0" borderId="0" xfId="134" applyFont="1" applyFill="1" applyBorder="1" applyAlignment="1">
      <alignment/>
    </xf>
    <xf numFmtId="2" fontId="0" fillId="58" borderId="0" xfId="0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horizontal="center" vertical="center"/>
    </xf>
    <xf numFmtId="44" fontId="0" fillId="0" borderId="19" xfId="134" applyNumberFormat="1" applyFont="1" applyFill="1" applyBorder="1" applyAlignment="1">
      <alignment horizontal="center" vertical="center" wrapText="1"/>
    </xf>
    <xf numFmtId="44" fontId="0" fillId="55" borderId="19" xfId="134" applyNumberFormat="1" applyFont="1" applyFill="1" applyBorder="1" applyAlignment="1">
      <alignment horizontal="center" vertical="center" wrapText="1"/>
    </xf>
    <xf numFmtId="44" fontId="4" fillId="0" borderId="19" xfId="0" applyNumberFormat="1" applyFont="1" applyFill="1" applyBorder="1" applyAlignment="1">
      <alignment horizontal="center" vertical="center" wrapText="1"/>
    </xf>
    <xf numFmtId="44" fontId="4" fillId="0" borderId="19" xfId="134" applyNumberFormat="1" applyFont="1" applyFill="1" applyBorder="1" applyAlignment="1">
      <alignment horizontal="center" vertical="center" wrapText="1"/>
    </xf>
    <xf numFmtId="44" fontId="0" fillId="0" borderId="19" xfId="134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44" fontId="0" fillId="0" borderId="0" xfId="134" applyFont="1" applyAlignment="1">
      <alignment vertical="center" wrapText="1"/>
    </xf>
    <xf numFmtId="0" fontId="0" fillId="0" borderId="0" xfId="115">
      <alignment/>
      <protection/>
    </xf>
    <xf numFmtId="0" fontId="34" fillId="0" borderId="0" xfId="115" applyFont="1" applyFill="1" applyBorder="1" applyAlignment="1">
      <alignment horizontal="right" vertical="center"/>
      <protection/>
    </xf>
    <xf numFmtId="0" fontId="0" fillId="0" borderId="0" xfId="115" applyFont="1">
      <alignment/>
      <protection/>
    </xf>
    <xf numFmtId="0" fontId="0" fillId="59" borderId="19" xfId="0" applyFont="1" applyFill="1" applyBorder="1" applyAlignment="1">
      <alignment horizontal="center" vertical="center" wrapText="1"/>
    </xf>
    <xf numFmtId="44" fontId="0" fillId="0" borderId="0" xfId="134" applyNumberFormat="1" applyFont="1" applyFill="1" applyBorder="1" applyAlignment="1">
      <alignment horizontal="center" vertical="center"/>
    </xf>
    <xf numFmtId="44" fontId="9" fillId="52" borderId="19" xfId="134" applyNumberFormat="1" applyFont="1" applyFill="1" applyBorder="1" applyAlignment="1">
      <alignment horizontal="center" vertical="center" wrapText="1"/>
    </xf>
    <xf numFmtId="0" fontId="1" fillId="52" borderId="19" xfId="0" applyFont="1" applyFill="1" applyBorder="1" applyAlignment="1">
      <alignment horizontal="center" vertical="center" wrapText="1"/>
    </xf>
    <xf numFmtId="190" fontId="1" fillId="52" borderId="19" xfId="0" applyNumberFormat="1" applyFont="1" applyFill="1" applyBorder="1" applyAlignment="1">
      <alignment horizontal="center" vertical="center" wrapText="1"/>
    </xf>
    <xf numFmtId="190" fontId="1" fillId="52" borderId="20" xfId="0" applyNumberFormat="1" applyFont="1" applyFill="1" applyBorder="1" applyAlignment="1">
      <alignment horizontal="center" vertical="center" wrapText="1"/>
    </xf>
    <xf numFmtId="13" fontId="0" fillId="0" borderId="0" xfId="134" applyNumberFormat="1" applyFont="1" applyAlignment="1">
      <alignment/>
    </xf>
    <xf numFmtId="0" fontId="1" fillId="10" borderId="19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center" vertical="center"/>
    </xf>
    <xf numFmtId="0" fontId="64" fillId="10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4" fontId="0" fillId="60" borderId="19" xfId="134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65" fillId="0" borderId="19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vertical="center" wrapText="1"/>
    </xf>
    <xf numFmtId="0" fontId="66" fillId="61" borderId="19" xfId="112" applyFont="1" applyFill="1" applyBorder="1" applyAlignment="1">
      <alignment horizontal="center" vertical="center"/>
      <protection/>
    </xf>
    <xf numFmtId="0" fontId="66" fillId="61" borderId="19" xfId="112" applyNumberFormat="1" applyFont="1" applyFill="1" applyBorder="1" applyAlignment="1">
      <alignment horizontal="center" vertical="center" wrapText="1"/>
      <protection/>
    </xf>
    <xf numFmtId="44" fontId="66" fillId="61" borderId="19" xfId="112" applyNumberFormat="1" applyFont="1" applyFill="1" applyBorder="1" applyAlignment="1">
      <alignment horizontal="center" vertical="center" wrapText="1"/>
      <protection/>
    </xf>
    <xf numFmtId="0" fontId="65" fillId="62" borderId="19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/>
    </xf>
    <xf numFmtId="44" fontId="9" fillId="57" borderId="22" xfId="134" applyNumberFormat="1" applyFont="1" applyFill="1" applyBorder="1" applyAlignment="1">
      <alignment horizontal="center" vertical="center" wrapText="1"/>
    </xf>
    <xf numFmtId="190" fontId="1" fillId="57" borderId="22" xfId="0" applyNumberFormat="1" applyFont="1" applyFill="1" applyBorder="1" applyAlignment="1">
      <alignment horizontal="center" vertical="center" wrapText="1"/>
    </xf>
    <xf numFmtId="190" fontId="1" fillId="57" borderId="23" xfId="0" applyNumberFormat="1" applyFont="1" applyFill="1" applyBorder="1" applyAlignment="1">
      <alignment horizontal="center" vertical="center" wrapText="1"/>
    </xf>
    <xf numFmtId="0" fontId="0" fillId="58" borderId="0" xfId="0" applyFont="1" applyFill="1" applyAlignment="1">
      <alignment/>
    </xf>
    <xf numFmtId="0" fontId="0" fillId="58" borderId="0" xfId="0" applyFont="1" applyFill="1" applyAlignment="1">
      <alignment/>
    </xf>
    <xf numFmtId="0" fontId="0" fillId="58" borderId="0" xfId="0" applyFill="1" applyBorder="1" applyAlignment="1">
      <alignment/>
    </xf>
    <xf numFmtId="0" fontId="31" fillId="58" borderId="0" xfId="0" applyFont="1" applyFill="1" applyBorder="1" applyAlignment="1">
      <alignment horizontal="center" vertical="center" wrapText="1"/>
    </xf>
    <xf numFmtId="184" fontId="31" fillId="58" borderId="0" xfId="0" applyNumberFormat="1" applyFont="1" applyFill="1" applyBorder="1" applyAlignment="1">
      <alignment vertical="center" wrapText="1"/>
    </xf>
    <xf numFmtId="0" fontId="0" fillId="58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44" fontId="0" fillId="0" borderId="20" xfId="138" applyNumberFormat="1" applyFont="1" applyFill="1" applyBorder="1" applyAlignment="1">
      <alignment horizontal="center" vertical="center" wrapText="1"/>
    </xf>
    <xf numFmtId="44" fontId="0" fillId="0" borderId="20" xfId="88" applyNumberFormat="1" applyFont="1" applyFill="1" applyBorder="1" applyAlignment="1">
      <alignment horizontal="center" vertical="center" wrapText="1"/>
    </xf>
    <xf numFmtId="44" fontId="0" fillId="0" borderId="20" xfId="88" applyNumberFormat="1" applyFont="1" applyFill="1" applyBorder="1" applyAlignment="1">
      <alignment horizontal="center" vertical="center"/>
    </xf>
    <xf numFmtId="44" fontId="0" fillId="0" borderId="20" xfId="88" applyNumberFormat="1" applyFont="1" applyFill="1" applyBorder="1" applyAlignment="1">
      <alignment vertical="center" wrapText="1"/>
    </xf>
    <xf numFmtId="44" fontId="1" fillId="57" borderId="20" xfId="0" applyNumberFormat="1" applyFont="1" applyFill="1" applyBorder="1" applyAlignment="1">
      <alignment horizontal="center" vertical="center" wrapText="1"/>
    </xf>
    <xf numFmtId="44" fontId="1" fillId="57" borderId="23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vertical="center" wrapText="1"/>
    </xf>
    <xf numFmtId="44" fontId="0" fillId="0" borderId="20" xfId="0" applyNumberFormat="1" applyFont="1" applyFill="1" applyBorder="1" applyAlignment="1">
      <alignment horizontal="center" vertical="center"/>
    </xf>
    <xf numFmtId="44" fontId="65" fillId="0" borderId="20" xfId="0" applyNumberFormat="1" applyFont="1" applyBorder="1" applyAlignment="1">
      <alignment horizontal="center" vertical="center" wrapText="1"/>
    </xf>
    <xf numFmtId="44" fontId="65" fillId="0" borderId="20" xfId="0" applyNumberFormat="1" applyFont="1" applyFill="1" applyBorder="1" applyAlignment="1">
      <alignment horizontal="center" vertical="center" wrapText="1"/>
    </xf>
    <xf numFmtId="44" fontId="63" fillId="59" borderId="2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vertical="center"/>
    </xf>
    <xf numFmtId="44" fontId="0" fillId="0" borderId="19" xfId="112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Font="1" applyAlignment="1">
      <alignment horizontal="right"/>
    </xf>
    <xf numFmtId="44" fontId="66" fillId="63" borderId="24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vertical="center" wrapText="1"/>
    </xf>
    <xf numFmtId="44" fontId="66" fillId="63" borderId="2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right" wrapText="1"/>
    </xf>
    <xf numFmtId="44" fontId="1" fillId="64" borderId="24" xfId="0" applyNumberFormat="1" applyFont="1" applyFill="1" applyBorder="1" applyAlignment="1">
      <alignment horizontal="right" wrapText="1"/>
    </xf>
    <xf numFmtId="44" fontId="1" fillId="64" borderId="20" xfId="0" applyNumberFormat="1" applyFont="1" applyFill="1" applyBorder="1" applyAlignment="1">
      <alignment horizontal="right" wrapText="1"/>
    </xf>
    <xf numFmtId="44" fontId="1" fillId="64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170" fontId="9" fillId="0" borderId="0" xfId="134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44" fontId="9" fillId="0" borderId="0" xfId="134" applyNumberFormat="1" applyFont="1" applyFill="1" applyBorder="1" applyAlignment="1">
      <alignment horizontal="center" vertical="center" wrapText="1"/>
    </xf>
    <xf numFmtId="44" fontId="1" fillId="65" borderId="19" xfId="0" applyNumberFormat="1" applyFont="1" applyFill="1" applyBorder="1" applyAlignment="1">
      <alignment horizontal="center" vertical="center"/>
    </xf>
    <xf numFmtId="44" fontId="1" fillId="65" borderId="26" xfId="0" applyNumberFormat="1" applyFont="1" applyFill="1" applyBorder="1" applyAlignment="1">
      <alignment horizontal="center" vertical="center"/>
    </xf>
    <xf numFmtId="44" fontId="1" fillId="65" borderId="24" xfId="0" applyNumberFormat="1" applyFont="1" applyFill="1" applyBorder="1" applyAlignment="1">
      <alignment horizontal="center" vertical="center"/>
    </xf>
    <xf numFmtId="44" fontId="1" fillId="65" borderId="20" xfId="0" applyNumberFormat="1" applyFont="1" applyFill="1" applyBorder="1" applyAlignment="1">
      <alignment horizontal="center" vertical="center"/>
    </xf>
    <xf numFmtId="44" fontId="4" fillId="52" borderId="19" xfId="115" applyNumberFormat="1" applyFont="1" applyFill="1" applyBorder="1" applyAlignment="1">
      <alignment horizontal="center" vertical="center" wrapText="1"/>
      <protection/>
    </xf>
    <xf numFmtId="44" fontId="4" fillId="57" borderId="19" xfId="1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4" fontId="0" fillId="0" borderId="0" xfId="141" applyFont="1" applyFill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1" fillId="55" borderId="19" xfId="0" applyFont="1" applyFill="1" applyBorder="1" applyAlignment="1">
      <alignment horizontal="center" vertical="center" wrapText="1"/>
    </xf>
    <xf numFmtId="185" fontId="0" fillId="0" borderId="19" xfId="0" applyNumberFormat="1" applyFont="1" applyBorder="1" applyAlignment="1">
      <alignment horizontal="center" vertical="center" wrapText="1"/>
    </xf>
    <xf numFmtId="44" fontId="0" fillId="0" borderId="19" xfId="141" applyFont="1" applyFill="1" applyBorder="1" applyAlignment="1">
      <alignment horizontal="center" vertical="center" wrapText="1"/>
    </xf>
    <xf numFmtId="185" fontId="1" fillId="0" borderId="19" xfId="0" applyNumberFormat="1" applyFont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44" fontId="0" fillId="0" borderId="19" xfId="0" applyNumberFormat="1" applyFont="1" applyBorder="1" applyAlignment="1">
      <alignment horizontal="center" vertical="center" wrapText="1"/>
    </xf>
    <xf numFmtId="3" fontId="0" fillId="66" borderId="19" xfId="0" applyNumberFormat="1" applyFont="1" applyFill="1" applyBorder="1" applyAlignment="1">
      <alignment horizontal="center" vertical="center" wrapText="1"/>
    </xf>
    <xf numFmtId="44" fontId="63" fillId="0" borderId="19" xfId="14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66" borderId="19" xfId="0" applyFont="1" applyFill="1" applyBorder="1" applyAlignment="1">
      <alignment horizontal="center" vertical="center" wrapText="1"/>
    </xf>
    <xf numFmtId="44" fontId="63" fillId="55" borderId="19" xfId="14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44" fontId="0" fillId="0" borderId="20" xfId="0" applyNumberForma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vertical="center" wrapText="1"/>
    </xf>
    <xf numFmtId="0" fontId="65" fillId="0" borderId="19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67" borderId="0" xfId="0" applyFont="1" applyFill="1" applyAlignment="1">
      <alignment vertical="center"/>
    </xf>
    <xf numFmtId="0" fontId="0" fillId="67" borderId="0" xfId="0" applyFont="1" applyFill="1" applyAlignment="1">
      <alignment horizontal="center" vertical="center"/>
    </xf>
    <xf numFmtId="0" fontId="0" fillId="67" borderId="0" xfId="0" applyFont="1" applyFill="1" applyBorder="1" applyAlignment="1">
      <alignment wrapText="1"/>
    </xf>
    <xf numFmtId="0" fontId="0" fillId="67" borderId="0" xfId="0" applyFont="1" applyFill="1" applyBorder="1" applyAlignment="1">
      <alignment horizontal="center" vertical="center" wrapText="1"/>
    </xf>
    <xf numFmtId="0" fontId="0" fillId="67" borderId="0" xfId="0" applyFont="1" applyFill="1" applyBorder="1" applyAlignment="1">
      <alignment horizontal="center" vertical="center"/>
    </xf>
    <xf numFmtId="170" fontId="4" fillId="57" borderId="19" xfId="115" applyNumberFormat="1" applyFont="1" applyFill="1" applyBorder="1" applyAlignment="1">
      <alignment horizontal="center" vertical="center" wrapText="1"/>
      <protection/>
    </xf>
    <xf numFmtId="0" fontId="66" fillId="63" borderId="26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66" fillId="63" borderId="27" xfId="0" applyFont="1" applyFill="1" applyBorder="1" applyAlignment="1">
      <alignment horizontal="center" vertical="center" wrapText="1"/>
    </xf>
    <xf numFmtId="0" fontId="66" fillId="63" borderId="21" xfId="0" applyFont="1" applyFill="1" applyBorder="1" applyAlignment="1">
      <alignment horizontal="center" vertical="center" wrapText="1"/>
    </xf>
    <xf numFmtId="0" fontId="66" fillId="63" borderId="24" xfId="0" applyFont="1" applyFill="1" applyBorder="1" applyAlignment="1">
      <alignment horizontal="center" vertical="center" wrapText="1"/>
    </xf>
    <xf numFmtId="0" fontId="66" fillId="63" borderId="20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4" fontId="65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0" fillId="0" borderId="0" xfId="116">
      <alignment/>
      <protection/>
    </xf>
    <xf numFmtId="0" fontId="0" fillId="0" borderId="0" xfId="116" applyAlignment="1">
      <alignment horizontal="center"/>
      <protection/>
    </xf>
    <xf numFmtId="0" fontId="66" fillId="61" borderId="27" xfId="116" applyFont="1" applyFill="1" applyBorder="1" applyAlignment="1">
      <alignment horizontal="center" vertical="center" wrapText="1"/>
      <protection/>
    </xf>
    <xf numFmtId="0" fontId="66" fillId="61" borderId="26" xfId="116" applyFont="1" applyFill="1" applyBorder="1" applyAlignment="1">
      <alignment horizontal="center" vertical="center" wrapText="1"/>
      <protection/>
    </xf>
    <xf numFmtId="0" fontId="66" fillId="61" borderId="24" xfId="116" applyFont="1" applyFill="1" applyBorder="1" applyAlignment="1">
      <alignment horizontal="center" vertical="center" wrapText="1"/>
      <protection/>
    </xf>
    <xf numFmtId="0" fontId="0" fillId="0" borderId="19" xfId="112" applyFont="1" applyFill="1" applyBorder="1" applyAlignment="1">
      <alignment horizontal="left" vertical="center" wrapText="1"/>
      <protection/>
    </xf>
    <xf numFmtId="180" fontId="0" fillId="0" borderId="19" xfId="119" applyNumberFormat="1" applyFont="1" applyFill="1" applyBorder="1" applyAlignment="1">
      <alignment horizontal="center" vertical="center" wrapText="1"/>
      <protection/>
    </xf>
    <xf numFmtId="180" fontId="0" fillId="0" borderId="19" xfId="112" applyNumberFormat="1" applyFont="1" applyFill="1" applyBorder="1" applyAlignment="1">
      <alignment horizontal="center" vertical="center" wrapText="1"/>
      <protection/>
    </xf>
    <xf numFmtId="0" fontId="0" fillId="0" borderId="19" xfId="136" applyNumberFormat="1" applyFont="1" applyFill="1" applyBorder="1" applyAlignment="1">
      <alignment horizontal="center" vertical="center"/>
    </xf>
    <xf numFmtId="180" fontId="0" fillId="0" borderId="19" xfId="112" applyNumberFormat="1" applyFont="1" applyFill="1" applyBorder="1" applyAlignment="1">
      <alignment horizontal="center" vertical="center"/>
      <protection/>
    </xf>
    <xf numFmtId="0" fontId="0" fillId="0" borderId="0" xfId="115" applyFont="1" applyFill="1" applyBorder="1">
      <alignment/>
      <protection/>
    </xf>
    <xf numFmtId="193" fontId="65" fillId="0" borderId="28" xfId="112" applyNumberFormat="1" applyFont="1" applyFill="1" applyBorder="1" applyAlignment="1">
      <alignment horizontal="center" vertical="center" wrapText="1"/>
      <protection/>
    </xf>
    <xf numFmtId="0" fontId="65" fillId="0" borderId="28" xfId="136" applyNumberFormat="1" applyFont="1" applyFill="1" applyBorder="1" applyAlignment="1">
      <alignment horizontal="center" vertical="center"/>
    </xf>
    <xf numFmtId="44" fontId="65" fillId="0" borderId="28" xfId="136" applyFont="1" applyFill="1" applyBorder="1" applyAlignment="1">
      <alignment horizontal="center" vertical="center"/>
    </xf>
    <xf numFmtId="0" fontId="65" fillId="0" borderId="29" xfId="112" applyNumberFormat="1" applyFont="1" applyFill="1" applyBorder="1" applyAlignment="1">
      <alignment horizontal="center" vertical="center" wrapText="1"/>
      <protection/>
    </xf>
    <xf numFmtId="0" fontId="65" fillId="0" borderId="29" xfId="136" applyNumberFormat="1" applyFont="1" applyFill="1" applyBorder="1" applyAlignment="1">
      <alignment horizontal="center" vertical="center"/>
    </xf>
    <xf numFmtId="44" fontId="65" fillId="0" borderId="29" xfId="136" applyFont="1" applyFill="1" applyBorder="1" applyAlignment="1">
      <alignment horizontal="center" vertical="center"/>
    </xf>
    <xf numFmtId="0" fontId="0" fillId="0" borderId="30" xfId="115" applyFont="1" applyFill="1" applyBorder="1">
      <alignment/>
      <protection/>
    </xf>
    <xf numFmtId="0" fontId="63" fillId="0" borderId="31" xfId="112" applyFont="1" applyBorder="1" applyAlignment="1">
      <alignment horizontal="left" vertical="center" wrapText="1"/>
      <protection/>
    </xf>
    <xf numFmtId="49" fontId="63" fillId="62" borderId="31" xfId="119" applyNumberFormat="1" applyFont="1" applyFill="1" applyBorder="1" applyAlignment="1">
      <alignment horizontal="center" vertical="center" wrapText="1"/>
      <protection/>
    </xf>
    <xf numFmtId="0" fontId="63" fillId="62" borderId="31" xfId="112" applyFont="1" applyFill="1" applyBorder="1" applyAlignment="1">
      <alignment horizontal="center" vertical="center" wrapText="1"/>
      <protection/>
    </xf>
    <xf numFmtId="0" fontId="63" fillId="0" borderId="31" xfId="136" applyNumberFormat="1" applyFont="1" applyFill="1" applyBorder="1" applyAlignment="1" applyProtection="1">
      <alignment horizontal="center" vertical="center"/>
      <protection/>
    </xf>
    <xf numFmtId="196" fontId="63" fillId="0" borderId="31" xfId="112" applyNumberFormat="1" applyFont="1" applyBorder="1" applyAlignment="1">
      <alignment horizontal="center" vertical="center"/>
      <protection/>
    </xf>
    <xf numFmtId="196" fontId="63" fillId="0" borderId="31" xfId="112" applyNumberFormat="1" applyFont="1" applyBorder="1" applyAlignment="1">
      <alignment horizontal="center" vertical="center" wrapText="1"/>
      <protection/>
    </xf>
    <xf numFmtId="194" fontId="65" fillId="0" borderId="28" xfId="112" applyNumberFormat="1" applyFont="1" applyFill="1" applyBorder="1" applyAlignment="1">
      <alignment horizontal="center" vertical="center" wrapText="1"/>
      <protection/>
    </xf>
    <xf numFmtId="194" fontId="65" fillId="0" borderId="29" xfId="112" applyNumberFormat="1" applyFont="1" applyFill="1" applyBorder="1" applyAlignment="1">
      <alignment horizontal="center" vertical="center" wrapText="1"/>
      <protection/>
    </xf>
    <xf numFmtId="44" fontId="0" fillId="0" borderId="19" xfId="112" applyNumberFormat="1" applyFont="1" applyFill="1" applyBorder="1" applyAlignment="1">
      <alignment vertical="center"/>
      <protection/>
    </xf>
    <xf numFmtId="44" fontId="65" fillId="0" borderId="28" xfId="136" applyFont="1" applyFill="1" applyBorder="1" applyAlignment="1">
      <alignment vertical="center"/>
    </xf>
    <xf numFmtId="44" fontId="65" fillId="0" borderId="29" xfId="136" applyFont="1" applyFill="1" applyBorder="1" applyAlignment="1">
      <alignment vertical="center"/>
    </xf>
    <xf numFmtId="44" fontId="1" fillId="57" borderId="19" xfId="112" applyNumberFormat="1" applyFont="1" applyFill="1" applyBorder="1" applyAlignment="1">
      <alignment vertical="center"/>
      <protection/>
    </xf>
    <xf numFmtId="44" fontId="63" fillId="0" borderId="31" xfId="112" applyNumberFormat="1" applyFont="1" applyBorder="1" applyAlignment="1">
      <alignment vertical="center"/>
      <protection/>
    </xf>
    <xf numFmtId="0" fontId="0" fillId="0" borderId="21" xfId="116" applyFont="1" applyBorder="1" applyAlignment="1">
      <alignment horizontal="center" vertical="center"/>
      <protection/>
    </xf>
    <xf numFmtId="0" fontId="0" fillId="0" borderId="19" xfId="116" applyFont="1" applyBorder="1" applyAlignment="1">
      <alignment horizontal="center" vertical="center" wrapText="1"/>
      <protection/>
    </xf>
    <xf numFmtId="44" fontId="0" fillId="0" borderId="19" xfId="116" applyNumberFormat="1" applyFont="1" applyBorder="1" applyAlignment="1">
      <alignment horizontal="center" vertical="center"/>
      <protection/>
    </xf>
    <xf numFmtId="44" fontId="0" fillId="0" borderId="20" xfId="116" applyNumberFormat="1" applyFont="1" applyBorder="1" applyAlignment="1">
      <alignment horizontal="center" vertical="center"/>
      <protection/>
    </xf>
    <xf numFmtId="44" fontId="0" fillId="0" borderId="19" xfId="116" applyNumberFormat="1" applyFont="1" applyBorder="1" applyAlignment="1">
      <alignment horizontal="center" vertical="center" wrapText="1"/>
      <protection/>
    </xf>
    <xf numFmtId="0" fontId="66" fillId="63" borderId="27" xfId="0" applyFont="1" applyFill="1" applyBorder="1" applyAlignment="1">
      <alignment horizontal="center" vertical="center"/>
    </xf>
    <xf numFmtId="0" fontId="66" fillId="63" borderId="26" xfId="0" applyFont="1" applyFill="1" applyBorder="1" applyAlignment="1">
      <alignment horizontal="center" vertical="center"/>
    </xf>
    <xf numFmtId="44" fontId="66" fillId="63" borderId="26" xfId="134" applyFont="1" applyFill="1" applyBorder="1" applyAlignment="1">
      <alignment horizontal="center" vertical="center" wrapText="1"/>
    </xf>
    <xf numFmtId="44" fontId="67" fillId="63" borderId="26" xfId="134" applyFont="1" applyFill="1" applyBorder="1" applyAlignment="1">
      <alignment horizontal="center" vertical="center" wrapText="1"/>
    </xf>
    <xf numFmtId="44" fontId="67" fillId="61" borderId="24" xfId="134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4" fontId="0" fillId="60" borderId="20" xfId="134" applyNumberFormat="1" applyFont="1" applyFill="1" applyBorder="1" applyAlignment="1">
      <alignment horizontal="center" vertical="center" wrapText="1"/>
    </xf>
    <xf numFmtId="44" fontId="1" fillId="57" borderId="22" xfId="134" applyNumberFormat="1" applyFont="1" applyFill="1" applyBorder="1" applyAlignment="1">
      <alignment horizontal="center" vertical="center" wrapText="1"/>
    </xf>
    <xf numFmtId="44" fontId="1" fillId="57" borderId="23" xfId="134" applyNumberFormat="1" applyFont="1" applyFill="1" applyBorder="1" applyAlignment="1">
      <alignment horizontal="center" vertical="center" wrapText="1"/>
    </xf>
    <xf numFmtId="0" fontId="0" fillId="0" borderId="32" xfId="116" applyFont="1" applyBorder="1" applyAlignment="1">
      <alignment horizontal="center" vertical="center"/>
      <protection/>
    </xf>
    <xf numFmtId="0" fontId="0" fillId="0" borderId="22" xfId="116" applyFont="1" applyBorder="1" applyAlignment="1">
      <alignment horizontal="center" vertical="center" wrapText="1"/>
      <protection/>
    </xf>
    <xf numFmtId="44" fontId="0" fillId="0" borderId="22" xfId="116" applyNumberFormat="1" applyFont="1" applyBorder="1" applyAlignment="1">
      <alignment horizontal="center" vertical="center"/>
      <protection/>
    </xf>
    <xf numFmtId="44" fontId="0" fillId="0" borderId="23" xfId="116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66" fillId="63" borderId="27" xfId="0" applyFont="1" applyFill="1" applyBorder="1" applyAlignment="1">
      <alignment horizontal="center" vertical="center"/>
    </xf>
    <xf numFmtId="0" fontId="66" fillId="63" borderId="26" xfId="0" applyFont="1" applyFill="1" applyBorder="1" applyAlignment="1">
      <alignment horizontal="center" vertical="center"/>
    </xf>
    <xf numFmtId="0" fontId="66" fillId="63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59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64" fillId="1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0" fontId="65" fillId="68" borderId="19" xfId="0" applyFont="1" applyFill="1" applyBorder="1" applyAlignment="1">
      <alignment horizontal="center" vertical="center" wrapText="1"/>
    </xf>
    <xf numFmtId="7" fontId="65" fillId="0" borderId="20" xfId="0" applyNumberFormat="1" applyFont="1" applyBorder="1" applyAlignment="1">
      <alignment horizontal="right" vertical="center"/>
    </xf>
    <xf numFmtId="7" fontId="0" fillId="0" borderId="20" xfId="0" applyNumberFormat="1" applyFont="1" applyBorder="1" applyAlignment="1">
      <alignment horizontal="right" vertical="center" wrapText="1"/>
    </xf>
    <xf numFmtId="7" fontId="0" fillId="0" borderId="20" xfId="0" applyNumberFormat="1" applyFont="1" applyFill="1" applyBorder="1" applyAlignment="1">
      <alignment horizontal="right" vertical="center" wrapText="1"/>
    </xf>
    <xf numFmtId="44" fontId="65" fillId="68" borderId="20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Border="1" applyAlignment="1">
      <alignment vertical="center" wrapText="1"/>
    </xf>
    <xf numFmtId="44" fontId="0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0" fillId="0" borderId="20" xfId="0" applyNumberFormat="1" applyBorder="1" applyAlignment="1">
      <alignment vertical="center" wrapText="1"/>
    </xf>
    <xf numFmtId="44" fontId="33" fillId="63" borderId="26" xfId="134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left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center" vertical="center" wrapText="1"/>
    </xf>
    <xf numFmtId="198" fontId="63" fillId="0" borderId="19" xfId="0" applyNumberFormat="1" applyFont="1" applyFill="1" applyBorder="1" applyAlignment="1">
      <alignment horizontal="center" vertical="center" wrapText="1"/>
    </xf>
    <xf numFmtId="0" fontId="65" fillId="0" borderId="19" xfId="118" applyFont="1" applyFill="1" applyBorder="1" applyAlignment="1">
      <alignment horizontal="center" vertical="center" wrapText="1"/>
      <protection/>
    </xf>
    <xf numFmtId="0" fontId="65" fillId="0" borderId="19" xfId="118" applyFont="1" applyFill="1" applyBorder="1" applyAlignment="1">
      <alignment horizontal="center" vertical="center"/>
      <protection/>
    </xf>
    <xf numFmtId="44" fontId="0" fillId="0" borderId="19" xfId="137" applyNumberFormat="1" applyFont="1" applyFill="1" applyBorder="1" applyAlignment="1" applyProtection="1">
      <alignment horizontal="center" vertical="center" wrapText="1"/>
      <protection/>
    </xf>
    <xf numFmtId="0" fontId="0" fillId="0" borderId="19" xfId="118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4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4" fontId="0" fillId="0" borderId="19" xfId="134" applyNumberFormat="1" applyFont="1" applyFill="1" applyBorder="1" applyAlignment="1" applyProtection="1">
      <alignment horizontal="center" vertical="center" wrapText="1"/>
      <protection/>
    </xf>
    <xf numFmtId="49" fontId="0" fillId="0" borderId="19" xfId="91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5" fontId="0" fillId="0" borderId="22" xfId="0" applyNumberFormat="1" applyFont="1" applyBorder="1" applyAlignment="1">
      <alignment horizontal="center" vertical="center" wrapText="1"/>
    </xf>
    <xf numFmtId="44" fontId="0" fillId="0" borderId="22" xfId="141" applyFont="1" applyFill="1" applyBorder="1" applyAlignment="1">
      <alignment horizontal="center" vertical="center" wrapText="1"/>
    </xf>
    <xf numFmtId="185" fontId="64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5" fillId="0" borderId="19" xfId="118" applyFont="1" applyFill="1" applyBorder="1" applyAlignment="1">
      <alignment horizontal="left" vertical="center" wrapText="1"/>
      <protection/>
    </xf>
    <xf numFmtId="0" fontId="65" fillId="0" borderId="19" xfId="118" applyFont="1" applyFill="1" applyBorder="1" applyAlignment="1">
      <alignment horizontal="center" vertical="center" wrapText="1"/>
      <protection/>
    </xf>
    <xf numFmtId="0" fontId="65" fillId="0" borderId="19" xfId="118" applyFont="1" applyFill="1" applyBorder="1" applyAlignment="1">
      <alignment horizontal="center" vertical="center"/>
      <protection/>
    </xf>
    <xf numFmtId="44" fontId="65" fillId="0" borderId="19" xfId="118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20" xfId="118" applyFont="1" applyFill="1" applyBorder="1" applyAlignment="1">
      <alignment horizontal="center" vertical="center"/>
      <protection/>
    </xf>
    <xf numFmtId="44" fontId="4" fillId="57" borderId="22" xfId="115" applyNumberFormat="1" applyFont="1" applyFill="1" applyBorder="1" applyAlignment="1">
      <alignment horizontal="center" vertical="center" wrapText="1"/>
      <protection/>
    </xf>
    <xf numFmtId="44" fontId="0" fillId="0" borderId="19" xfId="134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1" fillId="57" borderId="21" xfId="0" applyFont="1" applyFill="1" applyBorder="1" applyAlignment="1">
      <alignment horizontal="right" vertical="center" wrapText="1"/>
    </xf>
    <xf numFmtId="0" fontId="1" fillId="57" borderId="19" xfId="0" applyFont="1" applyFill="1" applyBorder="1" applyAlignment="1">
      <alignment horizontal="right" vertical="center" wrapText="1"/>
    </xf>
    <xf numFmtId="170" fontId="66" fillId="63" borderId="26" xfId="0" applyNumberFormat="1" applyFont="1" applyFill="1" applyBorder="1" applyAlignment="1">
      <alignment horizontal="center" vertical="center" wrapText="1"/>
    </xf>
    <xf numFmtId="170" fontId="66" fillId="63" borderId="19" xfId="0" applyNumberFormat="1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left" vertical="center" wrapText="1"/>
    </xf>
    <xf numFmtId="0" fontId="1" fillId="21" borderId="19" xfId="0" applyFont="1" applyFill="1" applyBorder="1" applyAlignment="1">
      <alignment horizontal="left" vertical="center" wrapText="1"/>
    </xf>
    <xf numFmtId="0" fontId="1" fillId="21" borderId="20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1" fillId="57" borderId="32" xfId="0" applyFont="1" applyFill="1" applyBorder="1" applyAlignment="1">
      <alignment horizontal="right" vertical="center" wrapText="1"/>
    </xf>
    <xf numFmtId="0" fontId="1" fillId="57" borderId="22" xfId="0" applyFont="1" applyFill="1" applyBorder="1" applyAlignment="1">
      <alignment horizontal="right" vertical="center" wrapText="1"/>
    </xf>
    <xf numFmtId="0" fontId="1" fillId="52" borderId="21" xfId="0" applyFont="1" applyFill="1" applyBorder="1" applyAlignment="1">
      <alignment horizontal="right" vertical="center" wrapText="1"/>
    </xf>
    <xf numFmtId="0" fontId="1" fillId="52" borderId="19" xfId="0" applyFont="1" applyFill="1" applyBorder="1" applyAlignment="1">
      <alignment horizontal="right" vertical="center" wrapText="1"/>
    </xf>
    <xf numFmtId="0" fontId="66" fillId="63" borderId="26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left"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1" fillId="10" borderId="20" xfId="0" applyFont="1" applyFill="1" applyBorder="1" applyAlignment="1">
      <alignment horizontal="left" vertical="center" wrapText="1"/>
    </xf>
    <xf numFmtId="44" fontId="66" fillId="63" borderId="26" xfId="0" applyNumberFormat="1" applyFont="1" applyFill="1" applyBorder="1" applyAlignment="1">
      <alignment horizontal="center" vertical="center" wrapText="1"/>
    </xf>
    <xf numFmtId="44" fontId="1" fillId="63" borderId="19" xfId="0" applyNumberFormat="1" applyFont="1" applyFill="1" applyBorder="1" applyAlignment="1">
      <alignment horizontal="center" vertical="center" wrapText="1"/>
    </xf>
    <xf numFmtId="44" fontId="1" fillId="65" borderId="22" xfId="0" applyNumberFormat="1" applyFont="1" applyFill="1" applyBorder="1" applyAlignment="1">
      <alignment horizontal="center" vertical="center"/>
    </xf>
    <xf numFmtId="44" fontId="1" fillId="65" borderId="23" xfId="0" applyNumberFormat="1" applyFont="1" applyFill="1" applyBorder="1" applyAlignment="1">
      <alignment horizontal="center" vertical="center"/>
    </xf>
    <xf numFmtId="0" fontId="1" fillId="65" borderId="27" xfId="0" applyFont="1" applyFill="1" applyBorder="1" applyAlignment="1">
      <alignment horizontal="right" vertical="center"/>
    </xf>
    <xf numFmtId="0" fontId="1" fillId="65" borderId="26" xfId="0" applyFont="1" applyFill="1" applyBorder="1" applyAlignment="1">
      <alignment horizontal="right" vertical="center"/>
    </xf>
    <xf numFmtId="0" fontId="1" fillId="65" borderId="21" xfId="0" applyFont="1" applyFill="1" applyBorder="1" applyAlignment="1">
      <alignment horizontal="right" vertical="center"/>
    </xf>
    <xf numFmtId="0" fontId="1" fillId="65" borderId="19" xfId="0" applyFont="1" applyFill="1" applyBorder="1" applyAlignment="1">
      <alignment horizontal="right" vertical="center"/>
    </xf>
    <xf numFmtId="0" fontId="1" fillId="65" borderId="32" xfId="0" applyFont="1" applyFill="1" applyBorder="1" applyAlignment="1">
      <alignment horizontal="right" vertical="center"/>
    </xf>
    <xf numFmtId="0" fontId="1" fillId="65" borderId="22" xfId="0" applyFont="1" applyFill="1" applyBorder="1" applyAlignment="1">
      <alignment horizontal="right" vertical="center"/>
    </xf>
    <xf numFmtId="0" fontId="1" fillId="10" borderId="21" xfId="112" applyFont="1" applyFill="1" applyBorder="1" applyAlignment="1">
      <alignment horizontal="left" vertical="center" wrapText="1"/>
      <protection/>
    </xf>
    <xf numFmtId="0" fontId="1" fillId="10" borderId="19" xfId="112" applyFont="1" applyFill="1" applyBorder="1" applyAlignment="1">
      <alignment horizontal="left" vertical="center" wrapText="1"/>
      <protection/>
    </xf>
    <xf numFmtId="0" fontId="1" fillId="10" borderId="20" xfId="112" applyFont="1" applyFill="1" applyBorder="1" applyAlignment="1">
      <alignment horizontal="left" vertical="center" wrapText="1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66" fillId="63" borderId="24" xfId="0" applyFont="1" applyFill="1" applyBorder="1" applyAlignment="1">
      <alignment horizontal="center" vertical="center" wrapText="1"/>
    </xf>
    <xf numFmtId="0" fontId="66" fillId="63" borderId="20" xfId="0" applyFont="1" applyFill="1" applyBorder="1" applyAlignment="1">
      <alignment horizontal="center" vertical="center" wrapText="1"/>
    </xf>
    <xf numFmtId="0" fontId="66" fillId="63" borderId="27" xfId="0" applyFont="1" applyFill="1" applyBorder="1" applyAlignment="1">
      <alignment horizontal="center" vertical="center" wrapText="1"/>
    </xf>
    <xf numFmtId="0" fontId="66" fillId="6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63" borderId="19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" fillId="57" borderId="32" xfId="0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69" borderId="21" xfId="0" applyFont="1" applyFill="1" applyBorder="1" applyAlignment="1">
      <alignment horizontal="center" vertical="center" wrapText="1"/>
    </xf>
    <xf numFmtId="0" fontId="6" fillId="69" borderId="19" xfId="0" applyFont="1" applyFill="1" applyBorder="1" applyAlignment="1">
      <alignment horizontal="center" vertical="center" wrapText="1"/>
    </xf>
    <xf numFmtId="0" fontId="6" fillId="69" borderId="20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57" borderId="21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21" borderId="27" xfId="0" applyFont="1" applyFill="1" applyBorder="1" applyAlignment="1">
      <alignment horizontal="left" vertical="center" wrapText="1"/>
    </xf>
    <xf numFmtId="0" fontId="1" fillId="21" borderId="26" xfId="0" applyFont="1" applyFill="1" applyBorder="1" applyAlignment="1">
      <alignment horizontal="left" vertical="center" wrapText="1"/>
    </xf>
    <xf numFmtId="0" fontId="1" fillId="21" borderId="24" xfId="0" applyFont="1" applyFill="1" applyBorder="1" applyAlignment="1">
      <alignment horizontal="left" vertical="center" wrapText="1"/>
    </xf>
    <xf numFmtId="0" fontId="1" fillId="64" borderId="21" xfId="0" applyFont="1" applyFill="1" applyBorder="1" applyAlignment="1">
      <alignment horizontal="right" wrapText="1"/>
    </xf>
    <xf numFmtId="0" fontId="1" fillId="64" borderId="19" xfId="0" applyFont="1" applyFill="1" applyBorder="1" applyAlignment="1">
      <alignment horizontal="right" wrapText="1"/>
    </xf>
    <xf numFmtId="0" fontId="1" fillId="64" borderId="32" xfId="0" applyFont="1" applyFill="1" applyBorder="1" applyAlignment="1">
      <alignment horizontal="right" wrapText="1"/>
    </xf>
    <xf numFmtId="0" fontId="1" fillId="64" borderId="22" xfId="0" applyFont="1" applyFill="1" applyBorder="1" applyAlignment="1">
      <alignment horizontal="right" wrapText="1"/>
    </xf>
    <xf numFmtId="0" fontId="1" fillId="64" borderId="27" xfId="0" applyFont="1" applyFill="1" applyBorder="1" applyAlignment="1">
      <alignment horizontal="right" wrapText="1"/>
    </xf>
    <xf numFmtId="0" fontId="1" fillId="64" borderId="26" xfId="0" applyFont="1" applyFill="1" applyBorder="1" applyAlignment="1">
      <alignment horizontal="right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57" borderId="32" xfId="0" applyFont="1" applyFill="1" applyBorder="1" applyAlignment="1">
      <alignment horizontal="center" vertical="center"/>
    </xf>
    <xf numFmtId="0" fontId="1" fillId="57" borderId="22" xfId="0" applyFont="1" applyFill="1" applyBorder="1" applyAlignment="1">
      <alignment horizontal="center" vertical="center"/>
    </xf>
    <xf numFmtId="0" fontId="1" fillId="10" borderId="19" xfId="112" applyFont="1" applyFill="1" applyBorder="1" applyAlignment="1">
      <alignment horizontal="left" vertical="center"/>
      <protection/>
    </xf>
    <xf numFmtId="0" fontId="64" fillId="0" borderId="0" xfId="115" applyFont="1" applyAlignment="1">
      <alignment horizontal="left"/>
      <protection/>
    </xf>
    <xf numFmtId="0" fontId="1" fillId="57" borderId="19" xfId="112" applyNumberFormat="1" applyFont="1" applyFill="1" applyBorder="1" applyAlignment="1">
      <alignment horizontal="right" vertical="center"/>
      <protection/>
    </xf>
    <xf numFmtId="44" fontId="1" fillId="57" borderId="19" xfId="112" applyNumberFormat="1" applyFont="1" applyFill="1" applyBorder="1" applyAlignment="1">
      <alignment horizontal="center" vertical="center"/>
      <protection/>
    </xf>
    <xf numFmtId="0" fontId="66" fillId="63" borderId="27" xfId="0" applyFont="1" applyFill="1" applyBorder="1" applyAlignment="1">
      <alignment horizontal="center" vertical="center"/>
    </xf>
    <xf numFmtId="0" fontId="66" fillId="63" borderId="26" xfId="0" applyFont="1" applyFill="1" applyBorder="1" applyAlignment="1">
      <alignment horizontal="center" vertical="center"/>
    </xf>
    <xf numFmtId="0" fontId="66" fillId="63" borderId="24" xfId="0" applyFont="1" applyFill="1" applyBorder="1" applyAlignment="1">
      <alignment horizontal="center" vertical="center"/>
    </xf>
    <xf numFmtId="0" fontId="66" fillId="63" borderId="19" xfId="0" applyFont="1" applyFill="1" applyBorder="1" applyAlignment="1">
      <alignment horizontal="left" vertical="center" wrapText="1"/>
    </xf>
    <xf numFmtId="0" fontId="66" fillId="63" borderId="36" xfId="0" applyFont="1" applyFill="1" applyBorder="1" applyAlignment="1">
      <alignment horizontal="center" vertical="center" wrapText="1"/>
    </xf>
    <xf numFmtId="0" fontId="66" fillId="63" borderId="37" xfId="0" applyFont="1" applyFill="1" applyBorder="1" applyAlignment="1">
      <alignment horizontal="center" vertical="center" wrapText="1"/>
    </xf>
    <xf numFmtId="0" fontId="66" fillId="63" borderId="38" xfId="0" applyFont="1" applyFill="1" applyBorder="1" applyAlignment="1">
      <alignment horizontal="center" vertical="center" wrapText="1"/>
    </xf>
    <xf numFmtId="0" fontId="66" fillId="63" borderId="39" xfId="0" applyFont="1" applyFill="1" applyBorder="1" applyAlignment="1">
      <alignment horizontal="center" vertical="center" wrapText="1"/>
    </xf>
    <xf numFmtId="0" fontId="66" fillId="63" borderId="30" xfId="0" applyFont="1" applyFill="1" applyBorder="1" applyAlignment="1">
      <alignment horizontal="center" vertical="center" wrapText="1"/>
    </xf>
    <xf numFmtId="0" fontId="66" fillId="63" borderId="40" xfId="0" applyFont="1" applyFill="1" applyBorder="1" applyAlignment="1">
      <alignment horizontal="center" vertical="center" wrapText="1"/>
    </xf>
    <xf numFmtId="44" fontId="66" fillId="63" borderId="19" xfId="14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10" borderId="21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0" borderId="0" xfId="116" applyFont="1" applyAlignment="1">
      <alignment horizontal="left"/>
      <protection/>
    </xf>
    <xf numFmtId="0" fontId="1" fillId="57" borderId="21" xfId="116" applyFont="1" applyFill="1" applyBorder="1" applyAlignment="1">
      <alignment horizontal="center" vertical="center"/>
      <protection/>
    </xf>
    <xf numFmtId="0" fontId="1" fillId="57" borderId="19" xfId="116" applyFont="1" applyFill="1" applyBorder="1" applyAlignment="1">
      <alignment horizontal="center" vertical="center"/>
      <protection/>
    </xf>
    <xf numFmtId="0" fontId="1" fillId="57" borderId="20" xfId="116" applyFont="1" applyFill="1" applyBorder="1" applyAlignment="1">
      <alignment horizontal="center" vertical="center"/>
      <protection/>
    </xf>
    <xf numFmtId="0" fontId="0" fillId="0" borderId="0" xfId="116" applyAlignment="1">
      <alignment horizontal="left" wrapText="1"/>
      <protection/>
    </xf>
  </cellXfs>
  <cellStyles count="131">
    <cellStyle name="Normal" xfId="0"/>
    <cellStyle name="20% - akcent 1" xfId="15"/>
    <cellStyle name="20% - akcent 1 2" xfId="16"/>
    <cellStyle name="20% — akcent 1 2" xfId="17"/>
    <cellStyle name="20% - akcent 2" xfId="18"/>
    <cellStyle name="20% - akcent 2 2" xfId="19"/>
    <cellStyle name="20% — akcent 2 2" xfId="20"/>
    <cellStyle name="20% - akcent 3" xfId="21"/>
    <cellStyle name="20% - akcent 3 2" xfId="22"/>
    <cellStyle name="20% — akcent 3 2" xfId="23"/>
    <cellStyle name="20% - akcent 4" xfId="24"/>
    <cellStyle name="20% - akcent 4 2" xfId="25"/>
    <cellStyle name="20% — akcent 4 2" xfId="26"/>
    <cellStyle name="20% - akcent 5" xfId="27"/>
    <cellStyle name="20% - akcent 5 2" xfId="28"/>
    <cellStyle name="20% — akcent 5 2" xfId="29"/>
    <cellStyle name="20% - akcent 6" xfId="30"/>
    <cellStyle name="20% - akcent 6 2" xfId="31"/>
    <cellStyle name="20% — akcent 6 2" xfId="32"/>
    <cellStyle name="40% - akcent 1" xfId="33"/>
    <cellStyle name="40% - akcent 1 2" xfId="34"/>
    <cellStyle name="40% — akcent 1 2" xfId="35"/>
    <cellStyle name="40% - akcent 2" xfId="36"/>
    <cellStyle name="40% - akcent 2 2" xfId="37"/>
    <cellStyle name="40% — akcent 2 2" xfId="38"/>
    <cellStyle name="40% - akcent 3" xfId="39"/>
    <cellStyle name="40% - akcent 3 2" xfId="40"/>
    <cellStyle name="40% — akcent 3 2" xfId="41"/>
    <cellStyle name="40% - akcent 4" xfId="42"/>
    <cellStyle name="40% - akcent 4 2" xfId="43"/>
    <cellStyle name="40% — akcent 4 2" xfId="44"/>
    <cellStyle name="40% - akcent 5" xfId="45"/>
    <cellStyle name="40% - akcent 5 2" xfId="46"/>
    <cellStyle name="40% — akcent 5 2" xfId="47"/>
    <cellStyle name="40% - akcent 6" xfId="48"/>
    <cellStyle name="40% - akcent 6 2" xfId="49"/>
    <cellStyle name="40% — akcent 6 2" xfId="50"/>
    <cellStyle name="60% - akcent 1" xfId="51"/>
    <cellStyle name="60% - akcent 1 2" xfId="52"/>
    <cellStyle name="60% — akcent 1 2" xfId="53"/>
    <cellStyle name="60% - akcent 2" xfId="54"/>
    <cellStyle name="60% - akcent 2 2" xfId="55"/>
    <cellStyle name="60% — akcent 2 2" xfId="56"/>
    <cellStyle name="60% - akcent 3" xfId="57"/>
    <cellStyle name="60% - akcent 3 2" xfId="58"/>
    <cellStyle name="60% — akcent 3 2" xfId="59"/>
    <cellStyle name="60% - akcent 4" xfId="60"/>
    <cellStyle name="60% - akcent 4 2" xfId="61"/>
    <cellStyle name="60% — akcent 4 2" xfId="62"/>
    <cellStyle name="60% - akcent 5" xfId="63"/>
    <cellStyle name="60% - akcent 5 2" xfId="64"/>
    <cellStyle name="60% — akcent 5 2" xfId="65"/>
    <cellStyle name="60% - akcent 6" xfId="66"/>
    <cellStyle name="60% - akcent 6 2" xfId="67"/>
    <cellStyle name="60% —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Dobry 2" xfId="87"/>
    <cellStyle name="Comma" xfId="88"/>
    <cellStyle name="Comma [0]" xfId="89"/>
    <cellStyle name="Dziesiętny 2" xfId="90"/>
    <cellStyle name="Dziesiętny 3" xfId="91"/>
    <cellStyle name="Dziesiętny 4" xfId="92"/>
    <cellStyle name="Hyperlink" xfId="93"/>
    <cellStyle name="Hiperłącze 2" xfId="94"/>
    <cellStyle name="Hiperłącze 3" xfId="95"/>
    <cellStyle name="Komórka połączona" xfId="96"/>
    <cellStyle name="Komórka połączona 2" xfId="97"/>
    <cellStyle name="Komórka zaznaczona" xfId="98"/>
    <cellStyle name="Komórka zaznaczona 2" xfId="99"/>
    <cellStyle name="Nagłówek 1" xfId="100"/>
    <cellStyle name="Nagłówek 1 1" xfId="101"/>
    <cellStyle name="Nagłówek 1 2" xfId="102"/>
    <cellStyle name="Nagłówek 2" xfId="103"/>
    <cellStyle name="Nagłówek 2 2" xfId="104"/>
    <cellStyle name="Nagłówek 3" xfId="105"/>
    <cellStyle name="Nagłówek 3 2" xfId="106"/>
    <cellStyle name="Nagłówek 4" xfId="107"/>
    <cellStyle name="Nagłówek 4 2" xfId="108"/>
    <cellStyle name="Neutralne" xfId="109"/>
    <cellStyle name="Neutralne 2" xfId="110"/>
    <cellStyle name="Neutralny 2" xfId="111"/>
    <cellStyle name="Normalny 2" xfId="112"/>
    <cellStyle name="Normalny 2 2" xfId="113"/>
    <cellStyle name="Normalny 3" xfId="114"/>
    <cellStyle name="Normalny 3 2" xfId="115"/>
    <cellStyle name="Normalny 3 3 2" xfId="116"/>
    <cellStyle name="Normalny 4" xfId="117"/>
    <cellStyle name="Normalny 5" xfId="118"/>
    <cellStyle name="Normalny_pozostałe dane" xfId="119"/>
    <cellStyle name="Obliczenia" xfId="120"/>
    <cellStyle name="Obliczenia 2" xfId="121"/>
    <cellStyle name="Followed Hyperlink" xfId="122"/>
    <cellStyle name="Percent" xfId="123"/>
    <cellStyle name="Suma" xfId="124"/>
    <cellStyle name="Suma 2" xfId="125"/>
    <cellStyle name="Tekst objaśnienia" xfId="126"/>
    <cellStyle name="Tekst objaśnienia 2" xfId="127"/>
    <cellStyle name="Tekst ostrzeżenia" xfId="128"/>
    <cellStyle name="Tekst ostrzeżenia 2" xfId="129"/>
    <cellStyle name="Tytuł" xfId="130"/>
    <cellStyle name="Tytuł 2" xfId="131"/>
    <cellStyle name="Uwaga" xfId="132"/>
    <cellStyle name="Uwaga 2" xfId="133"/>
    <cellStyle name="Currency" xfId="134"/>
    <cellStyle name="Currency [0]" xfId="135"/>
    <cellStyle name="Walutowy 2" xfId="136"/>
    <cellStyle name="Walutowy 2 2" xfId="137"/>
    <cellStyle name="Walutowy 3" xfId="138"/>
    <cellStyle name="Walutowy 4" xfId="139"/>
    <cellStyle name="Walutowy 5" xfId="140"/>
    <cellStyle name="Walutowy 6" xfId="141"/>
    <cellStyle name="Złe" xfId="142"/>
    <cellStyle name="Złe 2" xfId="143"/>
    <cellStyle name="Zły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80" zoomScaleSheetLayoutView="80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bestFit="1" customWidth="1"/>
    <col min="2" max="2" width="72.421875" style="31" customWidth="1"/>
    <col min="3" max="3" width="14.28125" style="0" customWidth="1"/>
    <col min="4" max="4" width="11.57421875" style="16" customWidth="1"/>
    <col min="5" max="5" width="21.00390625" style="16" customWidth="1"/>
    <col min="6" max="6" width="6.57421875" style="17" bestFit="1" customWidth="1"/>
    <col min="7" max="7" width="16.00390625" style="17" customWidth="1"/>
    <col min="8" max="8" width="21.00390625" style="16" customWidth="1"/>
  </cols>
  <sheetData>
    <row r="1" spans="1:8" ht="12.75">
      <c r="A1" s="374" t="s">
        <v>372</v>
      </c>
      <c r="B1" s="374"/>
      <c r="C1" s="374"/>
      <c r="D1" s="374"/>
      <c r="E1" s="374"/>
      <c r="F1" s="374"/>
      <c r="G1" s="374"/>
      <c r="H1" s="374"/>
    </row>
    <row r="2" ht="13.5" thickBot="1"/>
    <row r="3" spans="1:8" ht="39.75" customHeight="1">
      <c r="A3" s="295" t="s">
        <v>4</v>
      </c>
      <c r="B3" s="296" t="s">
        <v>5</v>
      </c>
      <c r="C3" s="296" t="s">
        <v>6</v>
      </c>
      <c r="D3" s="296" t="s">
        <v>7</v>
      </c>
      <c r="E3" s="244" t="s">
        <v>27</v>
      </c>
      <c r="F3" s="244" t="s">
        <v>3</v>
      </c>
      <c r="G3" s="244" t="s">
        <v>943</v>
      </c>
      <c r="H3" s="248" t="s">
        <v>944</v>
      </c>
    </row>
    <row r="4" spans="1:8" ht="39.75" customHeight="1">
      <c r="A4" s="319" t="s">
        <v>106</v>
      </c>
      <c r="B4" s="147" t="s">
        <v>371</v>
      </c>
      <c r="C4" s="148" t="s">
        <v>375</v>
      </c>
      <c r="D4" s="148">
        <v>570791508</v>
      </c>
      <c r="E4" s="149" t="s">
        <v>596</v>
      </c>
      <c r="F4" s="150" t="s">
        <v>106</v>
      </c>
      <c r="G4" s="150" t="s">
        <v>106</v>
      </c>
      <c r="H4" s="320" t="s">
        <v>106</v>
      </c>
    </row>
    <row r="5" spans="1:8" s="4" customFormat="1" ht="39.75" customHeight="1">
      <c r="A5" s="321" t="s">
        <v>107</v>
      </c>
      <c r="B5" s="98" t="s">
        <v>301</v>
      </c>
      <c r="C5" s="101" t="s">
        <v>106</v>
      </c>
      <c r="D5" s="102" t="s">
        <v>226</v>
      </c>
      <c r="E5" s="101" t="s">
        <v>596</v>
      </c>
      <c r="F5" s="101">
        <v>7511</v>
      </c>
      <c r="G5" s="101" t="s">
        <v>106</v>
      </c>
      <c r="H5" s="322" t="s">
        <v>106</v>
      </c>
    </row>
    <row r="6" spans="1:8" s="7" customFormat="1" ht="39.75" customHeight="1">
      <c r="A6" s="321" t="s">
        <v>108</v>
      </c>
      <c r="B6" s="98" t="s">
        <v>675</v>
      </c>
      <c r="C6" s="2" t="s">
        <v>106</v>
      </c>
      <c r="D6" s="119" t="s">
        <v>676</v>
      </c>
      <c r="E6" s="2" t="s">
        <v>601</v>
      </c>
      <c r="F6" s="15" t="s">
        <v>680</v>
      </c>
      <c r="G6" s="15">
        <v>22</v>
      </c>
      <c r="H6" s="93">
        <v>96</v>
      </c>
    </row>
    <row r="7" spans="1:8" s="7" customFormat="1" ht="39.75" customHeight="1">
      <c r="A7" s="321" t="s">
        <v>109</v>
      </c>
      <c r="B7" s="98" t="s">
        <v>711</v>
      </c>
      <c r="C7" s="2" t="s">
        <v>106</v>
      </c>
      <c r="D7" s="119" t="s">
        <v>712</v>
      </c>
      <c r="E7" s="2" t="s">
        <v>602</v>
      </c>
      <c r="F7" s="15" t="s">
        <v>680</v>
      </c>
      <c r="G7" s="15">
        <v>57</v>
      </c>
      <c r="H7" s="93">
        <v>414</v>
      </c>
    </row>
    <row r="8" spans="1:8" s="3" customFormat="1" ht="41.25" customHeight="1">
      <c r="A8" s="321" t="s">
        <v>110</v>
      </c>
      <c r="B8" s="98" t="s">
        <v>1196</v>
      </c>
      <c r="C8" s="2" t="s">
        <v>106</v>
      </c>
      <c r="D8" s="2">
        <v>320935540</v>
      </c>
      <c r="E8" s="2" t="s">
        <v>603</v>
      </c>
      <c r="F8" s="15" t="s">
        <v>225</v>
      </c>
      <c r="G8" s="15">
        <v>28</v>
      </c>
      <c r="H8" s="93">
        <v>132</v>
      </c>
    </row>
    <row r="9" spans="1:8" s="7" customFormat="1" ht="39.75" customHeight="1">
      <c r="A9" s="321" t="s">
        <v>111</v>
      </c>
      <c r="B9" s="98" t="s">
        <v>476</v>
      </c>
      <c r="C9" s="2" t="s">
        <v>106</v>
      </c>
      <c r="D9" s="120" t="s">
        <v>142</v>
      </c>
      <c r="E9" s="2" t="s">
        <v>597</v>
      </c>
      <c r="F9" s="2" t="s">
        <v>143</v>
      </c>
      <c r="G9" s="2">
        <v>14</v>
      </c>
      <c r="H9" s="93" t="s">
        <v>898</v>
      </c>
    </row>
    <row r="10" spans="1:8" s="7" customFormat="1" ht="39.75" customHeight="1">
      <c r="A10" s="321" t="s">
        <v>112</v>
      </c>
      <c r="B10" s="98" t="s">
        <v>144</v>
      </c>
      <c r="C10" s="2" t="s">
        <v>106</v>
      </c>
      <c r="D10" s="2">
        <v>321196842</v>
      </c>
      <c r="E10" s="2" t="s">
        <v>588</v>
      </c>
      <c r="F10" s="2" t="s">
        <v>145</v>
      </c>
      <c r="G10" s="2">
        <v>3</v>
      </c>
      <c r="H10" s="93" t="s">
        <v>898</v>
      </c>
    </row>
    <row r="11" spans="1:8" s="4" customFormat="1" ht="39.75" customHeight="1">
      <c r="A11" s="321" t="s">
        <v>113</v>
      </c>
      <c r="B11" s="98" t="s">
        <v>147</v>
      </c>
      <c r="C11" s="2" t="s">
        <v>106</v>
      </c>
      <c r="D11" s="2">
        <v>570294365</v>
      </c>
      <c r="E11" s="2" t="s">
        <v>588</v>
      </c>
      <c r="F11" s="2" t="s">
        <v>148</v>
      </c>
      <c r="G11" s="2">
        <v>12</v>
      </c>
      <c r="H11" s="93" t="s">
        <v>898</v>
      </c>
    </row>
    <row r="12" spans="1:8" s="4" customFormat="1" ht="39.75" customHeight="1" thickBot="1">
      <c r="A12" s="323" t="s">
        <v>114</v>
      </c>
      <c r="B12" s="324" t="s">
        <v>722</v>
      </c>
      <c r="C12" s="325" t="s">
        <v>106</v>
      </c>
      <c r="D12" s="325">
        <v>570106560</v>
      </c>
      <c r="E12" s="325" t="s">
        <v>604</v>
      </c>
      <c r="F12" s="325" t="s">
        <v>153</v>
      </c>
      <c r="G12" s="325" t="s">
        <v>106</v>
      </c>
      <c r="H12" s="326" t="s">
        <v>106</v>
      </c>
    </row>
    <row r="13" spans="2:8" s="4" customFormat="1" ht="12.75">
      <c r="B13" s="49"/>
      <c r="D13" s="50"/>
      <c r="E13" s="50"/>
      <c r="F13" s="51"/>
      <c r="G13" s="51"/>
      <c r="H13" s="50"/>
    </row>
    <row r="14" spans="2:8" s="4" customFormat="1" ht="12.75">
      <c r="B14" s="49"/>
      <c r="D14" s="50"/>
      <c r="E14" s="50"/>
      <c r="F14" s="51"/>
      <c r="G14" s="51"/>
      <c r="H14" s="50"/>
    </row>
    <row r="15" spans="2:8" s="4" customFormat="1" ht="12.75">
      <c r="B15" s="49"/>
      <c r="D15" s="50"/>
      <c r="E15" s="50"/>
      <c r="F15" s="51"/>
      <c r="G15" s="51"/>
      <c r="H15" s="50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9"/>
  <sheetViews>
    <sheetView view="pageBreakPreview" zoomScale="90" zoomScaleNormal="80" zoomScaleSheetLayoutView="90" workbookViewId="0" topLeftCell="A1">
      <selection activeCell="E72" sqref="E72"/>
    </sheetView>
  </sheetViews>
  <sheetFormatPr defaultColWidth="9.140625" defaultRowHeight="12.75"/>
  <cols>
    <col min="1" max="1" width="5.00390625" style="61" customWidth="1"/>
    <col min="2" max="2" width="38.421875" style="62" customWidth="1"/>
    <col min="3" max="3" width="21.57421875" style="28" customWidth="1"/>
    <col min="4" max="4" width="12.57421875" style="66" customWidth="1"/>
    <col min="5" max="5" width="14.140625" style="66" customWidth="1"/>
    <col min="6" max="6" width="21.28125" style="67" customWidth="1"/>
    <col min="7" max="7" width="11.00390625" style="61" customWidth="1"/>
    <col min="8" max="8" width="17.140625" style="186" bestFit="1" customWidth="1"/>
    <col min="9" max="9" width="22.28125" style="126" bestFit="1" customWidth="1"/>
    <col min="10" max="10" width="21.421875" style="37" customWidth="1"/>
    <col min="11" max="11" width="35.140625" style="61" customWidth="1"/>
    <col min="12" max="12" width="24.57421875" style="61" customWidth="1"/>
    <col min="13" max="13" width="27.00390625" style="61" customWidth="1"/>
    <col min="14" max="14" width="23.421875" style="61" customWidth="1"/>
    <col min="15" max="15" width="22.421875" style="61" customWidth="1"/>
    <col min="16" max="16" width="17.28125" style="64" customWidth="1"/>
    <col min="17" max="17" width="45.57421875" style="61" customWidth="1"/>
    <col min="18" max="18" width="19.28125" style="61" customWidth="1"/>
    <col min="19" max="19" width="16.28125" style="61" customWidth="1"/>
    <col min="20" max="20" width="14.8515625" style="61" customWidth="1"/>
    <col min="21" max="21" width="18.00390625" style="61" customWidth="1"/>
    <col min="22" max="22" width="16.7109375" style="61" customWidth="1"/>
    <col min="23" max="23" width="15.421875" style="61" customWidth="1"/>
    <col min="24" max="24" width="16.57421875" style="61" customWidth="1"/>
    <col min="25" max="25" width="13.421875" style="61" customWidth="1"/>
    <col min="26" max="26" width="17.140625" style="61" customWidth="1"/>
    <col min="27" max="27" width="14.421875" style="61" customWidth="1"/>
    <col min="28" max="16384" width="9.140625" style="61" customWidth="1"/>
  </cols>
  <sheetData>
    <row r="1" spans="1:27" ht="12.75">
      <c r="A1" s="412" t="s">
        <v>373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4:6" ht="13.5" thickBot="1">
      <c r="D2" s="63"/>
      <c r="E2" s="63"/>
      <c r="F2" s="28"/>
    </row>
    <row r="3" spans="1:27" ht="12.75" customHeight="1">
      <c r="A3" s="410" t="s">
        <v>4</v>
      </c>
      <c r="B3" s="389" t="s">
        <v>288</v>
      </c>
      <c r="C3" s="389" t="s">
        <v>289</v>
      </c>
      <c r="D3" s="389" t="s">
        <v>290</v>
      </c>
      <c r="E3" s="389" t="s">
        <v>291</v>
      </c>
      <c r="F3" s="389" t="s">
        <v>292</v>
      </c>
      <c r="G3" s="389" t="s">
        <v>293</v>
      </c>
      <c r="H3" s="394" t="s">
        <v>788</v>
      </c>
      <c r="I3" s="394" t="s">
        <v>556</v>
      </c>
      <c r="J3" s="378" t="s">
        <v>473</v>
      </c>
      <c r="K3" s="389" t="s">
        <v>294</v>
      </c>
      <c r="L3" s="389" t="s">
        <v>14</v>
      </c>
      <c r="M3" s="389" t="s">
        <v>17</v>
      </c>
      <c r="N3" s="389"/>
      <c r="O3" s="389"/>
      <c r="P3" s="389" t="s">
        <v>295</v>
      </c>
      <c r="Q3" s="389" t="s">
        <v>296</v>
      </c>
      <c r="R3" s="389" t="s">
        <v>297</v>
      </c>
      <c r="S3" s="389"/>
      <c r="T3" s="389"/>
      <c r="U3" s="389"/>
      <c r="V3" s="389"/>
      <c r="W3" s="389"/>
      <c r="X3" s="389" t="s">
        <v>300</v>
      </c>
      <c r="Y3" s="389" t="s">
        <v>298</v>
      </c>
      <c r="Z3" s="389" t="s">
        <v>299</v>
      </c>
      <c r="AA3" s="408" t="s">
        <v>480</v>
      </c>
    </row>
    <row r="4" spans="1:27" ht="66">
      <c r="A4" s="411"/>
      <c r="B4" s="390"/>
      <c r="C4" s="390"/>
      <c r="D4" s="390"/>
      <c r="E4" s="414"/>
      <c r="F4" s="413"/>
      <c r="G4" s="413"/>
      <c r="H4" s="395"/>
      <c r="I4" s="395"/>
      <c r="J4" s="379"/>
      <c r="K4" s="390"/>
      <c r="L4" s="390"/>
      <c r="M4" s="245" t="s">
        <v>18</v>
      </c>
      <c r="N4" s="245" t="s">
        <v>19</v>
      </c>
      <c r="O4" s="245" t="s">
        <v>20</v>
      </c>
      <c r="P4" s="390"/>
      <c r="Q4" s="390"/>
      <c r="R4" s="245" t="s">
        <v>21</v>
      </c>
      <c r="S4" s="245" t="s">
        <v>22</v>
      </c>
      <c r="T4" s="245" t="s">
        <v>23</v>
      </c>
      <c r="U4" s="245" t="s">
        <v>24</v>
      </c>
      <c r="V4" s="245" t="s">
        <v>25</v>
      </c>
      <c r="W4" s="245" t="s">
        <v>26</v>
      </c>
      <c r="X4" s="390"/>
      <c r="Y4" s="390"/>
      <c r="Z4" s="390"/>
      <c r="AA4" s="409"/>
    </row>
    <row r="5" spans="1:27" s="62" customFormat="1" ht="12.75">
      <c r="A5" s="380" t="s">
        <v>302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2"/>
    </row>
    <row r="6" spans="1:27" s="238" customFormat="1" ht="66">
      <c r="A6" s="92" t="s">
        <v>107</v>
      </c>
      <c r="B6" s="33" t="s">
        <v>478</v>
      </c>
      <c r="C6" s="2" t="s">
        <v>29</v>
      </c>
      <c r="D6" s="2" t="s">
        <v>30</v>
      </c>
      <c r="E6" s="2" t="s">
        <v>28</v>
      </c>
      <c r="F6" s="2" t="s">
        <v>30</v>
      </c>
      <c r="G6" s="2" t="s">
        <v>152</v>
      </c>
      <c r="H6" s="103">
        <v>0</v>
      </c>
      <c r="I6" s="103">
        <v>4772400</v>
      </c>
      <c r="J6" s="75" t="s">
        <v>1271</v>
      </c>
      <c r="K6" s="91" t="s">
        <v>525</v>
      </c>
      <c r="L6" s="2" t="s">
        <v>479</v>
      </c>
      <c r="M6" s="2" t="s">
        <v>31</v>
      </c>
      <c r="N6" s="2" t="s">
        <v>32</v>
      </c>
      <c r="O6" s="2" t="s">
        <v>33</v>
      </c>
      <c r="P6" s="2" t="s">
        <v>40</v>
      </c>
      <c r="Q6" s="2" t="s">
        <v>1045</v>
      </c>
      <c r="R6" s="2" t="s">
        <v>34</v>
      </c>
      <c r="S6" s="2" t="s">
        <v>35</v>
      </c>
      <c r="T6" s="2" t="s">
        <v>35</v>
      </c>
      <c r="U6" s="2" t="s">
        <v>35</v>
      </c>
      <c r="V6" s="2" t="s">
        <v>35</v>
      </c>
      <c r="W6" s="2" t="s">
        <v>35</v>
      </c>
      <c r="X6" s="2">
        <v>1336</v>
      </c>
      <c r="Y6" s="15">
        <v>4</v>
      </c>
      <c r="Z6" s="15" t="s">
        <v>30</v>
      </c>
      <c r="AA6" s="89" t="s">
        <v>28</v>
      </c>
    </row>
    <row r="7" spans="1:27" s="238" customFormat="1" ht="26.25">
      <c r="A7" s="92" t="s">
        <v>108</v>
      </c>
      <c r="B7" s="33" t="s">
        <v>351</v>
      </c>
      <c r="C7" s="2" t="s">
        <v>106</v>
      </c>
      <c r="D7" s="2" t="s">
        <v>30</v>
      </c>
      <c r="E7" s="2" t="s">
        <v>28</v>
      </c>
      <c r="F7" s="2" t="s">
        <v>28</v>
      </c>
      <c r="G7" s="2">
        <v>2013</v>
      </c>
      <c r="H7" s="127">
        <v>85317.7</v>
      </c>
      <c r="I7" s="127">
        <v>0</v>
      </c>
      <c r="J7" s="75" t="s">
        <v>221</v>
      </c>
      <c r="K7" s="22" t="s">
        <v>106</v>
      </c>
      <c r="L7" s="2" t="s">
        <v>479</v>
      </c>
      <c r="M7" s="2" t="s">
        <v>106</v>
      </c>
      <c r="N7" s="2" t="s">
        <v>106</v>
      </c>
      <c r="O7" s="2" t="s">
        <v>106</v>
      </c>
      <c r="P7" s="2" t="s">
        <v>106</v>
      </c>
      <c r="Q7" s="2" t="s">
        <v>106</v>
      </c>
      <c r="R7" s="2" t="s">
        <v>106</v>
      </c>
      <c r="S7" s="2" t="s">
        <v>106</v>
      </c>
      <c r="T7" s="2" t="s">
        <v>106</v>
      </c>
      <c r="U7" s="2" t="s">
        <v>106</v>
      </c>
      <c r="V7" s="2" t="s">
        <v>106</v>
      </c>
      <c r="W7" s="2" t="s">
        <v>106</v>
      </c>
      <c r="X7" s="2" t="s">
        <v>106</v>
      </c>
      <c r="Y7" s="2" t="s">
        <v>106</v>
      </c>
      <c r="Z7" s="2" t="s">
        <v>106</v>
      </c>
      <c r="AA7" s="93" t="s">
        <v>106</v>
      </c>
    </row>
    <row r="8" spans="1:27" s="238" customFormat="1" ht="52.5">
      <c r="A8" s="92" t="s">
        <v>109</v>
      </c>
      <c r="B8" s="33" t="s">
        <v>481</v>
      </c>
      <c r="C8" s="2" t="s">
        <v>36</v>
      </c>
      <c r="D8" s="2" t="s">
        <v>30</v>
      </c>
      <c r="E8" s="2" t="s">
        <v>28</v>
      </c>
      <c r="F8" s="2" t="s">
        <v>28</v>
      </c>
      <c r="G8" s="2">
        <v>1980</v>
      </c>
      <c r="H8" s="103">
        <v>0</v>
      </c>
      <c r="I8" s="103">
        <v>1857000</v>
      </c>
      <c r="J8" s="75" t="s">
        <v>1271</v>
      </c>
      <c r="K8" s="22" t="s">
        <v>524</v>
      </c>
      <c r="L8" s="2" t="s">
        <v>482</v>
      </c>
      <c r="M8" s="2" t="s">
        <v>37</v>
      </c>
      <c r="N8" s="2" t="s">
        <v>38</v>
      </c>
      <c r="O8" s="2" t="s">
        <v>39</v>
      </c>
      <c r="P8" s="2" t="s">
        <v>40</v>
      </c>
      <c r="Q8" s="15" t="s">
        <v>106</v>
      </c>
      <c r="R8" s="2" t="s">
        <v>41</v>
      </c>
      <c r="S8" s="2" t="s">
        <v>34</v>
      </c>
      <c r="T8" s="2" t="s">
        <v>34</v>
      </c>
      <c r="U8" s="2" t="s">
        <v>106</v>
      </c>
      <c r="V8" s="2" t="s">
        <v>34</v>
      </c>
      <c r="W8" s="2" t="s">
        <v>34</v>
      </c>
      <c r="X8" s="2">
        <v>644.95</v>
      </c>
      <c r="Y8" s="15">
        <v>2</v>
      </c>
      <c r="Z8" s="15" t="s">
        <v>30</v>
      </c>
      <c r="AA8" s="89" t="s">
        <v>28</v>
      </c>
    </row>
    <row r="9" spans="1:27" s="238" customFormat="1" ht="26.25">
      <c r="A9" s="92" t="s">
        <v>110</v>
      </c>
      <c r="B9" s="33" t="s">
        <v>492</v>
      </c>
      <c r="C9" s="2" t="s">
        <v>53</v>
      </c>
      <c r="D9" s="2" t="s">
        <v>30</v>
      </c>
      <c r="E9" s="2" t="s">
        <v>28</v>
      </c>
      <c r="F9" s="2" t="s">
        <v>28</v>
      </c>
      <c r="G9" s="2">
        <v>1968</v>
      </c>
      <c r="H9" s="103">
        <v>0</v>
      </c>
      <c r="I9" s="104">
        <v>210100</v>
      </c>
      <c r="J9" s="75" t="s">
        <v>1271</v>
      </c>
      <c r="K9" s="22" t="s">
        <v>523</v>
      </c>
      <c r="L9" s="2" t="s">
        <v>494</v>
      </c>
      <c r="M9" s="2" t="s">
        <v>139</v>
      </c>
      <c r="N9" s="2" t="s">
        <v>55</v>
      </c>
      <c r="O9" s="2" t="s">
        <v>56</v>
      </c>
      <c r="P9" s="2" t="s">
        <v>46</v>
      </c>
      <c r="Q9" s="2" t="s">
        <v>1046</v>
      </c>
      <c r="R9" s="2" t="s">
        <v>35</v>
      </c>
      <c r="S9" s="2" t="s">
        <v>57</v>
      </c>
      <c r="T9" s="2" t="s">
        <v>57</v>
      </c>
      <c r="U9" s="2" t="s">
        <v>35</v>
      </c>
      <c r="V9" s="2" t="s">
        <v>58</v>
      </c>
      <c r="W9" s="2" t="s">
        <v>57</v>
      </c>
      <c r="X9" s="2">
        <v>75</v>
      </c>
      <c r="Y9" s="15">
        <v>1</v>
      </c>
      <c r="Z9" s="15" t="s">
        <v>28</v>
      </c>
      <c r="AA9" s="89" t="s">
        <v>28</v>
      </c>
    </row>
    <row r="10" spans="1:27" s="238" customFormat="1" ht="26.25">
      <c r="A10" s="92" t="s">
        <v>111</v>
      </c>
      <c r="B10" s="33" t="s">
        <v>493</v>
      </c>
      <c r="C10" s="2" t="s">
        <v>53</v>
      </c>
      <c r="D10" s="2" t="s">
        <v>30</v>
      </c>
      <c r="E10" s="2" t="s">
        <v>28</v>
      </c>
      <c r="F10" s="2" t="s">
        <v>30</v>
      </c>
      <c r="G10" s="2">
        <v>1920</v>
      </c>
      <c r="H10" s="103">
        <v>0</v>
      </c>
      <c r="I10" s="103">
        <v>154800</v>
      </c>
      <c r="J10" s="15" t="s">
        <v>227</v>
      </c>
      <c r="K10" s="22" t="s">
        <v>523</v>
      </c>
      <c r="L10" s="2" t="s">
        <v>495</v>
      </c>
      <c r="M10" s="2" t="s">
        <v>139</v>
      </c>
      <c r="N10" s="2" t="s">
        <v>32</v>
      </c>
      <c r="O10" s="2" t="s">
        <v>59</v>
      </c>
      <c r="P10" s="2" t="s">
        <v>42</v>
      </c>
      <c r="Q10" s="2" t="s">
        <v>1047</v>
      </c>
      <c r="R10" s="2" t="s">
        <v>60</v>
      </c>
      <c r="S10" s="2" t="s">
        <v>35</v>
      </c>
      <c r="T10" s="2" t="s">
        <v>34</v>
      </c>
      <c r="U10" s="2" t="s">
        <v>35</v>
      </c>
      <c r="V10" s="2" t="s">
        <v>61</v>
      </c>
      <c r="W10" s="2" t="s">
        <v>61</v>
      </c>
      <c r="X10" s="2">
        <v>100</v>
      </c>
      <c r="Y10" s="15">
        <v>2</v>
      </c>
      <c r="Z10" s="15" t="s">
        <v>28</v>
      </c>
      <c r="AA10" s="89" t="s">
        <v>28</v>
      </c>
    </row>
    <row r="11" spans="1:27" s="238" customFormat="1" ht="39">
      <c r="A11" s="92" t="s">
        <v>112</v>
      </c>
      <c r="B11" s="33" t="s">
        <v>496</v>
      </c>
      <c r="C11" s="2" t="s">
        <v>62</v>
      </c>
      <c r="D11" s="2" t="s">
        <v>30</v>
      </c>
      <c r="E11" s="2" t="s">
        <v>28</v>
      </c>
      <c r="F11" s="2" t="s">
        <v>30</v>
      </c>
      <c r="G11" s="2">
        <v>2007</v>
      </c>
      <c r="H11" s="103">
        <v>0</v>
      </c>
      <c r="I11" s="103">
        <v>528000</v>
      </c>
      <c r="J11" s="15" t="s">
        <v>227</v>
      </c>
      <c r="K11" s="22" t="s">
        <v>522</v>
      </c>
      <c r="L11" s="2" t="s">
        <v>497</v>
      </c>
      <c r="M11" s="2" t="s">
        <v>139</v>
      </c>
      <c r="N11" s="2" t="s">
        <v>55</v>
      </c>
      <c r="O11" s="2" t="s">
        <v>63</v>
      </c>
      <c r="P11" s="2" t="s">
        <v>46</v>
      </c>
      <c r="Q11" s="2" t="s">
        <v>1048</v>
      </c>
      <c r="R11" s="2" t="s">
        <v>41</v>
      </c>
      <c r="S11" s="2" t="s">
        <v>34</v>
      </c>
      <c r="T11" s="2" t="s">
        <v>34</v>
      </c>
      <c r="U11" s="2" t="s">
        <v>35</v>
      </c>
      <c r="V11" s="2" t="s">
        <v>35</v>
      </c>
      <c r="W11" s="2" t="s">
        <v>35</v>
      </c>
      <c r="X11" s="2">
        <v>179</v>
      </c>
      <c r="Y11" s="15">
        <v>2</v>
      </c>
      <c r="Z11" s="15" t="s">
        <v>30</v>
      </c>
      <c r="AA11" s="89" t="s">
        <v>28</v>
      </c>
    </row>
    <row r="12" spans="1:27" s="238" customFormat="1" ht="26.25">
      <c r="A12" s="92" t="s">
        <v>113</v>
      </c>
      <c r="B12" s="33" t="s">
        <v>317</v>
      </c>
      <c r="C12" s="2" t="s">
        <v>69</v>
      </c>
      <c r="D12" s="2" t="s">
        <v>30</v>
      </c>
      <c r="E12" s="2" t="s">
        <v>28</v>
      </c>
      <c r="F12" s="2" t="s">
        <v>28</v>
      </c>
      <c r="G12" s="2">
        <v>2010</v>
      </c>
      <c r="H12" s="127">
        <v>177443.72</v>
      </c>
      <c r="I12" s="127">
        <v>0</v>
      </c>
      <c r="J12" s="75" t="s">
        <v>221</v>
      </c>
      <c r="K12" s="22" t="s">
        <v>106</v>
      </c>
      <c r="L12" s="2" t="s">
        <v>498</v>
      </c>
      <c r="M12" s="2" t="s">
        <v>106</v>
      </c>
      <c r="N12" s="2" t="s">
        <v>106</v>
      </c>
      <c r="O12" s="2" t="s">
        <v>106</v>
      </c>
      <c r="P12" s="2" t="s">
        <v>106</v>
      </c>
      <c r="Q12" s="2" t="s">
        <v>106</v>
      </c>
      <c r="R12" s="2" t="s">
        <v>106</v>
      </c>
      <c r="S12" s="2" t="s">
        <v>106</v>
      </c>
      <c r="T12" s="2" t="s">
        <v>106</v>
      </c>
      <c r="U12" s="2" t="s">
        <v>106</v>
      </c>
      <c r="V12" s="2" t="s">
        <v>106</v>
      </c>
      <c r="W12" s="2" t="s">
        <v>106</v>
      </c>
      <c r="X12" s="2" t="s">
        <v>106</v>
      </c>
      <c r="Y12" s="2" t="s">
        <v>106</v>
      </c>
      <c r="Z12" s="2" t="s">
        <v>106</v>
      </c>
      <c r="AA12" s="93" t="s">
        <v>106</v>
      </c>
    </row>
    <row r="13" spans="1:27" s="3" customFormat="1" ht="39">
      <c r="A13" s="92" t="s">
        <v>114</v>
      </c>
      <c r="B13" s="33" t="s">
        <v>318</v>
      </c>
      <c r="C13" s="2" t="s">
        <v>36</v>
      </c>
      <c r="D13" s="2" t="s">
        <v>30</v>
      </c>
      <c r="E13" s="2" t="s">
        <v>28</v>
      </c>
      <c r="F13" s="2" t="s">
        <v>28</v>
      </c>
      <c r="G13" s="2">
        <v>1952</v>
      </c>
      <c r="H13" s="103">
        <v>0</v>
      </c>
      <c r="I13" s="103">
        <v>240000</v>
      </c>
      <c r="J13" s="15" t="s">
        <v>227</v>
      </c>
      <c r="K13" s="22" t="s">
        <v>64</v>
      </c>
      <c r="L13" s="2" t="s">
        <v>319</v>
      </c>
      <c r="M13" s="2" t="s">
        <v>54</v>
      </c>
      <c r="N13" s="2" t="s">
        <v>65</v>
      </c>
      <c r="O13" s="2" t="s">
        <v>66</v>
      </c>
      <c r="P13" s="2" t="s">
        <v>106</v>
      </c>
      <c r="Q13" s="2" t="s">
        <v>106</v>
      </c>
      <c r="R13" s="2" t="s">
        <v>106</v>
      </c>
      <c r="S13" s="2" t="s">
        <v>106</v>
      </c>
      <c r="T13" s="2" t="s">
        <v>106</v>
      </c>
      <c r="U13" s="2" t="s">
        <v>106</v>
      </c>
      <c r="V13" s="2" t="s">
        <v>106</v>
      </c>
      <c r="W13" s="2" t="s">
        <v>106</v>
      </c>
      <c r="X13" s="2">
        <v>107.8</v>
      </c>
      <c r="Y13" s="15" t="s">
        <v>106</v>
      </c>
      <c r="Z13" s="15" t="s">
        <v>30</v>
      </c>
      <c r="AA13" s="89" t="s">
        <v>28</v>
      </c>
    </row>
    <row r="14" spans="1:27" s="238" customFormat="1" ht="39">
      <c r="A14" s="92" t="s">
        <v>115</v>
      </c>
      <c r="B14" s="33" t="s">
        <v>526</v>
      </c>
      <c r="C14" s="2" t="s">
        <v>69</v>
      </c>
      <c r="D14" s="2" t="s">
        <v>30</v>
      </c>
      <c r="E14" s="2" t="s">
        <v>28</v>
      </c>
      <c r="F14" s="2" t="s">
        <v>30</v>
      </c>
      <c r="G14" s="2" t="s">
        <v>106</v>
      </c>
      <c r="H14" s="103">
        <v>0</v>
      </c>
      <c r="I14" s="103">
        <v>412800</v>
      </c>
      <c r="J14" s="15" t="s">
        <v>227</v>
      </c>
      <c r="K14" s="22" t="s">
        <v>732</v>
      </c>
      <c r="L14" s="2" t="s">
        <v>510</v>
      </c>
      <c r="M14" s="2" t="s">
        <v>95</v>
      </c>
      <c r="N14" s="2" t="s">
        <v>96</v>
      </c>
      <c r="O14" s="2" t="s">
        <v>97</v>
      </c>
      <c r="P14" s="2" t="s">
        <v>40</v>
      </c>
      <c r="Q14" s="2" t="s">
        <v>98</v>
      </c>
      <c r="R14" s="2" t="s">
        <v>60</v>
      </c>
      <c r="S14" s="2" t="s">
        <v>60</v>
      </c>
      <c r="T14" s="2" t="s">
        <v>61</v>
      </c>
      <c r="U14" s="2" t="s">
        <v>99</v>
      </c>
      <c r="V14" s="2" t="s">
        <v>61</v>
      </c>
      <c r="W14" s="2" t="s">
        <v>61</v>
      </c>
      <c r="X14" s="2">
        <v>108.78</v>
      </c>
      <c r="Y14" s="15">
        <v>1</v>
      </c>
      <c r="Z14" s="15" t="s">
        <v>28</v>
      </c>
      <c r="AA14" s="89" t="s">
        <v>28</v>
      </c>
    </row>
    <row r="15" spans="1:27" s="239" customFormat="1" ht="26.25">
      <c r="A15" s="92" t="s">
        <v>116</v>
      </c>
      <c r="B15" s="153" t="s">
        <v>736</v>
      </c>
      <c r="C15" s="252" t="s">
        <v>69</v>
      </c>
      <c r="D15" s="252" t="s">
        <v>30</v>
      </c>
      <c r="E15" s="252" t="s">
        <v>28</v>
      </c>
      <c r="F15" s="252" t="s">
        <v>734</v>
      </c>
      <c r="G15" s="252">
        <v>2012</v>
      </c>
      <c r="H15" s="253">
        <v>54734.03</v>
      </c>
      <c r="I15" s="253">
        <v>0</v>
      </c>
      <c r="J15" s="75" t="s">
        <v>221</v>
      </c>
      <c r="K15" s="2" t="s">
        <v>106</v>
      </c>
      <c r="L15" s="252" t="s">
        <v>737</v>
      </c>
      <c r="M15" s="2" t="s">
        <v>106</v>
      </c>
      <c r="N15" s="2" t="s">
        <v>106</v>
      </c>
      <c r="O15" s="2" t="s">
        <v>106</v>
      </c>
      <c r="P15" s="2" t="s">
        <v>106</v>
      </c>
      <c r="Q15" s="2" t="s">
        <v>106</v>
      </c>
      <c r="R15" s="2" t="s">
        <v>106</v>
      </c>
      <c r="S15" s="2" t="s">
        <v>106</v>
      </c>
      <c r="T15" s="2" t="s">
        <v>106</v>
      </c>
      <c r="U15" s="2" t="s">
        <v>106</v>
      </c>
      <c r="V15" s="2" t="s">
        <v>106</v>
      </c>
      <c r="W15" s="2" t="s">
        <v>106</v>
      </c>
      <c r="X15" s="2" t="s">
        <v>106</v>
      </c>
      <c r="Y15" s="2" t="s">
        <v>106</v>
      </c>
      <c r="Z15" s="2" t="s">
        <v>106</v>
      </c>
      <c r="AA15" s="93" t="s">
        <v>106</v>
      </c>
    </row>
    <row r="16" spans="1:27" s="238" customFormat="1" ht="26.25">
      <c r="A16" s="92" t="s">
        <v>117</v>
      </c>
      <c r="B16" s="33" t="s">
        <v>381</v>
      </c>
      <c r="C16" s="2" t="s">
        <v>43</v>
      </c>
      <c r="D16" s="2" t="s">
        <v>30</v>
      </c>
      <c r="E16" s="2" t="s">
        <v>28</v>
      </c>
      <c r="F16" s="2" t="s">
        <v>28</v>
      </c>
      <c r="G16" s="2">
        <v>2002</v>
      </c>
      <c r="H16" s="127">
        <v>5433.9</v>
      </c>
      <c r="I16" s="127">
        <v>0</v>
      </c>
      <c r="J16" s="75" t="s">
        <v>221</v>
      </c>
      <c r="K16" s="22" t="s">
        <v>106</v>
      </c>
      <c r="L16" s="2" t="s">
        <v>483</v>
      </c>
      <c r="M16" s="2" t="s">
        <v>44</v>
      </c>
      <c r="N16" s="2" t="s">
        <v>106</v>
      </c>
      <c r="O16" s="2" t="s">
        <v>106</v>
      </c>
      <c r="P16" s="2" t="s">
        <v>42</v>
      </c>
      <c r="Q16" s="2" t="s">
        <v>106</v>
      </c>
      <c r="R16" s="2" t="s">
        <v>106</v>
      </c>
      <c r="S16" s="2" t="s">
        <v>106</v>
      </c>
      <c r="T16" s="2" t="s">
        <v>106</v>
      </c>
      <c r="U16" s="2" t="s">
        <v>106</v>
      </c>
      <c r="V16" s="2" t="s">
        <v>106</v>
      </c>
      <c r="W16" s="2" t="s">
        <v>106</v>
      </c>
      <c r="X16" s="2" t="s">
        <v>106</v>
      </c>
      <c r="Y16" s="15" t="s">
        <v>106</v>
      </c>
      <c r="Z16" s="15" t="s">
        <v>106</v>
      </c>
      <c r="AA16" s="89" t="s">
        <v>106</v>
      </c>
    </row>
    <row r="17" spans="1:27" s="238" customFormat="1" ht="26.25">
      <c r="A17" s="92" t="s">
        <v>229</v>
      </c>
      <c r="B17" s="33" t="s">
        <v>380</v>
      </c>
      <c r="C17" s="2" t="s">
        <v>43</v>
      </c>
      <c r="D17" s="2" t="s">
        <v>30</v>
      </c>
      <c r="E17" s="2" t="s">
        <v>28</v>
      </c>
      <c r="F17" s="2" t="s">
        <v>28</v>
      </c>
      <c r="G17" s="2">
        <v>2005</v>
      </c>
      <c r="H17" s="127">
        <v>3836</v>
      </c>
      <c r="I17" s="127">
        <v>0</v>
      </c>
      <c r="J17" s="75" t="s">
        <v>221</v>
      </c>
      <c r="K17" s="22" t="s">
        <v>106</v>
      </c>
      <c r="L17" s="2" t="s">
        <v>484</v>
      </c>
      <c r="M17" s="2" t="s">
        <v>45</v>
      </c>
      <c r="N17" s="2" t="s">
        <v>106</v>
      </c>
      <c r="O17" s="2" t="s">
        <v>106</v>
      </c>
      <c r="P17" s="2" t="s">
        <v>40</v>
      </c>
      <c r="Q17" s="2" t="s">
        <v>106</v>
      </c>
      <c r="R17" s="2" t="s">
        <v>106</v>
      </c>
      <c r="S17" s="2" t="s">
        <v>106</v>
      </c>
      <c r="T17" s="2" t="s">
        <v>106</v>
      </c>
      <c r="U17" s="2" t="s">
        <v>106</v>
      </c>
      <c r="V17" s="2" t="s">
        <v>106</v>
      </c>
      <c r="W17" s="2" t="s">
        <v>106</v>
      </c>
      <c r="X17" s="2" t="s">
        <v>106</v>
      </c>
      <c r="Y17" s="2" t="s">
        <v>106</v>
      </c>
      <c r="Z17" s="2" t="s">
        <v>106</v>
      </c>
      <c r="AA17" s="89" t="s">
        <v>106</v>
      </c>
    </row>
    <row r="18" spans="1:27" s="238" customFormat="1" ht="26.25">
      <c r="A18" s="92" t="s">
        <v>230</v>
      </c>
      <c r="B18" s="33" t="s">
        <v>376</v>
      </c>
      <c r="C18" s="2" t="s">
        <v>43</v>
      </c>
      <c r="D18" s="2" t="s">
        <v>30</v>
      </c>
      <c r="E18" s="2" t="s">
        <v>28</v>
      </c>
      <c r="F18" s="2" t="s">
        <v>28</v>
      </c>
      <c r="G18" s="2">
        <v>2012</v>
      </c>
      <c r="H18" s="127">
        <v>7624.98</v>
      </c>
      <c r="I18" s="127">
        <v>0</v>
      </c>
      <c r="J18" s="75" t="s">
        <v>221</v>
      </c>
      <c r="K18" s="22" t="s">
        <v>106</v>
      </c>
      <c r="L18" s="2" t="s">
        <v>485</v>
      </c>
      <c r="M18" s="2" t="s">
        <v>45</v>
      </c>
      <c r="N18" s="2" t="s">
        <v>106</v>
      </c>
      <c r="O18" s="2" t="s">
        <v>106</v>
      </c>
      <c r="P18" s="2" t="s">
        <v>46</v>
      </c>
      <c r="Q18" s="2" t="s">
        <v>106</v>
      </c>
      <c r="R18" s="2" t="s">
        <v>106</v>
      </c>
      <c r="S18" s="2" t="s">
        <v>106</v>
      </c>
      <c r="T18" s="2" t="s">
        <v>106</v>
      </c>
      <c r="U18" s="2" t="s">
        <v>106</v>
      </c>
      <c r="V18" s="2" t="s">
        <v>106</v>
      </c>
      <c r="W18" s="2" t="s">
        <v>106</v>
      </c>
      <c r="X18" s="2" t="s">
        <v>106</v>
      </c>
      <c r="Y18" s="2" t="s">
        <v>106</v>
      </c>
      <c r="Z18" s="2" t="s">
        <v>106</v>
      </c>
      <c r="AA18" s="89" t="s">
        <v>106</v>
      </c>
    </row>
    <row r="19" spans="1:27" s="238" customFormat="1" ht="26.25">
      <c r="A19" s="92" t="s">
        <v>231</v>
      </c>
      <c r="B19" s="33" t="s">
        <v>377</v>
      </c>
      <c r="C19" s="2" t="s">
        <v>43</v>
      </c>
      <c r="D19" s="2" t="s">
        <v>30</v>
      </c>
      <c r="E19" s="2" t="s">
        <v>28</v>
      </c>
      <c r="F19" s="2" t="s">
        <v>28</v>
      </c>
      <c r="G19" s="2">
        <v>2010</v>
      </c>
      <c r="H19" s="127">
        <v>4722.93</v>
      </c>
      <c r="I19" s="127">
        <v>0</v>
      </c>
      <c r="J19" s="75" t="s">
        <v>221</v>
      </c>
      <c r="K19" s="22" t="s">
        <v>106</v>
      </c>
      <c r="L19" s="2" t="s">
        <v>485</v>
      </c>
      <c r="M19" s="2" t="s">
        <v>486</v>
      </c>
      <c r="N19" s="2" t="s">
        <v>106</v>
      </c>
      <c r="O19" s="2" t="s">
        <v>48</v>
      </c>
      <c r="P19" s="2" t="s">
        <v>49</v>
      </c>
      <c r="Q19" s="2" t="s">
        <v>106</v>
      </c>
      <c r="R19" s="2" t="s">
        <v>106</v>
      </c>
      <c r="S19" s="2" t="s">
        <v>106</v>
      </c>
      <c r="T19" s="2" t="s">
        <v>106</v>
      </c>
      <c r="U19" s="2" t="s">
        <v>106</v>
      </c>
      <c r="V19" s="2" t="s">
        <v>106</v>
      </c>
      <c r="W19" s="2" t="s">
        <v>106</v>
      </c>
      <c r="X19" s="2" t="s">
        <v>106</v>
      </c>
      <c r="Y19" s="2" t="s">
        <v>106</v>
      </c>
      <c r="Z19" s="2" t="s">
        <v>106</v>
      </c>
      <c r="AA19" s="89" t="s">
        <v>106</v>
      </c>
    </row>
    <row r="20" spans="1:27" s="238" customFormat="1" ht="26.25">
      <c r="A20" s="92" t="s">
        <v>232</v>
      </c>
      <c r="B20" s="33" t="s">
        <v>378</v>
      </c>
      <c r="C20" s="2" t="s">
        <v>43</v>
      </c>
      <c r="D20" s="2" t="s">
        <v>30</v>
      </c>
      <c r="E20" s="2" t="s">
        <v>28</v>
      </c>
      <c r="F20" s="2" t="s">
        <v>28</v>
      </c>
      <c r="G20" s="2">
        <v>2012</v>
      </c>
      <c r="H20" s="127">
        <v>7139.38</v>
      </c>
      <c r="I20" s="127">
        <v>0</v>
      </c>
      <c r="J20" s="75" t="s">
        <v>221</v>
      </c>
      <c r="K20" s="22" t="s">
        <v>106</v>
      </c>
      <c r="L20" s="2" t="s">
        <v>487</v>
      </c>
      <c r="M20" s="2" t="s">
        <v>45</v>
      </c>
      <c r="N20" s="2" t="s">
        <v>106</v>
      </c>
      <c r="O20" s="2" t="s">
        <v>106</v>
      </c>
      <c r="P20" s="2" t="s">
        <v>40</v>
      </c>
      <c r="Q20" s="2" t="s">
        <v>106</v>
      </c>
      <c r="R20" s="2" t="s">
        <v>106</v>
      </c>
      <c r="S20" s="2" t="s">
        <v>106</v>
      </c>
      <c r="T20" s="2" t="s">
        <v>106</v>
      </c>
      <c r="U20" s="2" t="s">
        <v>106</v>
      </c>
      <c r="V20" s="2" t="s">
        <v>106</v>
      </c>
      <c r="W20" s="2" t="s">
        <v>106</v>
      </c>
      <c r="X20" s="2" t="s">
        <v>106</v>
      </c>
      <c r="Y20" s="2" t="s">
        <v>106</v>
      </c>
      <c r="Z20" s="2" t="s">
        <v>106</v>
      </c>
      <c r="AA20" s="89" t="s">
        <v>106</v>
      </c>
    </row>
    <row r="21" spans="1:27" s="238" customFormat="1" ht="26.25">
      <c r="A21" s="92" t="s">
        <v>233</v>
      </c>
      <c r="B21" s="33" t="s">
        <v>379</v>
      </c>
      <c r="C21" s="2" t="s">
        <v>43</v>
      </c>
      <c r="D21" s="2" t="s">
        <v>30</v>
      </c>
      <c r="E21" s="2" t="s">
        <v>28</v>
      </c>
      <c r="F21" s="2" t="s">
        <v>28</v>
      </c>
      <c r="G21" s="2">
        <v>2005</v>
      </c>
      <c r="H21" s="127">
        <v>3592</v>
      </c>
      <c r="I21" s="127">
        <v>0</v>
      </c>
      <c r="J21" s="75" t="s">
        <v>221</v>
      </c>
      <c r="K21" s="22" t="s">
        <v>106</v>
      </c>
      <c r="L21" s="2" t="s">
        <v>1044</v>
      </c>
      <c r="M21" s="2" t="s">
        <v>45</v>
      </c>
      <c r="N21" s="2" t="s">
        <v>106</v>
      </c>
      <c r="O21" s="2" t="s">
        <v>106</v>
      </c>
      <c r="P21" s="2" t="s">
        <v>40</v>
      </c>
      <c r="Q21" s="2" t="s">
        <v>106</v>
      </c>
      <c r="R21" s="2" t="s">
        <v>106</v>
      </c>
      <c r="S21" s="2" t="s">
        <v>106</v>
      </c>
      <c r="T21" s="2" t="s">
        <v>106</v>
      </c>
      <c r="U21" s="2" t="s">
        <v>106</v>
      </c>
      <c r="V21" s="2" t="s">
        <v>106</v>
      </c>
      <c r="W21" s="2" t="s">
        <v>106</v>
      </c>
      <c r="X21" s="2" t="s">
        <v>106</v>
      </c>
      <c r="Y21" s="2" t="s">
        <v>106</v>
      </c>
      <c r="Z21" s="2" t="s">
        <v>106</v>
      </c>
      <c r="AA21" s="89" t="s">
        <v>106</v>
      </c>
    </row>
    <row r="22" spans="1:27" s="238" customFormat="1" ht="26.25">
      <c r="A22" s="92" t="s">
        <v>234</v>
      </c>
      <c r="B22" s="33" t="s">
        <v>304</v>
      </c>
      <c r="C22" s="2" t="s">
        <v>43</v>
      </c>
      <c r="D22" s="2" t="s">
        <v>30</v>
      </c>
      <c r="E22" s="2" t="s">
        <v>28</v>
      </c>
      <c r="F22" s="2" t="s">
        <v>28</v>
      </c>
      <c r="G22" s="2">
        <v>2004</v>
      </c>
      <c r="H22" s="127">
        <v>2416</v>
      </c>
      <c r="I22" s="127">
        <v>0</v>
      </c>
      <c r="J22" s="75" t="s">
        <v>221</v>
      </c>
      <c r="K22" s="22" t="s">
        <v>106</v>
      </c>
      <c r="L22" s="2" t="s">
        <v>488</v>
      </c>
      <c r="M22" s="2" t="s">
        <v>50</v>
      </c>
      <c r="N22" s="2" t="s">
        <v>106</v>
      </c>
      <c r="O22" s="2" t="s">
        <v>106</v>
      </c>
      <c r="P22" s="2" t="s">
        <v>49</v>
      </c>
      <c r="Q22" s="2" t="s">
        <v>106</v>
      </c>
      <c r="R22" s="2" t="s">
        <v>106</v>
      </c>
      <c r="S22" s="2" t="s">
        <v>106</v>
      </c>
      <c r="T22" s="2" t="s">
        <v>106</v>
      </c>
      <c r="U22" s="2" t="s">
        <v>106</v>
      </c>
      <c r="V22" s="2" t="s">
        <v>106</v>
      </c>
      <c r="W22" s="2" t="s">
        <v>106</v>
      </c>
      <c r="X22" s="2" t="s">
        <v>106</v>
      </c>
      <c r="Y22" s="2" t="s">
        <v>106</v>
      </c>
      <c r="Z22" s="2" t="s">
        <v>106</v>
      </c>
      <c r="AA22" s="93" t="s">
        <v>106</v>
      </c>
    </row>
    <row r="23" spans="1:27" s="238" customFormat="1" ht="26.25">
      <c r="A23" s="92" t="s">
        <v>235</v>
      </c>
      <c r="B23" s="33" t="s">
        <v>303</v>
      </c>
      <c r="C23" s="2" t="s">
        <v>43</v>
      </c>
      <c r="D23" s="2" t="s">
        <v>30</v>
      </c>
      <c r="E23" s="2" t="s">
        <v>28</v>
      </c>
      <c r="F23" s="2" t="s">
        <v>28</v>
      </c>
      <c r="G23" s="2">
        <v>2006</v>
      </c>
      <c r="H23" s="127">
        <v>1300</v>
      </c>
      <c r="I23" s="127">
        <v>0</v>
      </c>
      <c r="J23" s="75" t="s">
        <v>221</v>
      </c>
      <c r="K23" s="22" t="s">
        <v>106</v>
      </c>
      <c r="L23" s="2" t="s">
        <v>505</v>
      </c>
      <c r="M23" s="2" t="s">
        <v>44</v>
      </c>
      <c r="N23" s="2" t="s">
        <v>106</v>
      </c>
      <c r="O23" s="2" t="s">
        <v>106</v>
      </c>
      <c r="P23" s="2" t="s">
        <v>49</v>
      </c>
      <c r="Q23" s="2" t="s">
        <v>106</v>
      </c>
      <c r="R23" s="2" t="s">
        <v>106</v>
      </c>
      <c r="S23" s="2" t="s">
        <v>106</v>
      </c>
      <c r="T23" s="2" t="s">
        <v>106</v>
      </c>
      <c r="U23" s="2" t="s">
        <v>106</v>
      </c>
      <c r="V23" s="2" t="s">
        <v>106</v>
      </c>
      <c r="W23" s="2" t="s">
        <v>106</v>
      </c>
      <c r="X23" s="2" t="s">
        <v>106</v>
      </c>
      <c r="Y23" s="2" t="s">
        <v>106</v>
      </c>
      <c r="Z23" s="2" t="s">
        <v>106</v>
      </c>
      <c r="AA23" s="93" t="s">
        <v>106</v>
      </c>
    </row>
    <row r="24" spans="1:27" s="238" customFormat="1" ht="26.25">
      <c r="A24" s="92" t="s">
        <v>236</v>
      </c>
      <c r="B24" s="33" t="s">
        <v>305</v>
      </c>
      <c r="C24" s="2" t="s">
        <v>43</v>
      </c>
      <c r="D24" s="2" t="s">
        <v>30</v>
      </c>
      <c r="E24" s="2" t="s">
        <v>28</v>
      </c>
      <c r="F24" s="2" t="s">
        <v>28</v>
      </c>
      <c r="G24" s="2">
        <v>2006</v>
      </c>
      <c r="H24" s="127">
        <v>1200</v>
      </c>
      <c r="I24" s="127">
        <v>0</v>
      </c>
      <c r="J24" s="75" t="s">
        <v>221</v>
      </c>
      <c r="K24" s="22" t="s">
        <v>106</v>
      </c>
      <c r="L24" s="2" t="s">
        <v>505</v>
      </c>
      <c r="M24" s="2" t="s">
        <v>44</v>
      </c>
      <c r="N24" s="2" t="s">
        <v>106</v>
      </c>
      <c r="O24" s="2" t="s">
        <v>106</v>
      </c>
      <c r="P24" s="2" t="s">
        <v>49</v>
      </c>
      <c r="Q24" s="2" t="s">
        <v>106</v>
      </c>
      <c r="R24" s="2" t="s">
        <v>106</v>
      </c>
      <c r="S24" s="2" t="s">
        <v>106</v>
      </c>
      <c r="T24" s="2" t="s">
        <v>106</v>
      </c>
      <c r="U24" s="2" t="s">
        <v>106</v>
      </c>
      <c r="V24" s="2" t="s">
        <v>106</v>
      </c>
      <c r="W24" s="2" t="s">
        <v>106</v>
      </c>
      <c r="X24" s="2" t="s">
        <v>106</v>
      </c>
      <c r="Y24" s="2" t="s">
        <v>106</v>
      </c>
      <c r="Z24" s="2" t="s">
        <v>106</v>
      </c>
      <c r="AA24" s="93" t="s">
        <v>106</v>
      </c>
    </row>
    <row r="25" spans="1:27" s="238" customFormat="1" ht="26.25">
      <c r="A25" s="92" t="s">
        <v>237</v>
      </c>
      <c r="B25" s="33" t="s">
        <v>306</v>
      </c>
      <c r="C25" s="2" t="s">
        <v>43</v>
      </c>
      <c r="D25" s="2" t="s">
        <v>30</v>
      </c>
      <c r="E25" s="2" t="s">
        <v>28</v>
      </c>
      <c r="F25" s="2" t="s">
        <v>28</v>
      </c>
      <c r="G25" s="2">
        <v>2011</v>
      </c>
      <c r="H25" s="127">
        <v>1300</v>
      </c>
      <c r="I25" s="127">
        <v>0</v>
      </c>
      <c r="J25" s="75" t="s">
        <v>221</v>
      </c>
      <c r="K25" s="22" t="s">
        <v>106</v>
      </c>
      <c r="L25" s="2" t="s">
        <v>483</v>
      </c>
      <c r="M25" s="2" t="s">
        <v>764</v>
      </c>
      <c r="N25" s="2" t="s">
        <v>106</v>
      </c>
      <c r="O25" s="2" t="s">
        <v>106</v>
      </c>
      <c r="P25" s="2" t="s">
        <v>42</v>
      </c>
      <c r="Q25" s="2" t="s">
        <v>106</v>
      </c>
      <c r="R25" s="2" t="s">
        <v>106</v>
      </c>
      <c r="S25" s="2" t="s">
        <v>106</v>
      </c>
      <c r="T25" s="2" t="s">
        <v>106</v>
      </c>
      <c r="U25" s="2" t="s">
        <v>106</v>
      </c>
      <c r="V25" s="2" t="s">
        <v>106</v>
      </c>
      <c r="W25" s="2" t="s">
        <v>106</v>
      </c>
      <c r="X25" s="2" t="s">
        <v>106</v>
      </c>
      <c r="Y25" s="2" t="s">
        <v>106</v>
      </c>
      <c r="Z25" s="2" t="s">
        <v>106</v>
      </c>
      <c r="AA25" s="93" t="s">
        <v>106</v>
      </c>
    </row>
    <row r="26" spans="1:27" s="238" customFormat="1" ht="26.25">
      <c r="A26" s="92" t="s">
        <v>238</v>
      </c>
      <c r="B26" s="33" t="s">
        <v>307</v>
      </c>
      <c r="C26" s="2" t="s">
        <v>43</v>
      </c>
      <c r="D26" s="2" t="s">
        <v>30</v>
      </c>
      <c r="E26" s="2" t="s">
        <v>28</v>
      </c>
      <c r="F26" s="2" t="s">
        <v>28</v>
      </c>
      <c r="G26" s="2">
        <v>2006</v>
      </c>
      <c r="H26" s="127">
        <v>1200</v>
      </c>
      <c r="I26" s="127">
        <v>0</v>
      </c>
      <c r="J26" s="75" t="s">
        <v>221</v>
      </c>
      <c r="K26" s="22" t="s">
        <v>106</v>
      </c>
      <c r="L26" s="2" t="s">
        <v>489</v>
      </c>
      <c r="M26" s="2" t="s">
        <v>764</v>
      </c>
      <c r="N26" s="2" t="s">
        <v>106</v>
      </c>
      <c r="O26" s="2" t="s">
        <v>106</v>
      </c>
      <c r="P26" s="2" t="s">
        <v>42</v>
      </c>
      <c r="Q26" s="2" t="s">
        <v>106</v>
      </c>
      <c r="R26" s="2" t="s">
        <v>106</v>
      </c>
      <c r="S26" s="2" t="s">
        <v>106</v>
      </c>
      <c r="T26" s="2" t="s">
        <v>106</v>
      </c>
      <c r="U26" s="2" t="s">
        <v>106</v>
      </c>
      <c r="V26" s="2" t="s">
        <v>106</v>
      </c>
      <c r="W26" s="2" t="s">
        <v>106</v>
      </c>
      <c r="X26" s="2" t="s">
        <v>106</v>
      </c>
      <c r="Y26" s="2" t="s">
        <v>106</v>
      </c>
      <c r="Z26" s="2" t="s">
        <v>106</v>
      </c>
      <c r="AA26" s="93" t="s">
        <v>106</v>
      </c>
    </row>
    <row r="27" spans="1:27" s="238" customFormat="1" ht="26.25">
      <c r="A27" s="92" t="s">
        <v>239</v>
      </c>
      <c r="B27" s="33" t="s">
        <v>308</v>
      </c>
      <c r="C27" s="2" t="s">
        <v>43</v>
      </c>
      <c r="D27" s="2" t="s">
        <v>30</v>
      </c>
      <c r="E27" s="2" t="s">
        <v>28</v>
      </c>
      <c r="F27" s="2" t="s">
        <v>28</v>
      </c>
      <c r="G27" s="2">
        <v>2012</v>
      </c>
      <c r="H27" s="127">
        <v>6124.97</v>
      </c>
      <c r="I27" s="127">
        <v>0</v>
      </c>
      <c r="J27" s="75" t="s">
        <v>221</v>
      </c>
      <c r="K27" s="22" t="s">
        <v>106</v>
      </c>
      <c r="L27" s="2" t="s">
        <v>489</v>
      </c>
      <c r="M27" s="2" t="s">
        <v>45</v>
      </c>
      <c r="N27" s="2" t="s">
        <v>106</v>
      </c>
      <c r="O27" s="2" t="s">
        <v>106</v>
      </c>
      <c r="P27" s="2" t="s">
        <v>42</v>
      </c>
      <c r="Q27" s="2" t="s">
        <v>106</v>
      </c>
      <c r="R27" s="2" t="s">
        <v>106</v>
      </c>
      <c r="S27" s="2" t="s">
        <v>106</v>
      </c>
      <c r="T27" s="2" t="s">
        <v>106</v>
      </c>
      <c r="U27" s="2" t="s">
        <v>106</v>
      </c>
      <c r="V27" s="2" t="s">
        <v>106</v>
      </c>
      <c r="W27" s="2" t="s">
        <v>106</v>
      </c>
      <c r="X27" s="2" t="s">
        <v>106</v>
      </c>
      <c r="Y27" s="2" t="s">
        <v>106</v>
      </c>
      <c r="Z27" s="2" t="s">
        <v>106</v>
      </c>
      <c r="AA27" s="93" t="s">
        <v>106</v>
      </c>
    </row>
    <row r="28" spans="1:27" s="238" customFormat="1" ht="26.25">
      <c r="A28" s="92" t="s">
        <v>240</v>
      </c>
      <c r="B28" s="33" t="s">
        <v>309</v>
      </c>
      <c r="C28" s="2" t="s">
        <v>43</v>
      </c>
      <c r="D28" s="2" t="s">
        <v>30</v>
      </c>
      <c r="E28" s="2" t="s">
        <v>28</v>
      </c>
      <c r="F28" s="2" t="s">
        <v>28</v>
      </c>
      <c r="G28" s="2">
        <v>2012</v>
      </c>
      <c r="H28" s="127">
        <v>7624.98</v>
      </c>
      <c r="I28" s="127">
        <v>0</v>
      </c>
      <c r="J28" s="75" t="s">
        <v>221</v>
      </c>
      <c r="K28" s="22" t="s">
        <v>106</v>
      </c>
      <c r="L28" s="2" t="s">
        <v>489</v>
      </c>
      <c r="M28" s="2" t="s">
        <v>45</v>
      </c>
      <c r="N28" s="2" t="s">
        <v>106</v>
      </c>
      <c r="O28" s="2" t="s">
        <v>106</v>
      </c>
      <c r="P28" s="2" t="s">
        <v>42</v>
      </c>
      <c r="Q28" s="2" t="s">
        <v>106</v>
      </c>
      <c r="R28" s="2" t="s">
        <v>106</v>
      </c>
      <c r="S28" s="2" t="s">
        <v>106</v>
      </c>
      <c r="T28" s="2" t="s">
        <v>106</v>
      </c>
      <c r="U28" s="2" t="s">
        <v>106</v>
      </c>
      <c r="V28" s="2" t="s">
        <v>106</v>
      </c>
      <c r="W28" s="2" t="s">
        <v>106</v>
      </c>
      <c r="X28" s="2" t="s">
        <v>106</v>
      </c>
      <c r="Y28" s="2" t="s">
        <v>106</v>
      </c>
      <c r="Z28" s="2" t="s">
        <v>106</v>
      </c>
      <c r="AA28" s="93" t="s">
        <v>106</v>
      </c>
    </row>
    <row r="29" spans="1:27" s="238" customFormat="1" ht="26.25">
      <c r="A29" s="92" t="s">
        <v>247</v>
      </c>
      <c r="B29" s="33" t="s">
        <v>310</v>
      </c>
      <c r="C29" s="2" t="s">
        <v>43</v>
      </c>
      <c r="D29" s="2" t="s">
        <v>30</v>
      </c>
      <c r="E29" s="2" t="s">
        <v>28</v>
      </c>
      <c r="F29" s="2" t="s">
        <v>28</v>
      </c>
      <c r="G29" s="2">
        <v>2012</v>
      </c>
      <c r="H29" s="127">
        <v>7139.38</v>
      </c>
      <c r="I29" s="127">
        <v>0</v>
      </c>
      <c r="J29" s="75" t="s">
        <v>221</v>
      </c>
      <c r="K29" s="22" t="s">
        <v>106</v>
      </c>
      <c r="L29" s="2" t="s">
        <v>490</v>
      </c>
      <c r="M29" s="2" t="s">
        <v>45</v>
      </c>
      <c r="N29" s="2" t="s">
        <v>106</v>
      </c>
      <c r="O29" s="2" t="s">
        <v>106</v>
      </c>
      <c r="P29" s="2" t="s">
        <v>49</v>
      </c>
      <c r="Q29" s="2" t="s">
        <v>106</v>
      </c>
      <c r="R29" s="2" t="s">
        <v>106</v>
      </c>
      <c r="S29" s="2" t="s">
        <v>106</v>
      </c>
      <c r="T29" s="2" t="s">
        <v>106</v>
      </c>
      <c r="U29" s="2" t="s">
        <v>106</v>
      </c>
      <c r="V29" s="2" t="s">
        <v>106</v>
      </c>
      <c r="W29" s="2" t="s">
        <v>106</v>
      </c>
      <c r="X29" s="2" t="s">
        <v>106</v>
      </c>
      <c r="Y29" s="2" t="s">
        <v>106</v>
      </c>
      <c r="Z29" s="2" t="s">
        <v>106</v>
      </c>
      <c r="AA29" s="93" t="s">
        <v>106</v>
      </c>
    </row>
    <row r="30" spans="1:27" s="238" customFormat="1" ht="26.25">
      <c r="A30" s="92" t="s">
        <v>248</v>
      </c>
      <c r="B30" s="33" t="s">
        <v>311</v>
      </c>
      <c r="C30" s="2" t="s">
        <v>43</v>
      </c>
      <c r="D30" s="2" t="s">
        <v>30</v>
      </c>
      <c r="E30" s="2" t="s">
        <v>28</v>
      </c>
      <c r="F30" s="2" t="s">
        <v>28</v>
      </c>
      <c r="G30" s="2">
        <v>2012</v>
      </c>
      <c r="H30" s="127">
        <v>7139.38</v>
      </c>
      <c r="I30" s="127">
        <v>0</v>
      </c>
      <c r="J30" s="75" t="s">
        <v>221</v>
      </c>
      <c r="K30" s="22" t="s">
        <v>106</v>
      </c>
      <c r="L30" s="2" t="s">
        <v>490</v>
      </c>
      <c r="M30" s="2" t="s">
        <v>45</v>
      </c>
      <c r="N30" s="2" t="s">
        <v>106</v>
      </c>
      <c r="O30" s="2" t="s">
        <v>106</v>
      </c>
      <c r="P30" s="2" t="s">
        <v>49</v>
      </c>
      <c r="Q30" s="2" t="s">
        <v>106</v>
      </c>
      <c r="R30" s="2" t="s">
        <v>106</v>
      </c>
      <c r="S30" s="2" t="s">
        <v>106</v>
      </c>
      <c r="T30" s="2" t="s">
        <v>106</v>
      </c>
      <c r="U30" s="2" t="s">
        <v>106</v>
      </c>
      <c r="V30" s="2" t="s">
        <v>106</v>
      </c>
      <c r="W30" s="2" t="s">
        <v>106</v>
      </c>
      <c r="X30" s="2" t="s">
        <v>106</v>
      </c>
      <c r="Y30" s="2" t="s">
        <v>106</v>
      </c>
      <c r="Z30" s="2" t="s">
        <v>106</v>
      </c>
      <c r="AA30" s="93" t="s">
        <v>106</v>
      </c>
    </row>
    <row r="31" spans="1:27" s="238" customFormat="1" ht="26.25">
      <c r="A31" s="92" t="s">
        <v>249</v>
      </c>
      <c r="B31" s="33" t="s">
        <v>312</v>
      </c>
      <c r="C31" s="2" t="s">
        <v>43</v>
      </c>
      <c r="D31" s="2" t="s">
        <v>30</v>
      </c>
      <c r="E31" s="2" t="s">
        <v>28</v>
      </c>
      <c r="F31" s="2" t="s">
        <v>28</v>
      </c>
      <c r="G31" s="2">
        <v>2012</v>
      </c>
      <c r="H31" s="127">
        <v>6124.97</v>
      </c>
      <c r="I31" s="127">
        <v>0</v>
      </c>
      <c r="J31" s="75" t="s">
        <v>221</v>
      </c>
      <c r="K31" s="22" t="s">
        <v>106</v>
      </c>
      <c r="L31" s="2" t="s">
        <v>489</v>
      </c>
      <c r="M31" s="2" t="s">
        <v>45</v>
      </c>
      <c r="N31" s="2" t="s">
        <v>106</v>
      </c>
      <c r="O31" s="2" t="s">
        <v>106</v>
      </c>
      <c r="P31" s="2" t="s">
        <v>42</v>
      </c>
      <c r="Q31" s="2" t="s">
        <v>106</v>
      </c>
      <c r="R31" s="2" t="s">
        <v>106</v>
      </c>
      <c r="S31" s="2" t="s">
        <v>106</v>
      </c>
      <c r="T31" s="2" t="s">
        <v>106</v>
      </c>
      <c r="U31" s="2" t="s">
        <v>106</v>
      </c>
      <c r="V31" s="2" t="s">
        <v>106</v>
      </c>
      <c r="W31" s="2" t="s">
        <v>106</v>
      </c>
      <c r="X31" s="2" t="s">
        <v>106</v>
      </c>
      <c r="Y31" s="2" t="s">
        <v>106</v>
      </c>
      <c r="Z31" s="2" t="s">
        <v>106</v>
      </c>
      <c r="AA31" s="93" t="s">
        <v>106</v>
      </c>
    </row>
    <row r="32" spans="1:27" s="238" customFormat="1" ht="26.25">
      <c r="A32" s="92" t="s">
        <v>242</v>
      </c>
      <c r="B32" s="33" t="s">
        <v>313</v>
      </c>
      <c r="C32" s="2" t="s">
        <v>43</v>
      </c>
      <c r="D32" s="2" t="s">
        <v>30</v>
      </c>
      <c r="E32" s="2" t="s">
        <v>28</v>
      </c>
      <c r="F32" s="2" t="s">
        <v>28</v>
      </c>
      <c r="G32" s="2">
        <v>2008</v>
      </c>
      <c r="H32" s="127">
        <v>9133.21</v>
      </c>
      <c r="I32" s="127">
        <v>0</v>
      </c>
      <c r="J32" s="75" t="s">
        <v>221</v>
      </c>
      <c r="K32" s="22" t="s">
        <v>106</v>
      </c>
      <c r="L32" s="2" t="s">
        <v>485</v>
      </c>
      <c r="M32" s="2" t="s">
        <v>50</v>
      </c>
      <c r="N32" s="2" t="s">
        <v>106</v>
      </c>
      <c r="O32" s="2" t="s">
        <v>106</v>
      </c>
      <c r="P32" s="2" t="s">
        <v>51</v>
      </c>
      <c r="Q32" s="2" t="s">
        <v>106</v>
      </c>
      <c r="R32" s="2" t="s">
        <v>106</v>
      </c>
      <c r="S32" s="2" t="s">
        <v>106</v>
      </c>
      <c r="T32" s="2" t="s">
        <v>106</v>
      </c>
      <c r="U32" s="2" t="s">
        <v>106</v>
      </c>
      <c r="V32" s="2" t="s">
        <v>106</v>
      </c>
      <c r="W32" s="2" t="s">
        <v>106</v>
      </c>
      <c r="X32" s="2" t="s">
        <v>106</v>
      </c>
      <c r="Y32" s="2" t="s">
        <v>106</v>
      </c>
      <c r="Z32" s="2" t="s">
        <v>106</v>
      </c>
      <c r="AA32" s="93" t="s">
        <v>106</v>
      </c>
    </row>
    <row r="33" spans="1:27" s="238" customFormat="1" ht="26.25">
      <c r="A33" s="92" t="s">
        <v>250</v>
      </c>
      <c r="B33" s="33" t="s">
        <v>314</v>
      </c>
      <c r="C33" s="2" t="s">
        <v>43</v>
      </c>
      <c r="D33" s="2" t="s">
        <v>30</v>
      </c>
      <c r="E33" s="2" t="s">
        <v>28</v>
      </c>
      <c r="F33" s="2" t="s">
        <v>28</v>
      </c>
      <c r="G33" s="2">
        <v>2012</v>
      </c>
      <c r="H33" s="127">
        <v>7624.98</v>
      </c>
      <c r="I33" s="127">
        <v>0</v>
      </c>
      <c r="J33" s="75" t="s">
        <v>221</v>
      </c>
      <c r="K33" s="22" t="s">
        <v>106</v>
      </c>
      <c r="L33" s="2" t="s">
        <v>765</v>
      </c>
      <c r="M33" s="2" t="s">
        <v>45</v>
      </c>
      <c r="N33" s="2" t="s">
        <v>106</v>
      </c>
      <c r="O33" s="2" t="s">
        <v>106</v>
      </c>
      <c r="P33" s="2" t="s">
        <v>52</v>
      </c>
      <c r="Q33" s="2" t="s">
        <v>106</v>
      </c>
      <c r="R33" s="2" t="s">
        <v>106</v>
      </c>
      <c r="S33" s="2" t="s">
        <v>106</v>
      </c>
      <c r="T33" s="2" t="s">
        <v>106</v>
      </c>
      <c r="U33" s="2" t="s">
        <v>106</v>
      </c>
      <c r="V33" s="2" t="s">
        <v>106</v>
      </c>
      <c r="W33" s="2" t="s">
        <v>106</v>
      </c>
      <c r="X33" s="2" t="s">
        <v>106</v>
      </c>
      <c r="Y33" s="2" t="s">
        <v>106</v>
      </c>
      <c r="Z33" s="2" t="s">
        <v>106</v>
      </c>
      <c r="AA33" s="93" t="s">
        <v>106</v>
      </c>
    </row>
    <row r="34" spans="1:27" s="238" customFormat="1" ht="26.25">
      <c r="A34" s="92" t="s">
        <v>251</v>
      </c>
      <c r="B34" s="33" t="s">
        <v>315</v>
      </c>
      <c r="C34" s="2" t="s">
        <v>43</v>
      </c>
      <c r="D34" s="2" t="s">
        <v>30</v>
      </c>
      <c r="E34" s="2" t="s">
        <v>28</v>
      </c>
      <c r="F34" s="2" t="s">
        <v>28</v>
      </c>
      <c r="G34" s="2">
        <v>2006</v>
      </c>
      <c r="H34" s="127">
        <v>1100</v>
      </c>
      <c r="I34" s="127">
        <v>0</v>
      </c>
      <c r="J34" s="75" t="s">
        <v>221</v>
      </c>
      <c r="K34" s="22" t="s">
        <v>106</v>
      </c>
      <c r="L34" s="2" t="s">
        <v>765</v>
      </c>
      <c r="M34" s="2" t="s">
        <v>44</v>
      </c>
      <c r="N34" s="2" t="s">
        <v>106</v>
      </c>
      <c r="O34" s="2" t="s">
        <v>106</v>
      </c>
      <c r="P34" s="2" t="s">
        <v>52</v>
      </c>
      <c r="Q34" s="2" t="s">
        <v>106</v>
      </c>
      <c r="R34" s="2" t="s">
        <v>106</v>
      </c>
      <c r="S34" s="2" t="s">
        <v>106</v>
      </c>
      <c r="T34" s="2" t="s">
        <v>106</v>
      </c>
      <c r="U34" s="2" t="s">
        <v>106</v>
      </c>
      <c r="V34" s="2" t="s">
        <v>106</v>
      </c>
      <c r="W34" s="2" t="s">
        <v>106</v>
      </c>
      <c r="X34" s="2" t="s">
        <v>106</v>
      </c>
      <c r="Y34" s="2" t="s">
        <v>106</v>
      </c>
      <c r="Z34" s="2" t="s">
        <v>106</v>
      </c>
      <c r="AA34" s="93" t="s">
        <v>106</v>
      </c>
    </row>
    <row r="35" spans="1:27" s="238" customFormat="1" ht="26.25">
      <c r="A35" s="92" t="s">
        <v>252</v>
      </c>
      <c r="B35" s="33" t="s">
        <v>316</v>
      </c>
      <c r="C35" s="2" t="s">
        <v>43</v>
      </c>
      <c r="D35" s="2" t="s">
        <v>30</v>
      </c>
      <c r="E35" s="2" t="s">
        <v>28</v>
      </c>
      <c r="F35" s="2" t="s">
        <v>28</v>
      </c>
      <c r="G35" s="2">
        <v>2012</v>
      </c>
      <c r="H35" s="127">
        <v>7139.38</v>
      </c>
      <c r="I35" s="127">
        <v>0</v>
      </c>
      <c r="J35" s="75" t="s">
        <v>221</v>
      </c>
      <c r="K35" s="22" t="s">
        <v>106</v>
      </c>
      <c r="L35" s="2" t="s">
        <v>491</v>
      </c>
      <c r="M35" s="2" t="s">
        <v>45</v>
      </c>
      <c r="N35" s="2" t="s">
        <v>106</v>
      </c>
      <c r="O35" s="2" t="s">
        <v>106</v>
      </c>
      <c r="P35" s="2" t="s">
        <v>49</v>
      </c>
      <c r="Q35" s="2" t="s">
        <v>106</v>
      </c>
      <c r="R35" s="2" t="s">
        <v>106</v>
      </c>
      <c r="S35" s="2" t="s">
        <v>106</v>
      </c>
      <c r="T35" s="2" t="s">
        <v>106</v>
      </c>
      <c r="U35" s="2" t="s">
        <v>106</v>
      </c>
      <c r="V35" s="2" t="s">
        <v>106</v>
      </c>
      <c r="W35" s="2" t="s">
        <v>106</v>
      </c>
      <c r="X35" s="2" t="s">
        <v>106</v>
      </c>
      <c r="Y35" s="2" t="s">
        <v>106</v>
      </c>
      <c r="Z35" s="2" t="s">
        <v>106</v>
      </c>
      <c r="AA35" s="93" t="s">
        <v>106</v>
      </c>
    </row>
    <row r="36" spans="1:27" s="238" customFormat="1" ht="26.25">
      <c r="A36" s="92" t="s">
        <v>253</v>
      </c>
      <c r="B36" s="33" t="s">
        <v>321</v>
      </c>
      <c r="C36" s="2" t="s">
        <v>43</v>
      </c>
      <c r="D36" s="2" t="s">
        <v>30</v>
      </c>
      <c r="E36" s="2" t="s">
        <v>28</v>
      </c>
      <c r="F36" s="2" t="s">
        <v>28</v>
      </c>
      <c r="G36" s="2">
        <v>2010</v>
      </c>
      <c r="H36" s="127">
        <v>7139.38</v>
      </c>
      <c r="I36" s="127">
        <v>0</v>
      </c>
      <c r="J36" s="75" t="s">
        <v>221</v>
      </c>
      <c r="K36" s="22" t="s">
        <v>106</v>
      </c>
      <c r="L36" s="2" t="s">
        <v>499</v>
      </c>
      <c r="M36" s="2" t="s">
        <v>47</v>
      </c>
      <c r="N36" s="2" t="s">
        <v>106</v>
      </c>
      <c r="O36" s="2" t="s">
        <v>106</v>
      </c>
      <c r="P36" s="2" t="s">
        <v>106</v>
      </c>
      <c r="Q36" s="2" t="s">
        <v>106</v>
      </c>
      <c r="R36" s="2" t="s">
        <v>106</v>
      </c>
      <c r="S36" s="2" t="s">
        <v>106</v>
      </c>
      <c r="T36" s="2" t="s">
        <v>106</v>
      </c>
      <c r="U36" s="2" t="s">
        <v>106</v>
      </c>
      <c r="V36" s="2" t="s">
        <v>106</v>
      </c>
      <c r="W36" s="2" t="s">
        <v>106</v>
      </c>
      <c r="X36" s="2" t="s">
        <v>106</v>
      </c>
      <c r="Y36" s="2" t="s">
        <v>106</v>
      </c>
      <c r="Z36" s="2" t="s">
        <v>106</v>
      </c>
      <c r="AA36" s="93" t="s">
        <v>106</v>
      </c>
    </row>
    <row r="37" spans="1:27" s="238" customFormat="1" ht="26.25">
      <c r="A37" s="92" t="s">
        <v>254</v>
      </c>
      <c r="B37" s="33" t="s">
        <v>500</v>
      </c>
      <c r="C37" s="2" t="s">
        <v>43</v>
      </c>
      <c r="D37" s="2" t="s">
        <v>30</v>
      </c>
      <c r="E37" s="2" t="s">
        <v>28</v>
      </c>
      <c r="F37" s="2" t="s">
        <v>28</v>
      </c>
      <c r="G37" s="2">
        <v>2010</v>
      </c>
      <c r="H37" s="127">
        <v>8846.53</v>
      </c>
      <c r="I37" s="127">
        <v>0</v>
      </c>
      <c r="J37" s="75" t="s">
        <v>221</v>
      </c>
      <c r="K37" s="22" t="s">
        <v>106</v>
      </c>
      <c r="L37" s="2" t="s">
        <v>499</v>
      </c>
      <c r="M37" s="2" t="s">
        <v>47</v>
      </c>
      <c r="N37" s="2" t="s">
        <v>106</v>
      </c>
      <c r="O37" s="2" t="s">
        <v>48</v>
      </c>
      <c r="P37" s="2" t="s">
        <v>106</v>
      </c>
      <c r="Q37" s="2" t="s">
        <v>106</v>
      </c>
      <c r="R37" s="2" t="s">
        <v>106</v>
      </c>
      <c r="S37" s="2" t="s">
        <v>106</v>
      </c>
      <c r="T37" s="2" t="s">
        <v>106</v>
      </c>
      <c r="U37" s="2" t="s">
        <v>106</v>
      </c>
      <c r="V37" s="2" t="s">
        <v>106</v>
      </c>
      <c r="W37" s="2" t="s">
        <v>106</v>
      </c>
      <c r="X37" s="2" t="s">
        <v>106</v>
      </c>
      <c r="Y37" s="2" t="s">
        <v>106</v>
      </c>
      <c r="Z37" s="2" t="s">
        <v>106</v>
      </c>
      <c r="AA37" s="93" t="s">
        <v>106</v>
      </c>
    </row>
    <row r="38" spans="1:27" s="238" customFormat="1" ht="26.25">
      <c r="A38" s="92" t="s">
        <v>255</v>
      </c>
      <c r="B38" s="33" t="s">
        <v>322</v>
      </c>
      <c r="C38" s="2" t="s">
        <v>43</v>
      </c>
      <c r="D38" s="2" t="s">
        <v>30</v>
      </c>
      <c r="E38" s="2" t="s">
        <v>28</v>
      </c>
      <c r="F38" s="2" t="s">
        <v>28</v>
      </c>
      <c r="G38" s="2">
        <v>2010</v>
      </c>
      <c r="H38" s="127">
        <v>4515.52</v>
      </c>
      <c r="I38" s="127">
        <v>0</v>
      </c>
      <c r="J38" s="75" t="s">
        <v>221</v>
      </c>
      <c r="K38" s="22" t="s">
        <v>106</v>
      </c>
      <c r="L38" s="2" t="s">
        <v>501</v>
      </c>
      <c r="M38" s="2" t="s">
        <v>47</v>
      </c>
      <c r="N38" s="2" t="s">
        <v>106</v>
      </c>
      <c r="O38" s="2" t="s">
        <v>48</v>
      </c>
      <c r="P38" s="2" t="s">
        <v>46</v>
      </c>
      <c r="Q38" s="2" t="s">
        <v>106</v>
      </c>
      <c r="R38" s="2" t="s">
        <v>106</v>
      </c>
      <c r="S38" s="2" t="s">
        <v>106</v>
      </c>
      <c r="T38" s="2" t="s">
        <v>106</v>
      </c>
      <c r="U38" s="2" t="s">
        <v>106</v>
      </c>
      <c r="V38" s="2" t="s">
        <v>106</v>
      </c>
      <c r="W38" s="2" t="s">
        <v>106</v>
      </c>
      <c r="X38" s="2" t="s">
        <v>106</v>
      </c>
      <c r="Y38" s="2" t="s">
        <v>106</v>
      </c>
      <c r="Z38" s="2" t="s">
        <v>106</v>
      </c>
      <c r="AA38" s="93" t="s">
        <v>106</v>
      </c>
    </row>
    <row r="39" spans="1:27" s="238" customFormat="1" ht="26.25">
      <c r="A39" s="92" t="s">
        <v>256</v>
      </c>
      <c r="B39" s="33" t="s">
        <v>323</v>
      </c>
      <c r="C39" s="2" t="s">
        <v>43</v>
      </c>
      <c r="D39" s="2" t="s">
        <v>30</v>
      </c>
      <c r="E39" s="2" t="s">
        <v>28</v>
      </c>
      <c r="F39" s="2" t="s">
        <v>28</v>
      </c>
      <c r="G39" s="2">
        <v>2008</v>
      </c>
      <c r="H39" s="127">
        <v>4515.52</v>
      </c>
      <c r="I39" s="127">
        <v>0</v>
      </c>
      <c r="J39" s="75" t="s">
        <v>221</v>
      </c>
      <c r="K39" s="22" t="s">
        <v>106</v>
      </c>
      <c r="L39" s="2" t="s">
        <v>501</v>
      </c>
      <c r="M39" s="2" t="s">
        <v>47</v>
      </c>
      <c r="N39" s="2" t="s">
        <v>106</v>
      </c>
      <c r="O39" s="2" t="s">
        <v>48</v>
      </c>
      <c r="P39" s="2" t="s">
        <v>106</v>
      </c>
      <c r="Q39" s="2" t="s">
        <v>106</v>
      </c>
      <c r="R39" s="2" t="s">
        <v>106</v>
      </c>
      <c r="S39" s="2" t="s">
        <v>106</v>
      </c>
      <c r="T39" s="2" t="s">
        <v>106</v>
      </c>
      <c r="U39" s="2" t="s">
        <v>106</v>
      </c>
      <c r="V39" s="2" t="s">
        <v>106</v>
      </c>
      <c r="W39" s="2" t="s">
        <v>106</v>
      </c>
      <c r="X39" s="2" t="s">
        <v>106</v>
      </c>
      <c r="Y39" s="2" t="s">
        <v>106</v>
      </c>
      <c r="Z39" s="2" t="s">
        <v>106</v>
      </c>
      <c r="AA39" s="93" t="s">
        <v>106</v>
      </c>
    </row>
    <row r="40" spans="1:27" s="238" customFormat="1" ht="26.25">
      <c r="A40" s="92" t="s">
        <v>257</v>
      </c>
      <c r="B40" s="33" t="s">
        <v>356</v>
      </c>
      <c r="C40" s="2" t="s">
        <v>69</v>
      </c>
      <c r="D40" s="2" t="s">
        <v>30</v>
      </c>
      <c r="E40" s="2" t="s">
        <v>106</v>
      </c>
      <c r="F40" s="2" t="s">
        <v>28</v>
      </c>
      <c r="G40" s="2">
        <v>2013</v>
      </c>
      <c r="H40" s="127">
        <v>9999.3</v>
      </c>
      <c r="I40" s="127">
        <v>0</v>
      </c>
      <c r="J40" s="75" t="s">
        <v>221</v>
      </c>
      <c r="K40" s="22" t="s">
        <v>106</v>
      </c>
      <c r="L40" s="2" t="s">
        <v>529</v>
      </c>
      <c r="M40" s="2" t="s">
        <v>45</v>
      </c>
      <c r="N40" s="2" t="s">
        <v>106</v>
      </c>
      <c r="O40" s="2" t="s">
        <v>106</v>
      </c>
      <c r="P40" s="2" t="s">
        <v>106</v>
      </c>
      <c r="Q40" s="2" t="s">
        <v>106</v>
      </c>
      <c r="R40" s="2" t="s">
        <v>106</v>
      </c>
      <c r="S40" s="2" t="s">
        <v>106</v>
      </c>
      <c r="T40" s="2" t="s">
        <v>106</v>
      </c>
      <c r="U40" s="2" t="s">
        <v>106</v>
      </c>
      <c r="V40" s="2" t="s">
        <v>106</v>
      </c>
      <c r="W40" s="2" t="s">
        <v>106</v>
      </c>
      <c r="X40" s="2" t="s">
        <v>106</v>
      </c>
      <c r="Y40" s="2" t="s">
        <v>106</v>
      </c>
      <c r="Z40" s="2" t="s">
        <v>106</v>
      </c>
      <c r="AA40" s="93" t="s">
        <v>106</v>
      </c>
    </row>
    <row r="41" spans="1:28" s="238" customFormat="1" ht="40.5" customHeight="1">
      <c r="A41" s="92" t="s">
        <v>258</v>
      </c>
      <c r="B41" s="33" t="s">
        <v>546</v>
      </c>
      <c r="C41" s="2" t="s">
        <v>69</v>
      </c>
      <c r="D41" s="2" t="s">
        <v>30</v>
      </c>
      <c r="E41" s="2" t="s">
        <v>28</v>
      </c>
      <c r="F41" s="2" t="s">
        <v>28</v>
      </c>
      <c r="G41" s="2">
        <v>2017</v>
      </c>
      <c r="H41" s="103">
        <v>5142.92</v>
      </c>
      <c r="I41" s="127">
        <v>0</v>
      </c>
      <c r="J41" s="75" t="s">
        <v>221</v>
      </c>
      <c r="K41" s="2" t="s">
        <v>106</v>
      </c>
      <c r="L41" s="2" t="s">
        <v>367</v>
      </c>
      <c r="M41" s="375" t="s">
        <v>368</v>
      </c>
      <c r="N41" s="375"/>
      <c r="O41" s="375"/>
      <c r="P41" s="2" t="s">
        <v>106</v>
      </c>
      <c r="Q41" s="2" t="s">
        <v>106</v>
      </c>
      <c r="R41" s="2" t="s">
        <v>106</v>
      </c>
      <c r="S41" s="2" t="s">
        <v>106</v>
      </c>
      <c r="T41" s="2" t="s">
        <v>106</v>
      </c>
      <c r="U41" s="2" t="s">
        <v>106</v>
      </c>
      <c r="V41" s="2" t="s">
        <v>106</v>
      </c>
      <c r="W41" s="2" t="s">
        <v>106</v>
      </c>
      <c r="X41" s="2" t="s">
        <v>106</v>
      </c>
      <c r="Y41" s="2" t="s">
        <v>106</v>
      </c>
      <c r="Z41" s="2" t="s">
        <v>106</v>
      </c>
      <c r="AA41" s="93" t="s">
        <v>106</v>
      </c>
      <c r="AB41" s="240"/>
    </row>
    <row r="42" spans="1:28" s="238" customFormat="1" ht="43.5" customHeight="1">
      <c r="A42" s="92" t="s">
        <v>259</v>
      </c>
      <c r="B42" s="33" t="s">
        <v>547</v>
      </c>
      <c r="C42" s="2" t="s">
        <v>69</v>
      </c>
      <c r="D42" s="2" t="s">
        <v>30</v>
      </c>
      <c r="E42" s="2" t="s">
        <v>28</v>
      </c>
      <c r="F42" s="2" t="s">
        <v>28</v>
      </c>
      <c r="G42" s="2">
        <v>2017</v>
      </c>
      <c r="H42" s="103">
        <v>5142.92</v>
      </c>
      <c r="I42" s="127">
        <v>0</v>
      </c>
      <c r="J42" s="75" t="s">
        <v>221</v>
      </c>
      <c r="K42" s="2" t="s">
        <v>106</v>
      </c>
      <c r="L42" s="2" t="s">
        <v>367</v>
      </c>
      <c r="M42" s="375" t="s">
        <v>368</v>
      </c>
      <c r="N42" s="375"/>
      <c r="O42" s="375"/>
      <c r="P42" s="2" t="s">
        <v>106</v>
      </c>
      <c r="Q42" s="2" t="s">
        <v>106</v>
      </c>
      <c r="R42" s="2" t="s">
        <v>106</v>
      </c>
      <c r="S42" s="2" t="s">
        <v>106</v>
      </c>
      <c r="T42" s="2" t="s">
        <v>106</v>
      </c>
      <c r="U42" s="2" t="s">
        <v>106</v>
      </c>
      <c r="V42" s="2" t="s">
        <v>106</v>
      </c>
      <c r="W42" s="2" t="s">
        <v>106</v>
      </c>
      <c r="X42" s="2" t="s">
        <v>106</v>
      </c>
      <c r="Y42" s="2" t="s">
        <v>106</v>
      </c>
      <c r="Z42" s="2" t="s">
        <v>106</v>
      </c>
      <c r="AA42" s="93" t="s">
        <v>106</v>
      </c>
      <c r="AB42" s="240"/>
    </row>
    <row r="43" spans="1:28" s="238" customFormat="1" ht="46.5" customHeight="1">
      <c r="A43" s="92" t="s">
        <v>260</v>
      </c>
      <c r="B43" s="33" t="s">
        <v>548</v>
      </c>
      <c r="C43" s="2" t="s">
        <v>69</v>
      </c>
      <c r="D43" s="2" t="s">
        <v>30</v>
      </c>
      <c r="E43" s="2" t="s">
        <v>28</v>
      </c>
      <c r="F43" s="2" t="s">
        <v>28</v>
      </c>
      <c r="G43" s="2">
        <v>2017</v>
      </c>
      <c r="H43" s="103">
        <v>5142.92</v>
      </c>
      <c r="I43" s="127">
        <v>0</v>
      </c>
      <c r="J43" s="75" t="s">
        <v>221</v>
      </c>
      <c r="K43" s="2" t="s">
        <v>106</v>
      </c>
      <c r="L43" s="2" t="s">
        <v>369</v>
      </c>
      <c r="M43" s="375" t="s">
        <v>368</v>
      </c>
      <c r="N43" s="375"/>
      <c r="O43" s="375"/>
      <c r="P43" s="2" t="s">
        <v>106</v>
      </c>
      <c r="Q43" s="2" t="s">
        <v>106</v>
      </c>
      <c r="R43" s="2" t="s">
        <v>106</v>
      </c>
      <c r="S43" s="2" t="s">
        <v>106</v>
      </c>
      <c r="T43" s="2" t="s">
        <v>106</v>
      </c>
      <c r="U43" s="2" t="s">
        <v>106</v>
      </c>
      <c r="V43" s="2" t="s">
        <v>106</v>
      </c>
      <c r="W43" s="2" t="s">
        <v>106</v>
      </c>
      <c r="X43" s="2" t="s">
        <v>106</v>
      </c>
      <c r="Y43" s="2" t="s">
        <v>106</v>
      </c>
      <c r="Z43" s="2" t="s">
        <v>106</v>
      </c>
      <c r="AA43" s="93" t="s">
        <v>106</v>
      </c>
      <c r="AB43" s="240"/>
    </row>
    <row r="44" spans="1:28" s="238" customFormat="1" ht="44.25" customHeight="1">
      <c r="A44" s="92" t="s">
        <v>261</v>
      </c>
      <c r="B44" s="33" t="s">
        <v>549</v>
      </c>
      <c r="C44" s="2" t="s">
        <v>69</v>
      </c>
      <c r="D44" s="2" t="s">
        <v>30</v>
      </c>
      <c r="E44" s="2" t="s">
        <v>28</v>
      </c>
      <c r="F44" s="2" t="s">
        <v>28</v>
      </c>
      <c r="G44" s="2">
        <v>2017</v>
      </c>
      <c r="H44" s="103">
        <v>5142.92</v>
      </c>
      <c r="I44" s="127">
        <v>0</v>
      </c>
      <c r="J44" s="75" t="s">
        <v>221</v>
      </c>
      <c r="K44" s="2" t="s">
        <v>106</v>
      </c>
      <c r="L44" s="2" t="s">
        <v>369</v>
      </c>
      <c r="M44" s="375" t="s">
        <v>368</v>
      </c>
      <c r="N44" s="375"/>
      <c r="O44" s="375"/>
      <c r="P44" s="2" t="s">
        <v>106</v>
      </c>
      <c r="Q44" s="2" t="s">
        <v>106</v>
      </c>
      <c r="R44" s="2" t="s">
        <v>106</v>
      </c>
      <c r="S44" s="2" t="s">
        <v>106</v>
      </c>
      <c r="T44" s="2" t="s">
        <v>106</v>
      </c>
      <c r="U44" s="2" t="s">
        <v>106</v>
      </c>
      <c r="V44" s="2" t="s">
        <v>106</v>
      </c>
      <c r="W44" s="2" t="s">
        <v>106</v>
      </c>
      <c r="X44" s="2" t="s">
        <v>106</v>
      </c>
      <c r="Y44" s="2" t="s">
        <v>106</v>
      </c>
      <c r="Z44" s="2" t="s">
        <v>106</v>
      </c>
      <c r="AA44" s="93" t="s">
        <v>106</v>
      </c>
      <c r="AB44" s="240"/>
    </row>
    <row r="45" spans="1:28" s="238" customFormat="1" ht="59.25" customHeight="1">
      <c r="A45" s="92" t="s">
        <v>262</v>
      </c>
      <c r="B45" s="33" t="s">
        <v>550</v>
      </c>
      <c r="C45" s="2" t="s">
        <v>69</v>
      </c>
      <c r="D45" s="2" t="s">
        <v>30</v>
      </c>
      <c r="E45" s="2" t="s">
        <v>28</v>
      </c>
      <c r="F45" s="2" t="s">
        <v>28</v>
      </c>
      <c r="G45" s="2">
        <v>2017</v>
      </c>
      <c r="H45" s="103">
        <v>8367.76</v>
      </c>
      <c r="I45" s="127">
        <v>0</v>
      </c>
      <c r="J45" s="75" t="s">
        <v>221</v>
      </c>
      <c r="K45" s="2" t="s">
        <v>106</v>
      </c>
      <c r="L45" s="2" t="s">
        <v>370</v>
      </c>
      <c r="M45" s="375" t="s">
        <v>368</v>
      </c>
      <c r="N45" s="375"/>
      <c r="O45" s="375"/>
      <c r="P45" s="2" t="s">
        <v>106</v>
      </c>
      <c r="Q45" s="2" t="s">
        <v>106</v>
      </c>
      <c r="R45" s="2" t="s">
        <v>106</v>
      </c>
      <c r="S45" s="2" t="s">
        <v>106</v>
      </c>
      <c r="T45" s="2" t="s">
        <v>106</v>
      </c>
      <c r="U45" s="2" t="s">
        <v>106</v>
      </c>
      <c r="V45" s="2" t="s">
        <v>106</v>
      </c>
      <c r="W45" s="2" t="s">
        <v>106</v>
      </c>
      <c r="X45" s="2" t="s">
        <v>106</v>
      </c>
      <c r="Y45" s="2" t="s">
        <v>106</v>
      </c>
      <c r="Z45" s="2" t="s">
        <v>106</v>
      </c>
      <c r="AA45" s="93" t="s">
        <v>106</v>
      </c>
      <c r="AB45" s="240"/>
    </row>
    <row r="46" spans="1:27" s="238" customFormat="1" ht="26.25">
      <c r="A46" s="92" t="s">
        <v>263</v>
      </c>
      <c r="B46" s="33" t="s">
        <v>358</v>
      </c>
      <c r="C46" s="2" t="s">
        <v>69</v>
      </c>
      <c r="D46" s="2" t="s">
        <v>30</v>
      </c>
      <c r="E46" s="2" t="s">
        <v>28</v>
      </c>
      <c r="F46" s="2" t="s">
        <v>28</v>
      </c>
      <c r="G46" s="2">
        <v>2001</v>
      </c>
      <c r="H46" s="127">
        <v>6105.28</v>
      </c>
      <c r="I46" s="127">
        <v>0</v>
      </c>
      <c r="J46" s="75" t="s">
        <v>221</v>
      </c>
      <c r="K46" s="22" t="s">
        <v>106</v>
      </c>
      <c r="L46" s="2" t="s">
        <v>506</v>
      </c>
      <c r="M46" s="2" t="s">
        <v>44</v>
      </c>
      <c r="N46" s="2" t="s">
        <v>106</v>
      </c>
      <c r="O46" s="2" t="s">
        <v>106</v>
      </c>
      <c r="P46" s="2" t="s">
        <v>106</v>
      </c>
      <c r="Q46" s="2" t="s">
        <v>106</v>
      </c>
      <c r="R46" s="2" t="s">
        <v>106</v>
      </c>
      <c r="S46" s="2" t="s">
        <v>106</v>
      </c>
      <c r="T46" s="2" t="s">
        <v>106</v>
      </c>
      <c r="U46" s="2" t="s">
        <v>106</v>
      </c>
      <c r="V46" s="2" t="s">
        <v>106</v>
      </c>
      <c r="W46" s="2" t="s">
        <v>106</v>
      </c>
      <c r="X46" s="2" t="s">
        <v>106</v>
      </c>
      <c r="Y46" s="2" t="s">
        <v>106</v>
      </c>
      <c r="Z46" s="2" t="s">
        <v>106</v>
      </c>
      <c r="AA46" s="93" t="s">
        <v>106</v>
      </c>
    </row>
    <row r="47" spans="1:27" s="238" customFormat="1" ht="26.25">
      <c r="A47" s="92" t="s">
        <v>264</v>
      </c>
      <c r="B47" s="33" t="s">
        <v>324</v>
      </c>
      <c r="C47" s="2" t="s">
        <v>69</v>
      </c>
      <c r="D47" s="2" t="s">
        <v>30</v>
      </c>
      <c r="E47" s="2" t="s">
        <v>28</v>
      </c>
      <c r="F47" s="2" t="s">
        <v>28</v>
      </c>
      <c r="G47" s="2">
        <v>2008</v>
      </c>
      <c r="H47" s="103">
        <v>39296.28</v>
      </c>
      <c r="I47" s="127">
        <v>0</v>
      </c>
      <c r="J47" s="75" t="s">
        <v>221</v>
      </c>
      <c r="K47" s="22" t="s">
        <v>106</v>
      </c>
      <c r="L47" s="2" t="s">
        <v>490</v>
      </c>
      <c r="M47" s="2" t="s">
        <v>106</v>
      </c>
      <c r="N47" s="2" t="s">
        <v>106</v>
      </c>
      <c r="O47" s="2" t="s">
        <v>106</v>
      </c>
      <c r="P47" s="2" t="s">
        <v>70</v>
      </c>
      <c r="Q47" s="2" t="s">
        <v>502</v>
      </c>
      <c r="R47" s="2" t="s">
        <v>106</v>
      </c>
      <c r="S47" s="2" t="s">
        <v>106</v>
      </c>
      <c r="T47" s="2" t="s">
        <v>106</v>
      </c>
      <c r="U47" s="2" t="s">
        <v>106</v>
      </c>
      <c r="V47" s="2" t="s">
        <v>106</v>
      </c>
      <c r="W47" s="2" t="s">
        <v>106</v>
      </c>
      <c r="X47" s="2" t="s">
        <v>106</v>
      </c>
      <c r="Y47" s="2" t="s">
        <v>106</v>
      </c>
      <c r="Z47" s="2" t="s">
        <v>106</v>
      </c>
      <c r="AA47" s="93" t="s">
        <v>106</v>
      </c>
    </row>
    <row r="48" spans="1:27" s="238" customFormat="1" ht="26.25">
      <c r="A48" s="92" t="s">
        <v>265</v>
      </c>
      <c r="B48" s="33" t="s">
        <v>325</v>
      </c>
      <c r="C48" s="2" t="s">
        <v>69</v>
      </c>
      <c r="D48" s="2" t="s">
        <v>30</v>
      </c>
      <c r="E48" s="2" t="s">
        <v>28</v>
      </c>
      <c r="F48" s="2" t="s">
        <v>28</v>
      </c>
      <c r="G48" s="2">
        <v>2008</v>
      </c>
      <c r="H48" s="127">
        <v>65670.38</v>
      </c>
      <c r="I48" s="127">
        <v>0</v>
      </c>
      <c r="J48" s="75" t="s">
        <v>221</v>
      </c>
      <c r="K48" s="22" t="s">
        <v>106</v>
      </c>
      <c r="L48" s="2" t="s">
        <v>503</v>
      </c>
      <c r="M48" s="2" t="s">
        <v>106</v>
      </c>
      <c r="N48" s="2" t="s">
        <v>106</v>
      </c>
      <c r="O48" s="2" t="s">
        <v>106</v>
      </c>
      <c r="P48" s="2" t="s">
        <v>71</v>
      </c>
      <c r="Q48" s="2" t="s">
        <v>504</v>
      </c>
      <c r="R48" s="2" t="s">
        <v>106</v>
      </c>
      <c r="S48" s="2" t="s">
        <v>106</v>
      </c>
      <c r="T48" s="2" t="s">
        <v>106</v>
      </c>
      <c r="U48" s="2" t="s">
        <v>106</v>
      </c>
      <c r="V48" s="2" t="s">
        <v>106</v>
      </c>
      <c r="W48" s="2" t="s">
        <v>106</v>
      </c>
      <c r="X48" s="2" t="s">
        <v>106</v>
      </c>
      <c r="Y48" s="2" t="s">
        <v>106</v>
      </c>
      <c r="Z48" s="2" t="s">
        <v>106</v>
      </c>
      <c r="AA48" s="93" t="s">
        <v>106</v>
      </c>
    </row>
    <row r="49" spans="1:27" s="238" customFormat="1" ht="26.25">
      <c r="A49" s="92" t="s">
        <v>266</v>
      </c>
      <c r="B49" s="33" t="s">
        <v>326</v>
      </c>
      <c r="C49" s="2" t="s">
        <v>69</v>
      </c>
      <c r="D49" s="2" t="s">
        <v>30</v>
      </c>
      <c r="E49" s="2" t="s">
        <v>28</v>
      </c>
      <c r="F49" s="2" t="s">
        <v>28</v>
      </c>
      <c r="G49" s="2">
        <v>2008</v>
      </c>
      <c r="H49" s="127">
        <v>52528.97</v>
      </c>
      <c r="I49" s="127">
        <v>0</v>
      </c>
      <c r="J49" s="75" t="s">
        <v>221</v>
      </c>
      <c r="K49" s="22" t="s">
        <v>106</v>
      </c>
      <c r="L49" s="2" t="s">
        <v>485</v>
      </c>
      <c r="M49" s="2" t="s">
        <v>106</v>
      </c>
      <c r="N49" s="2" t="s">
        <v>106</v>
      </c>
      <c r="O49" s="2" t="s">
        <v>106</v>
      </c>
      <c r="P49" s="2" t="s">
        <v>72</v>
      </c>
      <c r="Q49" s="2" t="s">
        <v>504</v>
      </c>
      <c r="R49" s="2" t="s">
        <v>106</v>
      </c>
      <c r="S49" s="2" t="s">
        <v>106</v>
      </c>
      <c r="T49" s="2" t="s">
        <v>106</v>
      </c>
      <c r="U49" s="2" t="s">
        <v>106</v>
      </c>
      <c r="V49" s="2" t="s">
        <v>106</v>
      </c>
      <c r="W49" s="2" t="s">
        <v>106</v>
      </c>
      <c r="X49" s="2" t="s">
        <v>106</v>
      </c>
      <c r="Y49" s="2" t="s">
        <v>106</v>
      </c>
      <c r="Z49" s="2" t="s">
        <v>106</v>
      </c>
      <c r="AA49" s="93" t="s">
        <v>106</v>
      </c>
    </row>
    <row r="50" spans="1:27" s="238" customFormat="1" ht="26.25">
      <c r="A50" s="92" t="s">
        <v>267</v>
      </c>
      <c r="B50" s="33" t="s">
        <v>327</v>
      </c>
      <c r="C50" s="2" t="s">
        <v>69</v>
      </c>
      <c r="D50" s="2" t="s">
        <v>30</v>
      </c>
      <c r="E50" s="2" t="s">
        <v>28</v>
      </c>
      <c r="F50" s="2" t="s">
        <v>28</v>
      </c>
      <c r="G50" s="2">
        <v>2008</v>
      </c>
      <c r="H50" s="127">
        <v>33205.64</v>
      </c>
      <c r="I50" s="127">
        <v>0</v>
      </c>
      <c r="J50" s="75" t="s">
        <v>221</v>
      </c>
      <c r="K50" s="22" t="s">
        <v>106</v>
      </c>
      <c r="L50" s="2" t="s">
        <v>499</v>
      </c>
      <c r="M50" s="2" t="s">
        <v>106</v>
      </c>
      <c r="N50" s="2" t="s">
        <v>106</v>
      </c>
      <c r="O50" s="2" t="s">
        <v>106</v>
      </c>
      <c r="P50" s="2" t="s">
        <v>328</v>
      </c>
      <c r="Q50" s="2" t="s">
        <v>504</v>
      </c>
      <c r="R50" s="2" t="s">
        <v>106</v>
      </c>
      <c r="S50" s="2" t="s">
        <v>106</v>
      </c>
      <c r="T50" s="2" t="s">
        <v>106</v>
      </c>
      <c r="U50" s="2" t="s">
        <v>106</v>
      </c>
      <c r="V50" s="2" t="s">
        <v>106</v>
      </c>
      <c r="W50" s="2" t="s">
        <v>106</v>
      </c>
      <c r="X50" s="2" t="s">
        <v>106</v>
      </c>
      <c r="Y50" s="2" t="s">
        <v>106</v>
      </c>
      <c r="Z50" s="2" t="s">
        <v>106</v>
      </c>
      <c r="AA50" s="93" t="s">
        <v>106</v>
      </c>
    </row>
    <row r="51" spans="1:27" s="238" customFormat="1" ht="26.25">
      <c r="A51" s="92" t="s">
        <v>268</v>
      </c>
      <c r="B51" s="33" t="s">
        <v>329</v>
      </c>
      <c r="C51" s="2" t="s">
        <v>69</v>
      </c>
      <c r="D51" s="2" t="s">
        <v>30</v>
      </c>
      <c r="E51" s="2" t="s">
        <v>28</v>
      </c>
      <c r="F51" s="2" t="s">
        <v>28</v>
      </c>
      <c r="G51" s="2">
        <v>2008</v>
      </c>
      <c r="H51" s="103">
        <v>36328.85</v>
      </c>
      <c r="I51" s="127">
        <v>0</v>
      </c>
      <c r="J51" s="75" t="s">
        <v>221</v>
      </c>
      <c r="K51" s="22" t="s">
        <v>106</v>
      </c>
      <c r="L51" s="2" t="s">
        <v>483</v>
      </c>
      <c r="M51" s="2" t="s">
        <v>106</v>
      </c>
      <c r="N51" s="2" t="s">
        <v>106</v>
      </c>
      <c r="O51" s="2" t="s">
        <v>106</v>
      </c>
      <c r="P51" s="2" t="s">
        <v>73</v>
      </c>
      <c r="Q51" s="2" t="s">
        <v>504</v>
      </c>
      <c r="R51" s="2" t="s">
        <v>106</v>
      </c>
      <c r="S51" s="2" t="s">
        <v>106</v>
      </c>
      <c r="T51" s="2" t="s">
        <v>106</v>
      </c>
      <c r="U51" s="2" t="s">
        <v>106</v>
      </c>
      <c r="V51" s="2" t="s">
        <v>106</v>
      </c>
      <c r="W51" s="2" t="s">
        <v>106</v>
      </c>
      <c r="X51" s="2" t="s">
        <v>106</v>
      </c>
      <c r="Y51" s="2" t="s">
        <v>106</v>
      </c>
      <c r="Z51" s="2" t="s">
        <v>106</v>
      </c>
      <c r="AA51" s="93" t="s">
        <v>106</v>
      </c>
    </row>
    <row r="52" spans="1:27" s="238" customFormat="1" ht="26.25">
      <c r="A52" s="92" t="s">
        <v>269</v>
      </c>
      <c r="B52" s="33" t="s">
        <v>330</v>
      </c>
      <c r="C52" s="2" t="s">
        <v>69</v>
      </c>
      <c r="D52" s="2" t="s">
        <v>30</v>
      </c>
      <c r="E52" s="2" t="s">
        <v>28</v>
      </c>
      <c r="F52" s="2" t="s">
        <v>28</v>
      </c>
      <c r="G52" s="2">
        <v>2008</v>
      </c>
      <c r="H52" s="103">
        <v>34234.06</v>
      </c>
      <c r="I52" s="127">
        <v>0</v>
      </c>
      <c r="J52" s="75" t="s">
        <v>221</v>
      </c>
      <c r="K52" s="22" t="s">
        <v>106</v>
      </c>
      <c r="L52" s="2" t="s">
        <v>488</v>
      </c>
      <c r="M52" s="2" t="s">
        <v>106</v>
      </c>
      <c r="N52" s="2" t="s">
        <v>106</v>
      </c>
      <c r="O52" s="2" t="s">
        <v>106</v>
      </c>
      <c r="P52" s="2" t="s">
        <v>74</v>
      </c>
      <c r="Q52" s="2" t="s">
        <v>504</v>
      </c>
      <c r="R52" s="2" t="s">
        <v>106</v>
      </c>
      <c r="S52" s="2" t="s">
        <v>106</v>
      </c>
      <c r="T52" s="2" t="s">
        <v>106</v>
      </c>
      <c r="U52" s="2" t="s">
        <v>106</v>
      </c>
      <c r="V52" s="2" t="s">
        <v>106</v>
      </c>
      <c r="W52" s="2" t="s">
        <v>106</v>
      </c>
      <c r="X52" s="2" t="s">
        <v>106</v>
      </c>
      <c r="Y52" s="2" t="s">
        <v>106</v>
      </c>
      <c r="Z52" s="2" t="s">
        <v>106</v>
      </c>
      <c r="AA52" s="93" t="s">
        <v>106</v>
      </c>
    </row>
    <row r="53" spans="1:27" s="238" customFormat="1" ht="26.25">
      <c r="A53" s="92" t="s">
        <v>270</v>
      </c>
      <c r="B53" s="33" t="s">
        <v>331</v>
      </c>
      <c r="C53" s="2" t="s">
        <v>69</v>
      </c>
      <c r="D53" s="2" t="s">
        <v>30</v>
      </c>
      <c r="E53" s="2" t="s">
        <v>28</v>
      </c>
      <c r="F53" s="2" t="s">
        <v>28</v>
      </c>
      <c r="G53" s="2">
        <v>2008</v>
      </c>
      <c r="H53" s="103">
        <v>38016.72</v>
      </c>
      <c r="I53" s="127">
        <v>0</v>
      </c>
      <c r="J53" s="75" t="s">
        <v>221</v>
      </c>
      <c r="K53" s="22" t="s">
        <v>106</v>
      </c>
      <c r="L53" s="2" t="s">
        <v>505</v>
      </c>
      <c r="M53" s="2" t="s">
        <v>106</v>
      </c>
      <c r="N53" s="2" t="s">
        <v>106</v>
      </c>
      <c r="O53" s="2" t="s">
        <v>106</v>
      </c>
      <c r="P53" s="2" t="s">
        <v>75</v>
      </c>
      <c r="Q53" s="2" t="s">
        <v>504</v>
      </c>
      <c r="R53" s="2" t="s">
        <v>106</v>
      </c>
      <c r="S53" s="2" t="s">
        <v>106</v>
      </c>
      <c r="T53" s="2" t="s">
        <v>106</v>
      </c>
      <c r="U53" s="2" t="s">
        <v>106</v>
      </c>
      <c r="V53" s="2" t="s">
        <v>106</v>
      </c>
      <c r="W53" s="2" t="s">
        <v>106</v>
      </c>
      <c r="X53" s="2" t="s">
        <v>106</v>
      </c>
      <c r="Y53" s="2" t="s">
        <v>106</v>
      </c>
      <c r="Z53" s="2" t="s">
        <v>106</v>
      </c>
      <c r="AA53" s="93" t="s">
        <v>106</v>
      </c>
    </row>
    <row r="54" spans="1:27" s="238" customFormat="1" ht="26.25">
      <c r="A54" s="92" t="s">
        <v>271</v>
      </c>
      <c r="B54" s="33" t="s">
        <v>332</v>
      </c>
      <c r="C54" s="2" t="s">
        <v>69</v>
      </c>
      <c r="D54" s="2" t="s">
        <v>30</v>
      </c>
      <c r="E54" s="2" t="s">
        <v>28</v>
      </c>
      <c r="F54" s="2" t="s">
        <v>28</v>
      </c>
      <c r="G54" s="2">
        <v>2008</v>
      </c>
      <c r="H54" s="103">
        <v>58775.94</v>
      </c>
      <c r="I54" s="127">
        <v>0</v>
      </c>
      <c r="J54" s="75" t="s">
        <v>221</v>
      </c>
      <c r="K54" s="22" t="s">
        <v>106</v>
      </c>
      <c r="L54" s="2" t="s">
        <v>506</v>
      </c>
      <c r="M54" s="2" t="s">
        <v>106</v>
      </c>
      <c r="N54" s="2" t="s">
        <v>106</v>
      </c>
      <c r="O54" s="2" t="s">
        <v>106</v>
      </c>
      <c r="P54" s="2" t="s">
        <v>73</v>
      </c>
      <c r="Q54" s="2" t="s">
        <v>106</v>
      </c>
      <c r="R54" s="2" t="s">
        <v>106</v>
      </c>
      <c r="S54" s="2" t="s">
        <v>106</v>
      </c>
      <c r="T54" s="2" t="s">
        <v>106</v>
      </c>
      <c r="U54" s="2" t="s">
        <v>106</v>
      </c>
      <c r="V54" s="2" t="s">
        <v>106</v>
      </c>
      <c r="W54" s="2" t="s">
        <v>106</v>
      </c>
      <c r="X54" s="2" t="s">
        <v>106</v>
      </c>
      <c r="Y54" s="2" t="s">
        <v>106</v>
      </c>
      <c r="Z54" s="2" t="s">
        <v>106</v>
      </c>
      <c r="AA54" s="93" t="s">
        <v>106</v>
      </c>
    </row>
    <row r="55" spans="1:27" s="238" customFormat="1" ht="39">
      <c r="A55" s="92" t="s">
        <v>272</v>
      </c>
      <c r="B55" s="33" t="s">
        <v>1049</v>
      </c>
      <c r="C55" s="2" t="s">
        <v>69</v>
      </c>
      <c r="D55" s="2" t="s">
        <v>30</v>
      </c>
      <c r="E55" s="2" t="s">
        <v>28</v>
      </c>
      <c r="F55" s="2" t="s">
        <v>28</v>
      </c>
      <c r="G55" s="2">
        <v>2007</v>
      </c>
      <c r="H55" s="103">
        <v>82729.11</v>
      </c>
      <c r="I55" s="127">
        <v>0</v>
      </c>
      <c r="J55" s="75" t="s">
        <v>221</v>
      </c>
      <c r="K55" s="22" t="s">
        <v>106</v>
      </c>
      <c r="L55" s="2" t="s">
        <v>507</v>
      </c>
      <c r="M55" s="2" t="s">
        <v>106</v>
      </c>
      <c r="N55" s="2" t="s">
        <v>106</v>
      </c>
      <c r="O55" s="2" t="s">
        <v>106</v>
      </c>
      <c r="P55" s="2" t="s">
        <v>76</v>
      </c>
      <c r="Q55" s="2" t="s">
        <v>508</v>
      </c>
      <c r="R55" s="2" t="s">
        <v>106</v>
      </c>
      <c r="S55" s="2" t="s">
        <v>106</v>
      </c>
      <c r="T55" s="2" t="s">
        <v>106</v>
      </c>
      <c r="U55" s="2" t="s">
        <v>106</v>
      </c>
      <c r="V55" s="2" t="s">
        <v>106</v>
      </c>
      <c r="W55" s="2" t="s">
        <v>106</v>
      </c>
      <c r="X55" s="2" t="s">
        <v>106</v>
      </c>
      <c r="Y55" s="2" t="s">
        <v>106</v>
      </c>
      <c r="Z55" s="2" t="s">
        <v>106</v>
      </c>
      <c r="AA55" s="93" t="s">
        <v>106</v>
      </c>
    </row>
    <row r="56" spans="1:27" s="238" customFormat="1" ht="26.25">
      <c r="A56" s="92" t="s">
        <v>273</v>
      </c>
      <c r="B56" s="33" t="s">
        <v>333</v>
      </c>
      <c r="C56" s="2" t="s">
        <v>69</v>
      </c>
      <c r="D56" s="2" t="s">
        <v>30</v>
      </c>
      <c r="E56" s="2" t="s">
        <v>28</v>
      </c>
      <c r="F56" s="2" t="s">
        <v>28</v>
      </c>
      <c r="G56" s="2">
        <v>2009</v>
      </c>
      <c r="H56" s="103">
        <v>39400.54</v>
      </c>
      <c r="I56" s="127">
        <v>0</v>
      </c>
      <c r="J56" s="75" t="s">
        <v>221</v>
      </c>
      <c r="K56" s="22" t="s">
        <v>106</v>
      </c>
      <c r="L56" s="2" t="s">
        <v>484</v>
      </c>
      <c r="M56" s="2" t="s">
        <v>106</v>
      </c>
      <c r="N56" s="2" t="s">
        <v>106</v>
      </c>
      <c r="O56" s="2" t="s">
        <v>106</v>
      </c>
      <c r="P56" s="2" t="s">
        <v>77</v>
      </c>
      <c r="Q56" s="2" t="s">
        <v>106</v>
      </c>
      <c r="R56" s="2" t="s">
        <v>106</v>
      </c>
      <c r="S56" s="2" t="s">
        <v>106</v>
      </c>
      <c r="T56" s="2" t="s">
        <v>106</v>
      </c>
      <c r="U56" s="2" t="s">
        <v>106</v>
      </c>
      <c r="V56" s="2" t="s">
        <v>106</v>
      </c>
      <c r="W56" s="2" t="s">
        <v>106</v>
      </c>
      <c r="X56" s="2" t="s">
        <v>106</v>
      </c>
      <c r="Y56" s="2" t="s">
        <v>106</v>
      </c>
      <c r="Z56" s="2" t="s">
        <v>106</v>
      </c>
      <c r="AA56" s="93" t="s">
        <v>106</v>
      </c>
    </row>
    <row r="57" spans="1:27" s="238" customFormat="1" ht="26.25">
      <c r="A57" s="92" t="s">
        <v>274</v>
      </c>
      <c r="B57" s="33" t="s">
        <v>334</v>
      </c>
      <c r="C57" s="2" t="s">
        <v>69</v>
      </c>
      <c r="D57" s="2" t="s">
        <v>30</v>
      </c>
      <c r="E57" s="2" t="s">
        <v>28</v>
      </c>
      <c r="F57" s="2" t="s">
        <v>28</v>
      </c>
      <c r="G57" s="2">
        <v>2008</v>
      </c>
      <c r="H57" s="103">
        <v>31603.84</v>
      </c>
      <c r="I57" s="127">
        <v>0</v>
      </c>
      <c r="J57" s="75" t="s">
        <v>221</v>
      </c>
      <c r="K57" s="22" t="s">
        <v>106</v>
      </c>
      <c r="L57" s="2" t="s">
        <v>489</v>
      </c>
      <c r="M57" s="2" t="s">
        <v>106</v>
      </c>
      <c r="N57" s="2" t="s">
        <v>106</v>
      </c>
      <c r="O57" s="2" t="s">
        <v>106</v>
      </c>
      <c r="P57" s="2" t="s">
        <v>75</v>
      </c>
      <c r="Q57" s="2" t="s">
        <v>106</v>
      </c>
      <c r="R57" s="2" t="s">
        <v>106</v>
      </c>
      <c r="S57" s="2" t="s">
        <v>106</v>
      </c>
      <c r="T57" s="2" t="s">
        <v>106</v>
      </c>
      <c r="U57" s="2" t="s">
        <v>106</v>
      </c>
      <c r="V57" s="2" t="s">
        <v>106</v>
      </c>
      <c r="W57" s="2" t="s">
        <v>106</v>
      </c>
      <c r="X57" s="2" t="s">
        <v>106</v>
      </c>
      <c r="Y57" s="2" t="s">
        <v>106</v>
      </c>
      <c r="Z57" s="2" t="s">
        <v>106</v>
      </c>
      <c r="AA57" s="93" t="s">
        <v>106</v>
      </c>
    </row>
    <row r="58" spans="1:27" s="238" customFormat="1" ht="26.25">
      <c r="A58" s="92" t="s">
        <v>275</v>
      </c>
      <c r="B58" s="33" t="s">
        <v>336</v>
      </c>
      <c r="C58" s="2" t="s">
        <v>69</v>
      </c>
      <c r="D58" s="2" t="s">
        <v>30</v>
      </c>
      <c r="E58" s="2" t="s">
        <v>28</v>
      </c>
      <c r="F58" s="2" t="s">
        <v>28</v>
      </c>
      <c r="G58" s="2">
        <v>2006</v>
      </c>
      <c r="H58" s="103">
        <v>61218.75</v>
      </c>
      <c r="I58" s="127">
        <v>0</v>
      </c>
      <c r="J58" s="75" t="s">
        <v>221</v>
      </c>
      <c r="K58" s="22" t="s">
        <v>106</v>
      </c>
      <c r="L58" s="2" t="s">
        <v>510</v>
      </c>
      <c r="M58" s="2" t="s">
        <v>106</v>
      </c>
      <c r="N58" s="2" t="s">
        <v>106</v>
      </c>
      <c r="O58" s="2" t="s">
        <v>106</v>
      </c>
      <c r="P58" s="2" t="s">
        <v>78</v>
      </c>
      <c r="Q58" s="2" t="s">
        <v>502</v>
      </c>
      <c r="R58" s="2" t="s">
        <v>106</v>
      </c>
      <c r="S58" s="2" t="s">
        <v>106</v>
      </c>
      <c r="T58" s="2" t="s">
        <v>106</v>
      </c>
      <c r="U58" s="2" t="s">
        <v>106</v>
      </c>
      <c r="V58" s="2" t="s">
        <v>106</v>
      </c>
      <c r="W58" s="2" t="s">
        <v>106</v>
      </c>
      <c r="X58" s="2" t="s">
        <v>106</v>
      </c>
      <c r="Y58" s="2" t="s">
        <v>106</v>
      </c>
      <c r="Z58" s="2" t="s">
        <v>106</v>
      </c>
      <c r="AA58" s="93" t="s">
        <v>106</v>
      </c>
    </row>
    <row r="59" spans="1:27" s="238" customFormat="1" ht="26.25">
      <c r="A59" s="92" t="s">
        <v>276</v>
      </c>
      <c r="B59" s="33" t="s">
        <v>355</v>
      </c>
      <c r="C59" s="2" t="s">
        <v>69</v>
      </c>
      <c r="D59" s="2" t="s">
        <v>30</v>
      </c>
      <c r="E59" s="2" t="s">
        <v>28</v>
      </c>
      <c r="F59" s="2" t="s">
        <v>28</v>
      </c>
      <c r="G59" s="2">
        <v>2011</v>
      </c>
      <c r="H59" s="127">
        <v>8998.23</v>
      </c>
      <c r="I59" s="127">
        <v>0</v>
      </c>
      <c r="J59" s="75" t="s">
        <v>221</v>
      </c>
      <c r="K59" s="22" t="s">
        <v>106</v>
      </c>
      <c r="L59" s="2" t="s">
        <v>501</v>
      </c>
      <c r="M59" s="2" t="s">
        <v>106</v>
      </c>
      <c r="N59" s="2" t="s">
        <v>106</v>
      </c>
      <c r="O59" s="2" t="s">
        <v>106</v>
      </c>
      <c r="P59" s="2" t="s">
        <v>366</v>
      </c>
      <c r="Q59" s="2" t="s">
        <v>106</v>
      </c>
      <c r="R59" s="2" t="s">
        <v>106</v>
      </c>
      <c r="S59" s="2" t="s">
        <v>106</v>
      </c>
      <c r="T59" s="2" t="s">
        <v>106</v>
      </c>
      <c r="U59" s="2" t="s">
        <v>106</v>
      </c>
      <c r="V59" s="2" t="s">
        <v>106</v>
      </c>
      <c r="W59" s="2" t="s">
        <v>106</v>
      </c>
      <c r="X59" s="2" t="s">
        <v>106</v>
      </c>
      <c r="Y59" s="2" t="s">
        <v>106</v>
      </c>
      <c r="Z59" s="2" t="s">
        <v>106</v>
      </c>
      <c r="AA59" s="93" t="s">
        <v>106</v>
      </c>
    </row>
    <row r="60" spans="1:27" s="238" customFormat="1" ht="26.25">
      <c r="A60" s="92" t="s">
        <v>277</v>
      </c>
      <c r="B60" s="33" t="s">
        <v>357</v>
      </c>
      <c r="C60" s="2" t="s">
        <v>69</v>
      </c>
      <c r="D60" s="2" t="s">
        <v>30</v>
      </c>
      <c r="E60" s="2" t="s">
        <v>106</v>
      </c>
      <c r="F60" s="2" t="s">
        <v>106</v>
      </c>
      <c r="G60" s="2">
        <v>2013</v>
      </c>
      <c r="H60" s="103">
        <v>54739.24</v>
      </c>
      <c r="I60" s="127">
        <v>0</v>
      </c>
      <c r="J60" s="75" t="s">
        <v>221</v>
      </c>
      <c r="K60" s="22" t="s">
        <v>106</v>
      </c>
      <c r="L60" s="2" t="s">
        <v>530</v>
      </c>
      <c r="M60" s="2" t="s">
        <v>106</v>
      </c>
      <c r="N60" s="2" t="s">
        <v>106</v>
      </c>
      <c r="O60" s="2" t="s">
        <v>106</v>
      </c>
      <c r="P60" s="2" t="s">
        <v>366</v>
      </c>
      <c r="Q60" s="2" t="s">
        <v>106</v>
      </c>
      <c r="R60" s="2" t="s">
        <v>106</v>
      </c>
      <c r="S60" s="2" t="s">
        <v>106</v>
      </c>
      <c r="T60" s="2" t="s">
        <v>106</v>
      </c>
      <c r="U60" s="2" t="s">
        <v>106</v>
      </c>
      <c r="V60" s="2" t="s">
        <v>106</v>
      </c>
      <c r="W60" s="2" t="s">
        <v>106</v>
      </c>
      <c r="X60" s="2" t="s">
        <v>106</v>
      </c>
      <c r="Y60" s="2" t="s">
        <v>106</v>
      </c>
      <c r="Z60" s="2" t="s">
        <v>106</v>
      </c>
      <c r="AA60" s="93" t="s">
        <v>106</v>
      </c>
    </row>
    <row r="61" spans="1:27" s="238" customFormat="1" ht="26.25">
      <c r="A61" s="92" t="s">
        <v>278</v>
      </c>
      <c r="B61" s="33" t="s">
        <v>335</v>
      </c>
      <c r="C61" s="2" t="s">
        <v>69</v>
      </c>
      <c r="D61" s="2" t="s">
        <v>30</v>
      </c>
      <c r="E61" s="2" t="s">
        <v>28</v>
      </c>
      <c r="F61" s="2" t="s">
        <v>28</v>
      </c>
      <c r="G61" s="2">
        <v>2011</v>
      </c>
      <c r="H61" s="127">
        <v>5615.39</v>
      </c>
      <c r="I61" s="127">
        <v>0</v>
      </c>
      <c r="J61" s="75" t="s">
        <v>221</v>
      </c>
      <c r="K61" s="22" t="s">
        <v>106</v>
      </c>
      <c r="L61" s="2" t="s">
        <v>485</v>
      </c>
      <c r="M61" s="2" t="s">
        <v>106</v>
      </c>
      <c r="N61" s="2" t="s">
        <v>106</v>
      </c>
      <c r="O61" s="2" t="s">
        <v>106</v>
      </c>
      <c r="P61" s="2" t="s">
        <v>73</v>
      </c>
      <c r="Q61" s="2" t="s">
        <v>509</v>
      </c>
      <c r="R61" s="2" t="s">
        <v>106</v>
      </c>
      <c r="S61" s="2" t="s">
        <v>106</v>
      </c>
      <c r="T61" s="2" t="s">
        <v>106</v>
      </c>
      <c r="U61" s="2" t="s">
        <v>106</v>
      </c>
      <c r="V61" s="2" t="s">
        <v>106</v>
      </c>
      <c r="W61" s="2" t="s">
        <v>106</v>
      </c>
      <c r="X61" s="2" t="s">
        <v>106</v>
      </c>
      <c r="Y61" s="2" t="s">
        <v>106</v>
      </c>
      <c r="Z61" s="2" t="s">
        <v>106</v>
      </c>
      <c r="AA61" s="93" t="s">
        <v>106</v>
      </c>
    </row>
    <row r="62" spans="1:28" s="238" customFormat="1" ht="26.25">
      <c r="A62" s="92" t="s">
        <v>279</v>
      </c>
      <c r="B62" s="33" t="s">
        <v>733</v>
      </c>
      <c r="C62" s="2" t="s">
        <v>69</v>
      </c>
      <c r="D62" s="2" t="s">
        <v>30</v>
      </c>
      <c r="E62" s="2" t="s">
        <v>28</v>
      </c>
      <c r="F62" s="2" t="s">
        <v>28</v>
      </c>
      <c r="G62" s="2">
        <v>2016</v>
      </c>
      <c r="H62" s="103">
        <v>45177</v>
      </c>
      <c r="I62" s="127">
        <v>0</v>
      </c>
      <c r="J62" s="75" t="s">
        <v>221</v>
      </c>
      <c r="K62" s="2" t="s">
        <v>106</v>
      </c>
      <c r="L62" s="2" t="s">
        <v>501</v>
      </c>
      <c r="M62" s="2" t="s">
        <v>106</v>
      </c>
      <c r="N62" s="2" t="s">
        <v>106</v>
      </c>
      <c r="O62" s="2" t="s">
        <v>365</v>
      </c>
      <c r="P62" s="2" t="s">
        <v>366</v>
      </c>
      <c r="Q62" s="2" t="s">
        <v>106</v>
      </c>
      <c r="R62" s="2" t="s">
        <v>106</v>
      </c>
      <c r="S62" s="2" t="s">
        <v>106</v>
      </c>
      <c r="T62" s="2" t="s">
        <v>106</v>
      </c>
      <c r="U62" s="2" t="s">
        <v>106</v>
      </c>
      <c r="V62" s="2" t="s">
        <v>106</v>
      </c>
      <c r="W62" s="2" t="s">
        <v>106</v>
      </c>
      <c r="X62" s="23" t="s">
        <v>106</v>
      </c>
      <c r="Y62" s="2" t="s">
        <v>106</v>
      </c>
      <c r="Z62" s="2" t="s">
        <v>106</v>
      </c>
      <c r="AA62" s="93" t="s">
        <v>106</v>
      </c>
      <c r="AB62" s="240"/>
    </row>
    <row r="63" spans="1:27" s="238" customFormat="1" ht="39">
      <c r="A63" s="92" t="s">
        <v>280</v>
      </c>
      <c r="B63" s="33" t="s">
        <v>766</v>
      </c>
      <c r="C63" s="2" t="s">
        <v>69</v>
      </c>
      <c r="D63" s="2" t="s">
        <v>30</v>
      </c>
      <c r="E63" s="2" t="s">
        <v>28</v>
      </c>
      <c r="F63" s="2" t="s">
        <v>28</v>
      </c>
      <c r="G63" s="2">
        <v>2005</v>
      </c>
      <c r="H63" s="103">
        <v>5000</v>
      </c>
      <c r="I63" s="127">
        <v>0</v>
      </c>
      <c r="J63" s="75" t="s">
        <v>221</v>
      </c>
      <c r="K63" s="22" t="s">
        <v>106</v>
      </c>
      <c r="L63" s="2" t="s">
        <v>510</v>
      </c>
      <c r="M63" s="2" t="s">
        <v>106</v>
      </c>
      <c r="N63" s="2" t="s">
        <v>106</v>
      </c>
      <c r="O63" s="2" t="s">
        <v>106</v>
      </c>
      <c r="P63" s="2" t="s">
        <v>78</v>
      </c>
      <c r="Q63" s="2" t="s">
        <v>1051</v>
      </c>
      <c r="R63" s="2" t="s">
        <v>106</v>
      </c>
      <c r="S63" s="2" t="s">
        <v>106</v>
      </c>
      <c r="T63" s="2" t="s">
        <v>106</v>
      </c>
      <c r="U63" s="2" t="s">
        <v>106</v>
      </c>
      <c r="V63" s="2" t="s">
        <v>106</v>
      </c>
      <c r="W63" s="2" t="s">
        <v>106</v>
      </c>
      <c r="X63" s="2" t="s">
        <v>106</v>
      </c>
      <c r="Y63" s="2" t="s">
        <v>106</v>
      </c>
      <c r="Z63" s="2" t="s">
        <v>106</v>
      </c>
      <c r="AA63" s="93" t="s">
        <v>106</v>
      </c>
    </row>
    <row r="64" spans="1:27" s="238" customFormat="1" ht="26.25">
      <c r="A64" s="92" t="s">
        <v>281</v>
      </c>
      <c r="B64" s="33" t="s">
        <v>337</v>
      </c>
      <c r="C64" s="2" t="s">
        <v>69</v>
      </c>
      <c r="D64" s="2" t="s">
        <v>30</v>
      </c>
      <c r="E64" s="2" t="s">
        <v>28</v>
      </c>
      <c r="F64" s="2" t="s">
        <v>28</v>
      </c>
      <c r="G64" s="2">
        <v>2008</v>
      </c>
      <c r="H64" s="127">
        <v>78488.94</v>
      </c>
      <c r="I64" s="127">
        <v>0</v>
      </c>
      <c r="J64" s="75" t="s">
        <v>221</v>
      </c>
      <c r="K64" s="22" t="s">
        <v>106</v>
      </c>
      <c r="L64" s="2" t="s">
        <v>505</v>
      </c>
      <c r="M64" s="2" t="s">
        <v>106</v>
      </c>
      <c r="N64" s="2" t="s">
        <v>106</v>
      </c>
      <c r="O64" s="2" t="s">
        <v>106</v>
      </c>
      <c r="P64" s="2" t="s">
        <v>79</v>
      </c>
      <c r="Q64" s="2" t="s">
        <v>1050</v>
      </c>
      <c r="R64" s="2" t="s">
        <v>106</v>
      </c>
      <c r="S64" s="2" t="s">
        <v>106</v>
      </c>
      <c r="T64" s="2" t="s">
        <v>106</v>
      </c>
      <c r="U64" s="2" t="s">
        <v>106</v>
      </c>
      <c r="V64" s="2" t="s">
        <v>106</v>
      </c>
      <c r="W64" s="2" t="s">
        <v>106</v>
      </c>
      <c r="X64" s="2" t="s">
        <v>106</v>
      </c>
      <c r="Y64" s="2" t="s">
        <v>106</v>
      </c>
      <c r="Z64" s="2" t="s">
        <v>106</v>
      </c>
      <c r="AA64" s="93" t="s">
        <v>106</v>
      </c>
    </row>
    <row r="65" spans="1:27" s="238" customFormat="1" ht="26.25">
      <c r="A65" s="92" t="s">
        <v>282</v>
      </c>
      <c r="B65" s="33" t="s">
        <v>338</v>
      </c>
      <c r="C65" s="2" t="s">
        <v>69</v>
      </c>
      <c r="D65" s="2" t="s">
        <v>30</v>
      </c>
      <c r="E65" s="2" t="s">
        <v>28</v>
      </c>
      <c r="F65" s="15" t="s">
        <v>28</v>
      </c>
      <c r="G65" s="2">
        <v>2008</v>
      </c>
      <c r="H65" s="127">
        <v>71644.01</v>
      </c>
      <c r="I65" s="127">
        <v>0</v>
      </c>
      <c r="J65" s="75" t="s">
        <v>221</v>
      </c>
      <c r="K65" s="22" t="s">
        <v>106</v>
      </c>
      <c r="L65" s="2" t="s">
        <v>488</v>
      </c>
      <c r="M65" s="2" t="s">
        <v>106</v>
      </c>
      <c r="N65" s="2" t="s">
        <v>106</v>
      </c>
      <c r="O65" s="2" t="s">
        <v>106</v>
      </c>
      <c r="P65" s="2" t="s">
        <v>74</v>
      </c>
      <c r="Q65" s="2" t="s">
        <v>511</v>
      </c>
      <c r="R65" s="2" t="s">
        <v>106</v>
      </c>
      <c r="S65" s="2" t="s">
        <v>106</v>
      </c>
      <c r="T65" s="2" t="s">
        <v>106</v>
      </c>
      <c r="U65" s="2" t="s">
        <v>106</v>
      </c>
      <c r="V65" s="2" t="s">
        <v>106</v>
      </c>
      <c r="W65" s="2" t="s">
        <v>106</v>
      </c>
      <c r="X65" s="2" t="s">
        <v>106</v>
      </c>
      <c r="Y65" s="2" t="s">
        <v>106</v>
      </c>
      <c r="Z65" s="2" t="s">
        <v>106</v>
      </c>
      <c r="AA65" s="93" t="s">
        <v>106</v>
      </c>
    </row>
    <row r="66" spans="1:27" s="238" customFormat="1" ht="26.25">
      <c r="A66" s="92" t="s">
        <v>705</v>
      </c>
      <c r="B66" s="33" t="s">
        <v>339</v>
      </c>
      <c r="C66" s="2" t="s">
        <v>69</v>
      </c>
      <c r="D66" s="2" t="s">
        <v>30</v>
      </c>
      <c r="E66" s="2" t="s">
        <v>28</v>
      </c>
      <c r="F66" s="2" t="s">
        <v>28</v>
      </c>
      <c r="G66" s="2">
        <v>2006</v>
      </c>
      <c r="H66" s="127">
        <v>30295.41</v>
      </c>
      <c r="I66" s="127">
        <v>0</v>
      </c>
      <c r="J66" s="75" t="s">
        <v>221</v>
      </c>
      <c r="K66" s="22" t="s">
        <v>106</v>
      </c>
      <c r="L66" s="2" t="s">
        <v>499</v>
      </c>
      <c r="M66" s="2" t="s">
        <v>106</v>
      </c>
      <c r="N66" s="2" t="s">
        <v>106</v>
      </c>
      <c r="O66" s="2" t="s">
        <v>106</v>
      </c>
      <c r="P66" s="2" t="s">
        <v>81</v>
      </c>
      <c r="Q66" s="2" t="s">
        <v>82</v>
      </c>
      <c r="R66" s="2" t="s">
        <v>106</v>
      </c>
      <c r="S66" s="2" t="s">
        <v>106</v>
      </c>
      <c r="T66" s="2" t="s">
        <v>106</v>
      </c>
      <c r="U66" s="2" t="s">
        <v>106</v>
      </c>
      <c r="V66" s="2" t="s">
        <v>106</v>
      </c>
      <c r="W66" s="2" t="s">
        <v>106</v>
      </c>
      <c r="X66" s="2" t="s">
        <v>106</v>
      </c>
      <c r="Y66" s="2" t="s">
        <v>106</v>
      </c>
      <c r="Z66" s="2" t="s">
        <v>106</v>
      </c>
      <c r="AA66" s="93" t="s">
        <v>106</v>
      </c>
    </row>
    <row r="67" spans="1:27" s="238" customFormat="1" ht="39">
      <c r="A67" s="92" t="s">
        <v>283</v>
      </c>
      <c r="B67" s="33" t="s">
        <v>340</v>
      </c>
      <c r="C67" s="2" t="s">
        <v>69</v>
      </c>
      <c r="D67" s="2" t="s">
        <v>30</v>
      </c>
      <c r="E67" s="2" t="s">
        <v>28</v>
      </c>
      <c r="F67" s="2" t="s">
        <v>28</v>
      </c>
      <c r="G67" s="2">
        <v>2006</v>
      </c>
      <c r="H67" s="127">
        <v>160426.72</v>
      </c>
      <c r="I67" s="127">
        <v>0</v>
      </c>
      <c r="J67" s="75" t="s">
        <v>221</v>
      </c>
      <c r="K67" s="22" t="s">
        <v>106</v>
      </c>
      <c r="L67" s="2" t="s">
        <v>512</v>
      </c>
      <c r="M67" s="2" t="s">
        <v>106</v>
      </c>
      <c r="N67" s="2" t="s">
        <v>106</v>
      </c>
      <c r="O67" s="2" t="s">
        <v>106</v>
      </c>
      <c r="P67" s="2" t="s">
        <v>74</v>
      </c>
      <c r="Q67" s="2" t="s">
        <v>513</v>
      </c>
      <c r="R67" s="2" t="s">
        <v>106</v>
      </c>
      <c r="S67" s="2" t="s">
        <v>106</v>
      </c>
      <c r="T67" s="2" t="s">
        <v>106</v>
      </c>
      <c r="U67" s="2" t="s">
        <v>106</v>
      </c>
      <c r="V67" s="2" t="s">
        <v>106</v>
      </c>
      <c r="W67" s="2" t="s">
        <v>106</v>
      </c>
      <c r="X67" s="2" t="s">
        <v>106</v>
      </c>
      <c r="Y67" s="2" t="s">
        <v>106</v>
      </c>
      <c r="Z67" s="2" t="s">
        <v>106</v>
      </c>
      <c r="AA67" s="93" t="s">
        <v>106</v>
      </c>
    </row>
    <row r="68" spans="1:27" s="238" customFormat="1" ht="26.25">
      <c r="A68" s="92" t="s">
        <v>284</v>
      </c>
      <c r="B68" s="33" t="s">
        <v>341</v>
      </c>
      <c r="C68" s="2" t="s">
        <v>69</v>
      </c>
      <c r="D68" s="2" t="s">
        <v>30</v>
      </c>
      <c r="E68" s="2" t="s">
        <v>28</v>
      </c>
      <c r="F68" s="2" t="s">
        <v>28</v>
      </c>
      <c r="G68" s="2">
        <v>2007</v>
      </c>
      <c r="H68" s="127">
        <v>51531.8</v>
      </c>
      <c r="I68" s="127">
        <v>0</v>
      </c>
      <c r="J68" s="75" t="s">
        <v>221</v>
      </c>
      <c r="K68" s="22" t="s">
        <v>106</v>
      </c>
      <c r="L68" s="2" t="s">
        <v>506</v>
      </c>
      <c r="M68" s="2" t="s">
        <v>106</v>
      </c>
      <c r="N68" s="2" t="s">
        <v>106</v>
      </c>
      <c r="O68" s="2" t="s">
        <v>106</v>
      </c>
      <c r="P68" s="2" t="s">
        <v>77</v>
      </c>
      <c r="Q68" s="2" t="s">
        <v>83</v>
      </c>
      <c r="R68" s="2" t="s">
        <v>106</v>
      </c>
      <c r="S68" s="2" t="s">
        <v>106</v>
      </c>
      <c r="T68" s="2" t="s">
        <v>106</v>
      </c>
      <c r="U68" s="2" t="s">
        <v>106</v>
      </c>
      <c r="V68" s="2" t="s">
        <v>106</v>
      </c>
      <c r="W68" s="2" t="s">
        <v>106</v>
      </c>
      <c r="X68" s="2" t="s">
        <v>106</v>
      </c>
      <c r="Y68" s="2" t="s">
        <v>106</v>
      </c>
      <c r="Z68" s="2" t="s">
        <v>106</v>
      </c>
      <c r="AA68" s="93" t="s">
        <v>106</v>
      </c>
    </row>
    <row r="69" spans="1:27" s="238" customFormat="1" ht="26.25">
      <c r="A69" s="92" t="s">
        <v>706</v>
      </c>
      <c r="B69" s="33" t="s">
        <v>342</v>
      </c>
      <c r="C69" s="2" t="s">
        <v>69</v>
      </c>
      <c r="D69" s="2" t="s">
        <v>30</v>
      </c>
      <c r="E69" s="2" t="s">
        <v>28</v>
      </c>
      <c r="F69" s="2" t="s">
        <v>28</v>
      </c>
      <c r="G69" s="2">
        <v>2010</v>
      </c>
      <c r="H69" s="127">
        <v>160338.09</v>
      </c>
      <c r="I69" s="127">
        <v>0</v>
      </c>
      <c r="J69" s="75" t="s">
        <v>221</v>
      </c>
      <c r="K69" s="22" t="s">
        <v>106</v>
      </c>
      <c r="L69" s="2" t="s">
        <v>485</v>
      </c>
      <c r="M69" s="2" t="s">
        <v>106</v>
      </c>
      <c r="N69" s="2" t="s">
        <v>106</v>
      </c>
      <c r="O69" s="2" t="s">
        <v>106</v>
      </c>
      <c r="P69" s="2" t="s">
        <v>73</v>
      </c>
      <c r="Q69" s="2" t="s">
        <v>767</v>
      </c>
      <c r="R69" s="2" t="s">
        <v>106</v>
      </c>
      <c r="S69" s="2" t="s">
        <v>106</v>
      </c>
      <c r="T69" s="2" t="s">
        <v>106</v>
      </c>
      <c r="U69" s="2" t="s">
        <v>106</v>
      </c>
      <c r="V69" s="2" t="s">
        <v>106</v>
      </c>
      <c r="W69" s="2" t="s">
        <v>106</v>
      </c>
      <c r="X69" s="2" t="s">
        <v>106</v>
      </c>
      <c r="Y69" s="2" t="s">
        <v>106</v>
      </c>
      <c r="Z69" s="2" t="s">
        <v>106</v>
      </c>
      <c r="AA69" s="93" t="s">
        <v>106</v>
      </c>
    </row>
    <row r="70" spans="1:27" s="238" customFormat="1" ht="26.25">
      <c r="A70" s="92" t="s">
        <v>443</v>
      </c>
      <c r="B70" s="33" t="s">
        <v>361</v>
      </c>
      <c r="C70" s="2" t="s">
        <v>69</v>
      </c>
      <c r="D70" s="2" t="s">
        <v>30</v>
      </c>
      <c r="E70" s="2" t="s">
        <v>28</v>
      </c>
      <c r="F70" s="2" t="s">
        <v>28</v>
      </c>
      <c r="G70" s="2">
        <v>2008</v>
      </c>
      <c r="H70" s="127">
        <v>9303.1</v>
      </c>
      <c r="I70" s="127">
        <v>0</v>
      </c>
      <c r="J70" s="75" t="s">
        <v>221</v>
      </c>
      <c r="K70" s="22" t="s">
        <v>106</v>
      </c>
      <c r="L70" s="2" t="s">
        <v>483</v>
      </c>
      <c r="M70" s="2" t="s">
        <v>106</v>
      </c>
      <c r="N70" s="2" t="s">
        <v>106</v>
      </c>
      <c r="O70" s="2" t="s">
        <v>106</v>
      </c>
      <c r="P70" s="2" t="s">
        <v>105</v>
      </c>
      <c r="Q70" s="2" t="s">
        <v>106</v>
      </c>
      <c r="R70" s="2" t="s">
        <v>106</v>
      </c>
      <c r="S70" s="2" t="s">
        <v>106</v>
      </c>
      <c r="T70" s="2" t="s">
        <v>106</v>
      </c>
      <c r="U70" s="2" t="s">
        <v>106</v>
      </c>
      <c r="V70" s="2" t="s">
        <v>106</v>
      </c>
      <c r="W70" s="2" t="s">
        <v>106</v>
      </c>
      <c r="X70" s="2" t="s">
        <v>106</v>
      </c>
      <c r="Y70" s="2" t="s">
        <v>106</v>
      </c>
      <c r="Z70" s="2" t="s">
        <v>106</v>
      </c>
      <c r="AA70" s="93" t="s">
        <v>106</v>
      </c>
    </row>
    <row r="71" spans="1:27" s="238" customFormat="1" ht="26.25">
      <c r="A71" s="92" t="s">
        <v>444</v>
      </c>
      <c r="B71" s="33" t="s">
        <v>535</v>
      </c>
      <c r="C71" s="2" t="s">
        <v>69</v>
      </c>
      <c r="D71" s="2" t="s">
        <v>30</v>
      </c>
      <c r="E71" s="2" t="s">
        <v>28</v>
      </c>
      <c r="F71" s="2" t="s">
        <v>28</v>
      </c>
      <c r="G71" s="2">
        <v>2017</v>
      </c>
      <c r="H71" s="127">
        <v>19980</v>
      </c>
      <c r="I71" s="127">
        <v>0</v>
      </c>
      <c r="J71" s="75" t="s">
        <v>221</v>
      </c>
      <c r="K71" s="22"/>
      <c r="L71" s="2" t="s">
        <v>536</v>
      </c>
      <c r="M71" s="2" t="s">
        <v>537</v>
      </c>
      <c r="N71" s="2" t="s">
        <v>106</v>
      </c>
      <c r="O71" s="2" t="s">
        <v>106</v>
      </c>
      <c r="P71" s="2" t="s">
        <v>106</v>
      </c>
      <c r="Q71" s="2" t="s">
        <v>106</v>
      </c>
      <c r="R71" s="2" t="s">
        <v>106</v>
      </c>
      <c r="S71" s="2" t="s">
        <v>106</v>
      </c>
      <c r="T71" s="2" t="s">
        <v>106</v>
      </c>
      <c r="U71" s="2" t="s">
        <v>106</v>
      </c>
      <c r="V71" s="2" t="s">
        <v>106</v>
      </c>
      <c r="W71" s="2" t="s">
        <v>106</v>
      </c>
      <c r="X71" s="2" t="s">
        <v>106</v>
      </c>
      <c r="Y71" s="2" t="s">
        <v>106</v>
      </c>
      <c r="Z71" s="2" t="s">
        <v>106</v>
      </c>
      <c r="AA71" s="89" t="s">
        <v>106</v>
      </c>
    </row>
    <row r="72" spans="1:27" s="238" customFormat="1" ht="26.25">
      <c r="A72" s="92" t="s">
        <v>445</v>
      </c>
      <c r="B72" s="33" t="s">
        <v>538</v>
      </c>
      <c r="C72" s="2" t="s">
        <v>69</v>
      </c>
      <c r="D72" s="2" t="s">
        <v>30</v>
      </c>
      <c r="E72" s="2" t="s">
        <v>28</v>
      </c>
      <c r="F72" s="2" t="s">
        <v>28</v>
      </c>
      <c r="G72" s="2">
        <v>2014</v>
      </c>
      <c r="H72" s="127">
        <v>44852.09</v>
      </c>
      <c r="I72" s="127">
        <v>0</v>
      </c>
      <c r="J72" s="75" t="s">
        <v>221</v>
      </c>
      <c r="K72" s="22" t="s">
        <v>106</v>
      </c>
      <c r="L72" s="2" t="s">
        <v>539</v>
      </c>
      <c r="M72" s="2" t="s">
        <v>106</v>
      </c>
      <c r="N72" s="2" t="s">
        <v>106</v>
      </c>
      <c r="O72" s="2" t="s">
        <v>106</v>
      </c>
      <c r="P72" s="2" t="s">
        <v>106</v>
      </c>
      <c r="Q72" s="2" t="s">
        <v>106</v>
      </c>
      <c r="R72" s="2" t="s">
        <v>106</v>
      </c>
      <c r="S72" s="2" t="s">
        <v>106</v>
      </c>
      <c r="T72" s="2" t="s">
        <v>106</v>
      </c>
      <c r="U72" s="2" t="s">
        <v>106</v>
      </c>
      <c r="V72" s="2" t="s">
        <v>106</v>
      </c>
      <c r="W72" s="2" t="s">
        <v>106</v>
      </c>
      <c r="X72" s="2" t="s">
        <v>106</v>
      </c>
      <c r="Y72" s="2" t="s">
        <v>106</v>
      </c>
      <c r="Z72" s="2" t="s">
        <v>106</v>
      </c>
      <c r="AA72" s="93" t="s">
        <v>106</v>
      </c>
    </row>
    <row r="73" spans="1:28" s="238" customFormat="1" ht="26.25">
      <c r="A73" s="92" t="s">
        <v>446</v>
      </c>
      <c r="B73" s="153" t="s">
        <v>1253</v>
      </c>
      <c r="C73" s="252" t="s">
        <v>69</v>
      </c>
      <c r="D73" s="252" t="s">
        <v>30</v>
      </c>
      <c r="E73" s="252" t="s">
        <v>28</v>
      </c>
      <c r="F73" s="252" t="s">
        <v>734</v>
      </c>
      <c r="G73" s="252">
        <v>2019</v>
      </c>
      <c r="H73" s="103">
        <v>43234.5</v>
      </c>
      <c r="I73" s="127">
        <v>0</v>
      </c>
      <c r="J73" s="75" t="s">
        <v>221</v>
      </c>
      <c r="K73" s="2" t="s">
        <v>106</v>
      </c>
      <c r="L73" s="252" t="s">
        <v>793</v>
      </c>
      <c r="M73" s="2" t="s">
        <v>106</v>
      </c>
      <c r="N73" s="2" t="s">
        <v>106</v>
      </c>
      <c r="O73" s="2" t="s">
        <v>106</v>
      </c>
      <c r="P73" s="2" t="s">
        <v>106</v>
      </c>
      <c r="Q73" s="2" t="s">
        <v>106</v>
      </c>
      <c r="R73" s="2" t="s">
        <v>106</v>
      </c>
      <c r="S73" s="2" t="s">
        <v>106</v>
      </c>
      <c r="T73" s="2" t="s">
        <v>106</v>
      </c>
      <c r="U73" s="2" t="s">
        <v>106</v>
      </c>
      <c r="V73" s="2" t="s">
        <v>106</v>
      </c>
      <c r="W73" s="2" t="s">
        <v>106</v>
      </c>
      <c r="X73" s="2" t="s">
        <v>106</v>
      </c>
      <c r="Y73" s="2" t="s">
        <v>106</v>
      </c>
      <c r="Z73" s="2" t="s">
        <v>106</v>
      </c>
      <c r="AA73" s="93" t="s">
        <v>106</v>
      </c>
      <c r="AB73" s="240"/>
    </row>
    <row r="74" spans="1:28" s="238" customFormat="1" ht="26.25">
      <c r="A74" s="92" t="s">
        <v>447</v>
      </c>
      <c r="B74" s="153" t="s">
        <v>1254</v>
      </c>
      <c r="C74" s="252" t="s">
        <v>69</v>
      </c>
      <c r="D74" s="252" t="s">
        <v>30</v>
      </c>
      <c r="E74" s="252" t="s">
        <v>28</v>
      </c>
      <c r="F74" s="252" t="s">
        <v>734</v>
      </c>
      <c r="G74" s="252">
        <v>2018</v>
      </c>
      <c r="H74" s="103">
        <v>15747.83</v>
      </c>
      <c r="I74" s="127">
        <v>0</v>
      </c>
      <c r="J74" s="75" t="s">
        <v>221</v>
      </c>
      <c r="K74" s="2" t="s">
        <v>106</v>
      </c>
      <c r="L74" s="252" t="s">
        <v>792</v>
      </c>
      <c r="M74" s="2" t="s">
        <v>106</v>
      </c>
      <c r="N74" s="2" t="s">
        <v>106</v>
      </c>
      <c r="O74" s="2" t="s">
        <v>106</v>
      </c>
      <c r="P74" s="2" t="s">
        <v>106</v>
      </c>
      <c r="Q74" s="2" t="s">
        <v>106</v>
      </c>
      <c r="R74" s="2" t="s">
        <v>106</v>
      </c>
      <c r="S74" s="2" t="s">
        <v>106</v>
      </c>
      <c r="T74" s="2" t="s">
        <v>106</v>
      </c>
      <c r="U74" s="2" t="s">
        <v>106</v>
      </c>
      <c r="V74" s="2" t="s">
        <v>106</v>
      </c>
      <c r="W74" s="2" t="s">
        <v>106</v>
      </c>
      <c r="X74" s="2" t="s">
        <v>106</v>
      </c>
      <c r="Y74" s="2" t="s">
        <v>106</v>
      </c>
      <c r="Z74" s="2" t="s">
        <v>106</v>
      </c>
      <c r="AA74" s="93" t="s">
        <v>106</v>
      </c>
      <c r="AB74" s="240"/>
    </row>
    <row r="75" spans="1:27" s="238" customFormat="1" ht="26.25">
      <c r="A75" s="92" t="s">
        <v>448</v>
      </c>
      <c r="B75" s="33" t="s">
        <v>343</v>
      </c>
      <c r="C75" s="2" t="s">
        <v>69</v>
      </c>
      <c r="D75" s="2" t="s">
        <v>30</v>
      </c>
      <c r="E75" s="2" t="s">
        <v>28</v>
      </c>
      <c r="F75" s="2" t="s">
        <v>28</v>
      </c>
      <c r="G75" s="2">
        <v>1999</v>
      </c>
      <c r="H75" s="127">
        <v>144563.66</v>
      </c>
      <c r="I75" s="127">
        <v>0</v>
      </c>
      <c r="J75" s="75" t="s">
        <v>221</v>
      </c>
      <c r="K75" s="22" t="s">
        <v>106</v>
      </c>
      <c r="L75" s="2" t="s">
        <v>510</v>
      </c>
      <c r="M75" s="2" t="s">
        <v>106</v>
      </c>
      <c r="N75" s="2" t="s">
        <v>106</v>
      </c>
      <c r="O75" s="2" t="s">
        <v>106</v>
      </c>
      <c r="P75" s="2" t="s">
        <v>84</v>
      </c>
      <c r="Q75" s="2" t="s">
        <v>514</v>
      </c>
      <c r="R75" s="2" t="s">
        <v>106</v>
      </c>
      <c r="S75" s="2" t="s">
        <v>106</v>
      </c>
      <c r="T75" s="2" t="s">
        <v>106</v>
      </c>
      <c r="U75" s="2" t="s">
        <v>106</v>
      </c>
      <c r="V75" s="2" t="s">
        <v>106</v>
      </c>
      <c r="W75" s="2" t="s">
        <v>106</v>
      </c>
      <c r="X75" s="2" t="s">
        <v>106</v>
      </c>
      <c r="Y75" s="2" t="s">
        <v>106</v>
      </c>
      <c r="Z75" s="2" t="s">
        <v>106</v>
      </c>
      <c r="AA75" s="93" t="s">
        <v>106</v>
      </c>
    </row>
    <row r="76" spans="1:27" s="242" customFormat="1" ht="26.25">
      <c r="A76" s="92" t="s">
        <v>449</v>
      </c>
      <c r="B76" s="153" t="s">
        <v>739</v>
      </c>
      <c r="C76" s="252" t="s">
        <v>69</v>
      </c>
      <c r="D76" s="252" t="s">
        <v>30</v>
      </c>
      <c r="E76" s="252" t="s">
        <v>28</v>
      </c>
      <c r="F76" s="252" t="s">
        <v>734</v>
      </c>
      <c r="G76" s="252">
        <v>2017</v>
      </c>
      <c r="H76" s="253">
        <v>7756.73</v>
      </c>
      <c r="I76" s="127">
        <v>0</v>
      </c>
      <c r="J76" s="75" t="s">
        <v>221</v>
      </c>
      <c r="K76" s="22" t="s">
        <v>106</v>
      </c>
      <c r="L76" s="252" t="s">
        <v>738</v>
      </c>
      <c r="M76" s="22" t="s">
        <v>106</v>
      </c>
      <c r="N76" s="22" t="s">
        <v>106</v>
      </c>
      <c r="O76" s="22" t="s">
        <v>106</v>
      </c>
      <c r="P76" s="22" t="s">
        <v>106</v>
      </c>
      <c r="Q76" s="22" t="s">
        <v>106</v>
      </c>
      <c r="R76" s="22" t="s">
        <v>106</v>
      </c>
      <c r="S76" s="22" t="s">
        <v>106</v>
      </c>
      <c r="T76" s="22" t="s">
        <v>106</v>
      </c>
      <c r="U76" s="22" t="s">
        <v>106</v>
      </c>
      <c r="V76" s="22" t="s">
        <v>106</v>
      </c>
      <c r="W76" s="22" t="s">
        <v>106</v>
      </c>
      <c r="X76" s="22" t="s">
        <v>106</v>
      </c>
      <c r="Y76" s="22" t="s">
        <v>106</v>
      </c>
      <c r="Z76" s="22" t="s">
        <v>106</v>
      </c>
      <c r="AA76" s="254" t="s">
        <v>106</v>
      </c>
    </row>
    <row r="77" spans="1:27" s="238" customFormat="1" ht="26.25">
      <c r="A77" s="92" t="s">
        <v>450</v>
      </c>
      <c r="B77" s="33" t="s">
        <v>344</v>
      </c>
      <c r="C77" s="2" t="s">
        <v>69</v>
      </c>
      <c r="D77" s="2" t="s">
        <v>30</v>
      </c>
      <c r="E77" s="2" t="s">
        <v>28</v>
      </c>
      <c r="F77" s="2" t="s">
        <v>28</v>
      </c>
      <c r="G77" s="2">
        <v>2010</v>
      </c>
      <c r="H77" s="127">
        <v>9978.78</v>
      </c>
      <c r="I77" s="127">
        <v>0</v>
      </c>
      <c r="J77" s="75" t="s">
        <v>221</v>
      </c>
      <c r="K77" s="22" t="s">
        <v>106</v>
      </c>
      <c r="L77" s="2" t="s">
        <v>515</v>
      </c>
      <c r="M77" s="2" t="s">
        <v>106</v>
      </c>
      <c r="N77" s="2" t="s">
        <v>106</v>
      </c>
      <c r="O77" s="2" t="s">
        <v>106</v>
      </c>
      <c r="P77" s="2" t="s">
        <v>85</v>
      </c>
      <c r="Q77" s="2" t="s">
        <v>106</v>
      </c>
      <c r="R77" s="2" t="s">
        <v>106</v>
      </c>
      <c r="S77" s="2" t="s">
        <v>106</v>
      </c>
      <c r="T77" s="2" t="s">
        <v>106</v>
      </c>
      <c r="U77" s="2" t="s">
        <v>106</v>
      </c>
      <c r="V77" s="2" t="s">
        <v>106</v>
      </c>
      <c r="W77" s="2" t="s">
        <v>106</v>
      </c>
      <c r="X77" s="2" t="s">
        <v>106</v>
      </c>
      <c r="Y77" s="2" t="s">
        <v>106</v>
      </c>
      <c r="Z77" s="2" t="s">
        <v>106</v>
      </c>
      <c r="AA77" s="93" t="s">
        <v>106</v>
      </c>
    </row>
    <row r="78" spans="1:27" s="238" customFormat="1" ht="39">
      <c r="A78" s="92" t="s">
        <v>451</v>
      </c>
      <c r="B78" s="33" t="s">
        <v>345</v>
      </c>
      <c r="C78" s="2" t="s">
        <v>86</v>
      </c>
      <c r="D78" s="2" t="s">
        <v>30</v>
      </c>
      <c r="E78" s="2" t="s">
        <v>106</v>
      </c>
      <c r="F78" s="2" t="s">
        <v>28</v>
      </c>
      <c r="G78" s="2">
        <v>2010</v>
      </c>
      <c r="H78" s="127">
        <v>2000</v>
      </c>
      <c r="I78" s="127"/>
      <c r="J78" s="75" t="s">
        <v>224</v>
      </c>
      <c r="K78" s="22" t="s">
        <v>106</v>
      </c>
      <c r="L78" s="2" t="s">
        <v>510</v>
      </c>
      <c r="M78" s="2" t="s">
        <v>106</v>
      </c>
      <c r="N78" s="2" t="s">
        <v>106</v>
      </c>
      <c r="O78" s="2" t="s">
        <v>106</v>
      </c>
      <c r="P78" s="2" t="s">
        <v>78</v>
      </c>
      <c r="Q78" s="2" t="s">
        <v>106</v>
      </c>
      <c r="R78" s="2" t="s">
        <v>106</v>
      </c>
      <c r="S78" s="2" t="s">
        <v>106</v>
      </c>
      <c r="T78" s="2" t="s">
        <v>106</v>
      </c>
      <c r="U78" s="2" t="s">
        <v>106</v>
      </c>
      <c r="V78" s="2" t="s">
        <v>106</v>
      </c>
      <c r="W78" s="2" t="s">
        <v>106</v>
      </c>
      <c r="X78" s="2" t="s">
        <v>106</v>
      </c>
      <c r="Y78" s="2" t="s">
        <v>106</v>
      </c>
      <c r="Z78" s="2" t="s">
        <v>106</v>
      </c>
      <c r="AA78" s="93" t="s">
        <v>106</v>
      </c>
    </row>
    <row r="79" spans="1:27" s="238" customFormat="1" ht="26.25">
      <c r="A79" s="92" t="s">
        <v>707</v>
      </c>
      <c r="B79" s="33" t="s">
        <v>346</v>
      </c>
      <c r="C79" s="2" t="s">
        <v>86</v>
      </c>
      <c r="D79" s="2" t="s">
        <v>30</v>
      </c>
      <c r="E79" s="2" t="s">
        <v>28</v>
      </c>
      <c r="F79" s="2" t="s">
        <v>28</v>
      </c>
      <c r="G79" s="2">
        <v>2008</v>
      </c>
      <c r="H79" s="127">
        <v>72610</v>
      </c>
      <c r="I79" s="127">
        <v>0</v>
      </c>
      <c r="J79" s="75" t="s">
        <v>221</v>
      </c>
      <c r="K79" s="22" t="s">
        <v>106</v>
      </c>
      <c r="L79" s="2" t="s">
        <v>87</v>
      </c>
      <c r="M79" s="2" t="s">
        <v>88</v>
      </c>
      <c r="N79" s="2" t="s">
        <v>106</v>
      </c>
      <c r="O79" s="2" t="s">
        <v>106</v>
      </c>
      <c r="P79" s="2" t="s">
        <v>106</v>
      </c>
      <c r="Q79" s="2" t="s">
        <v>106</v>
      </c>
      <c r="R79" s="2" t="s">
        <v>106</v>
      </c>
      <c r="S79" s="2" t="s">
        <v>106</v>
      </c>
      <c r="T79" s="2" t="s">
        <v>106</v>
      </c>
      <c r="U79" s="2" t="s">
        <v>106</v>
      </c>
      <c r="V79" s="2" t="s">
        <v>106</v>
      </c>
      <c r="W79" s="2" t="s">
        <v>106</v>
      </c>
      <c r="X79" s="2" t="s">
        <v>106</v>
      </c>
      <c r="Y79" s="2" t="s">
        <v>106</v>
      </c>
      <c r="Z79" s="2" t="s">
        <v>106</v>
      </c>
      <c r="AA79" s="93" t="s">
        <v>106</v>
      </c>
    </row>
    <row r="80" spans="1:27" s="238" customFormat="1" ht="26.25">
      <c r="A80" s="92" t="s">
        <v>452</v>
      </c>
      <c r="B80" s="33" t="s">
        <v>347</v>
      </c>
      <c r="C80" s="2" t="s">
        <v>69</v>
      </c>
      <c r="D80" s="2" t="s">
        <v>30</v>
      </c>
      <c r="E80" s="2" t="s">
        <v>28</v>
      </c>
      <c r="F80" s="2" t="s">
        <v>28</v>
      </c>
      <c r="G80" s="2">
        <v>2006</v>
      </c>
      <c r="H80" s="103">
        <v>59919.99</v>
      </c>
      <c r="I80" s="127">
        <v>0</v>
      </c>
      <c r="J80" s="75" t="s">
        <v>221</v>
      </c>
      <c r="K80" s="22" t="s">
        <v>106</v>
      </c>
      <c r="L80" s="2" t="s">
        <v>518</v>
      </c>
      <c r="M80" s="2" t="s">
        <v>88</v>
      </c>
      <c r="N80" s="2" t="s">
        <v>106</v>
      </c>
      <c r="O80" s="2" t="s">
        <v>106</v>
      </c>
      <c r="P80" s="2" t="s">
        <v>89</v>
      </c>
      <c r="Q80" s="2" t="s">
        <v>106</v>
      </c>
      <c r="R80" s="2" t="s">
        <v>106</v>
      </c>
      <c r="S80" s="2" t="s">
        <v>106</v>
      </c>
      <c r="T80" s="2" t="s">
        <v>106</v>
      </c>
      <c r="U80" s="2" t="s">
        <v>106</v>
      </c>
      <c r="V80" s="2" t="s">
        <v>106</v>
      </c>
      <c r="W80" s="2" t="s">
        <v>106</v>
      </c>
      <c r="X80" s="2" t="s">
        <v>106</v>
      </c>
      <c r="Y80" s="2" t="s">
        <v>106</v>
      </c>
      <c r="Z80" s="2" t="s">
        <v>106</v>
      </c>
      <c r="AA80" s="93" t="s">
        <v>106</v>
      </c>
    </row>
    <row r="81" spans="1:27" s="238" customFormat="1" ht="26.25">
      <c r="A81" s="92" t="s">
        <v>453</v>
      </c>
      <c r="B81" s="33" t="s">
        <v>348</v>
      </c>
      <c r="C81" s="2" t="s">
        <v>69</v>
      </c>
      <c r="D81" s="2" t="s">
        <v>30</v>
      </c>
      <c r="E81" s="2" t="s">
        <v>28</v>
      </c>
      <c r="F81" s="2" t="s">
        <v>28</v>
      </c>
      <c r="G81" s="2">
        <v>2006</v>
      </c>
      <c r="H81" s="127">
        <v>166294.16</v>
      </c>
      <c r="I81" s="127">
        <v>0</v>
      </c>
      <c r="J81" s="75" t="s">
        <v>221</v>
      </c>
      <c r="K81" s="22" t="s">
        <v>106</v>
      </c>
      <c r="L81" s="2" t="s">
        <v>519</v>
      </c>
      <c r="M81" s="2" t="s">
        <v>88</v>
      </c>
      <c r="N81" s="2" t="s">
        <v>106</v>
      </c>
      <c r="O81" s="2" t="s">
        <v>106</v>
      </c>
      <c r="P81" s="2" t="s">
        <v>89</v>
      </c>
      <c r="Q81" s="2" t="s">
        <v>106</v>
      </c>
      <c r="R81" s="2" t="s">
        <v>106</v>
      </c>
      <c r="S81" s="2" t="s">
        <v>106</v>
      </c>
      <c r="T81" s="2" t="s">
        <v>106</v>
      </c>
      <c r="U81" s="2" t="s">
        <v>106</v>
      </c>
      <c r="V81" s="2" t="s">
        <v>106</v>
      </c>
      <c r="W81" s="2" t="s">
        <v>106</v>
      </c>
      <c r="X81" s="2" t="s">
        <v>106</v>
      </c>
      <c r="Y81" s="2" t="s">
        <v>106</v>
      </c>
      <c r="Z81" s="2" t="s">
        <v>106</v>
      </c>
      <c r="AA81" s="93" t="s">
        <v>106</v>
      </c>
    </row>
    <row r="82" spans="1:27" s="239" customFormat="1" ht="39">
      <c r="A82" s="92" t="s">
        <v>454</v>
      </c>
      <c r="B82" s="153" t="s">
        <v>769</v>
      </c>
      <c r="C82" s="252" t="s">
        <v>69</v>
      </c>
      <c r="D82" s="252" t="s">
        <v>30</v>
      </c>
      <c r="E82" s="252" t="s">
        <v>28</v>
      </c>
      <c r="F82" s="252" t="s">
        <v>734</v>
      </c>
      <c r="G82" s="252">
        <v>2018</v>
      </c>
      <c r="H82" s="253">
        <v>48558.59</v>
      </c>
      <c r="I82" s="127">
        <v>0</v>
      </c>
      <c r="J82" s="75" t="s">
        <v>221</v>
      </c>
      <c r="K82" s="252" t="s">
        <v>106</v>
      </c>
      <c r="L82" s="252" t="s">
        <v>735</v>
      </c>
      <c r="M82" s="252" t="s">
        <v>1052</v>
      </c>
      <c r="N82" s="252" t="s">
        <v>106</v>
      </c>
      <c r="O82" s="252" t="s">
        <v>106</v>
      </c>
      <c r="P82" s="252" t="s">
        <v>106</v>
      </c>
      <c r="Q82" s="252" t="s">
        <v>106</v>
      </c>
      <c r="R82" s="252" t="s">
        <v>106</v>
      </c>
      <c r="S82" s="252" t="s">
        <v>106</v>
      </c>
      <c r="T82" s="252" t="s">
        <v>106</v>
      </c>
      <c r="U82" s="252" t="s">
        <v>106</v>
      </c>
      <c r="V82" s="252" t="s">
        <v>106</v>
      </c>
      <c r="W82" s="252" t="s">
        <v>106</v>
      </c>
      <c r="X82" s="252" t="s">
        <v>106</v>
      </c>
      <c r="Y82" s="252" t="s">
        <v>106</v>
      </c>
      <c r="Z82" s="252" t="s">
        <v>106</v>
      </c>
      <c r="AA82" s="255" t="s">
        <v>106</v>
      </c>
    </row>
    <row r="83" spans="1:27" s="238" customFormat="1" ht="26.25">
      <c r="A83" s="92" t="s">
        <v>455</v>
      </c>
      <c r="B83" s="33" t="s">
        <v>349</v>
      </c>
      <c r="C83" s="2" t="s">
        <v>181</v>
      </c>
      <c r="D83" s="2" t="s">
        <v>30</v>
      </c>
      <c r="E83" s="2" t="s">
        <v>28</v>
      </c>
      <c r="F83" s="2" t="s">
        <v>28</v>
      </c>
      <c r="G83" s="2">
        <v>2012</v>
      </c>
      <c r="H83" s="127">
        <v>28143.25</v>
      </c>
      <c r="I83" s="127">
        <v>0</v>
      </c>
      <c r="J83" s="75" t="s">
        <v>221</v>
      </c>
      <c r="K83" s="22" t="s">
        <v>106</v>
      </c>
      <c r="L83" s="2" t="s">
        <v>520</v>
      </c>
      <c r="M83" s="2" t="s">
        <v>90</v>
      </c>
      <c r="N83" s="2" t="s">
        <v>106</v>
      </c>
      <c r="O83" s="2" t="s">
        <v>106</v>
      </c>
      <c r="P83" s="2" t="s">
        <v>106</v>
      </c>
      <c r="Q83" s="2" t="s">
        <v>106</v>
      </c>
      <c r="R83" s="2" t="s">
        <v>106</v>
      </c>
      <c r="S83" s="2" t="s">
        <v>106</v>
      </c>
      <c r="T83" s="2" t="s">
        <v>106</v>
      </c>
      <c r="U83" s="2" t="s">
        <v>106</v>
      </c>
      <c r="V83" s="2" t="s">
        <v>106</v>
      </c>
      <c r="W83" s="2" t="s">
        <v>106</v>
      </c>
      <c r="X83" s="2" t="s">
        <v>106</v>
      </c>
      <c r="Y83" s="2" t="s">
        <v>106</v>
      </c>
      <c r="Z83" s="2" t="s">
        <v>106</v>
      </c>
      <c r="AA83" s="93" t="s">
        <v>106</v>
      </c>
    </row>
    <row r="84" spans="1:27" s="238" customFormat="1" ht="26.25">
      <c r="A84" s="92" t="s">
        <v>456</v>
      </c>
      <c r="B84" s="33" t="s">
        <v>1053</v>
      </c>
      <c r="C84" s="2" t="s">
        <v>181</v>
      </c>
      <c r="D84" s="2" t="s">
        <v>30</v>
      </c>
      <c r="E84" s="2" t="s">
        <v>28</v>
      </c>
      <c r="F84" s="2" t="s">
        <v>28</v>
      </c>
      <c r="G84" s="2">
        <v>2012</v>
      </c>
      <c r="H84" s="127">
        <v>33586.15</v>
      </c>
      <c r="I84" s="127">
        <v>0</v>
      </c>
      <c r="J84" s="75" t="s">
        <v>221</v>
      </c>
      <c r="K84" s="22" t="s">
        <v>106</v>
      </c>
      <c r="L84" s="2" t="s">
        <v>521</v>
      </c>
      <c r="M84" s="2" t="s">
        <v>91</v>
      </c>
      <c r="N84" s="2" t="s">
        <v>106</v>
      </c>
      <c r="O84" s="2" t="s">
        <v>106</v>
      </c>
      <c r="P84" s="2" t="s">
        <v>106</v>
      </c>
      <c r="Q84" s="2" t="s">
        <v>106</v>
      </c>
      <c r="R84" s="2" t="s">
        <v>106</v>
      </c>
      <c r="S84" s="2" t="s">
        <v>106</v>
      </c>
      <c r="T84" s="2" t="s">
        <v>106</v>
      </c>
      <c r="U84" s="2" t="s">
        <v>106</v>
      </c>
      <c r="V84" s="2" t="s">
        <v>106</v>
      </c>
      <c r="W84" s="2" t="s">
        <v>106</v>
      </c>
      <c r="X84" s="2" t="s">
        <v>106</v>
      </c>
      <c r="Y84" s="2" t="s">
        <v>106</v>
      </c>
      <c r="Z84" s="2" t="s">
        <v>106</v>
      </c>
      <c r="AA84" s="93" t="s">
        <v>106</v>
      </c>
    </row>
    <row r="85" spans="1:27" s="238" customFormat="1" ht="39">
      <c r="A85" s="92" t="s">
        <v>457</v>
      </c>
      <c r="B85" s="33" t="s">
        <v>350</v>
      </c>
      <c r="C85" s="2" t="s">
        <v>92</v>
      </c>
      <c r="D85" s="2" t="s">
        <v>30</v>
      </c>
      <c r="E85" s="2" t="s">
        <v>28</v>
      </c>
      <c r="F85" s="2" t="s">
        <v>28</v>
      </c>
      <c r="G85" s="2" t="s">
        <v>106</v>
      </c>
      <c r="H85" s="127">
        <v>65833.75</v>
      </c>
      <c r="I85" s="127">
        <v>0</v>
      </c>
      <c r="J85" s="75" t="s">
        <v>221</v>
      </c>
      <c r="K85" s="22" t="s">
        <v>106</v>
      </c>
      <c r="L85" s="2" t="s">
        <v>510</v>
      </c>
      <c r="M85" s="2" t="s">
        <v>93</v>
      </c>
      <c r="N85" s="2" t="s">
        <v>106</v>
      </c>
      <c r="O85" s="2" t="s">
        <v>106</v>
      </c>
      <c r="P85" s="2" t="s">
        <v>106</v>
      </c>
      <c r="Q85" s="2" t="s">
        <v>106</v>
      </c>
      <c r="R85" s="2" t="s">
        <v>106</v>
      </c>
      <c r="S85" s="2" t="s">
        <v>106</v>
      </c>
      <c r="T85" s="2" t="s">
        <v>106</v>
      </c>
      <c r="U85" s="2" t="s">
        <v>106</v>
      </c>
      <c r="V85" s="2" t="s">
        <v>106</v>
      </c>
      <c r="W85" s="2" t="s">
        <v>106</v>
      </c>
      <c r="X85" s="2" t="s">
        <v>106</v>
      </c>
      <c r="Y85" s="2" t="s">
        <v>106</v>
      </c>
      <c r="Z85" s="2" t="s">
        <v>106</v>
      </c>
      <c r="AA85" s="93" t="s">
        <v>106</v>
      </c>
    </row>
    <row r="86" spans="1:27" s="238" customFormat="1" ht="26.25">
      <c r="A86" s="92" t="s">
        <v>458</v>
      </c>
      <c r="B86" s="33" t="s">
        <v>516</v>
      </c>
      <c r="C86" s="2" t="s">
        <v>86</v>
      </c>
      <c r="D86" s="2" t="s">
        <v>106</v>
      </c>
      <c r="E86" s="2" t="s">
        <v>106</v>
      </c>
      <c r="F86" s="2" t="s">
        <v>28</v>
      </c>
      <c r="G86" s="2">
        <v>2006</v>
      </c>
      <c r="H86" s="127">
        <v>15860</v>
      </c>
      <c r="I86" s="127">
        <v>0</v>
      </c>
      <c r="J86" s="75" t="s">
        <v>221</v>
      </c>
      <c r="K86" s="22" t="s">
        <v>106</v>
      </c>
      <c r="L86" s="2" t="s">
        <v>517</v>
      </c>
      <c r="M86" s="2" t="s">
        <v>768</v>
      </c>
      <c r="N86" s="2" t="s">
        <v>106</v>
      </c>
      <c r="O86" s="2" t="s">
        <v>106</v>
      </c>
      <c r="P86" s="2" t="s">
        <v>106</v>
      </c>
      <c r="Q86" s="2"/>
      <c r="R86" s="2" t="s">
        <v>106</v>
      </c>
      <c r="S86" s="2" t="s">
        <v>106</v>
      </c>
      <c r="T86" s="2" t="s">
        <v>106</v>
      </c>
      <c r="U86" s="2" t="s">
        <v>106</v>
      </c>
      <c r="V86" s="2" t="s">
        <v>106</v>
      </c>
      <c r="W86" s="2" t="s">
        <v>106</v>
      </c>
      <c r="X86" s="2" t="s">
        <v>106</v>
      </c>
      <c r="Y86" s="2" t="s">
        <v>106</v>
      </c>
      <c r="Z86" s="2" t="s">
        <v>106</v>
      </c>
      <c r="AA86" s="93" t="s">
        <v>106</v>
      </c>
    </row>
    <row r="87" spans="1:27" s="238" customFormat="1" ht="26.25">
      <c r="A87" s="92" t="s">
        <v>459</v>
      </c>
      <c r="B87" s="33" t="s">
        <v>352</v>
      </c>
      <c r="C87" s="2" t="s">
        <v>106</v>
      </c>
      <c r="D87" s="2" t="s">
        <v>106</v>
      </c>
      <c r="E87" s="2" t="s">
        <v>28</v>
      </c>
      <c r="F87" s="2" t="s">
        <v>28</v>
      </c>
      <c r="G87" s="2">
        <v>2013</v>
      </c>
      <c r="H87" s="127">
        <v>6535.4</v>
      </c>
      <c r="I87" s="127">
        <v>0</v>
      </c>
      <c r="J87" s="75" t="s">
        <v>221</v>
      </c>
      <c r="K87" s="22" t="s">
        <v>106</v>
      </c>
      <c r="L87" s="2" t="s">
        <v>510</v>
      </c>
      <c r="M87" s="2" t="s">
        <v>106</v>
      </c>
      <c r="N87" s="2" t="s">
        <v>106</v>
      </c>
      <c r="O87" s="2" t="s">
        <v>106</v>
      </c>
      <c r="P87" s="2" t="s">
        <v>106</v>
      </c>
      <c r="Q87" s="2" t="s">
        <v>106</v>
      </c>
      <c r="R87" s="2" t="s">
        <v>106</v>
      </c>
      <c r="S87" s="2" t="s">
        <v>106</v>
      </c>
      <c r="T87" s="2" t="s">
        <v>106</v>
      </c>
      <c r="U87" s="2" t="s">
        <v>106</v>
      </c>
      <c r="V87" s="2" t="s">
        <v>106</v>
      </c>
      <c r="W87" s="2" t="s">
        <v>106</v>
      </c>
      <c r="X87" s="2" t="s">
        <v>106</v>
      </c>
      <c r="Y87" s="2" t="s">
        <v>106</v>
      </c>
      <c r="Z87" s="2" t="s">
        <v>106</v>
      </c>
      <c r="AA87" s="93" t="s">
        <v>106</v>
      </c>
    </row>
    <row r="88" spans="1:27" s="238" customFormat="1" ht="26.25">
      <c r="A88" s="92" t="s">
        <v>460</v>
      </c>
      <c r="B88" s="33" t="s">
        <v>353</v>
      </c>
      <c r="C88" s="2" t="s">
        <v>106</v>
      </c>
      <c r="D88" s="2" t="s">
        <v>106</v>
      </c>
      <c r="E88" s="2" t="s">
        <v>28</v>
      </c>
      <c r="F88" s="2" t="s">
        <v>28</v>
      </c>
      <c r="G88" s="2">
        <v>2013</v>
      </c>
      <c r="H88" s="127">
        <v>6535.4</v>
      </c>
      <c r="I88" s="127">
        <v>0</v>
      </c>
      <c r="J88" s="75" t="s">
        <v>221</v>
      </c>
      <c r="K88" s="22" t="s">
        <v>106</v>
      </c>
      <c r="L88" s="2" t="s">
        <v>527</v>
      </c>
      <c r="M88" s="2" t="s">
        <v>106</v>
      </c>
      <c r="N88" s="2" t="s">
        <v>106</v>
      </c>
      <c r="O88" s="2" t="s">
        <v>106</v>
      </c>
      <c r="P88" s="2" t="s">
        <v>106</v>
      </c>
      <c r="Q88" s="2" t="s">
        <v>106</v>
      </c>
      <c r="R88" s="2" t="s">
        <v>106</v>
      </c>
      <c r="S88" s="2" t="s">
        <v>106</v>
      </c>
      <c r="T88" s="2" t="s">
        <v>106</v>
      </c>
      <c r="U88" s="2" t="s">
        <v>106</v>
      </c>
      <c r="V88" s="2" t="s">
        <v>106</v>
      </c>
      <c r="W88" s="2" t="s">
        <v>106</v>
      </c>
      <c r="X88" s="2" t="s">
        <v>106</v>
      </c>
      <c r="Y88" s="2" t="s">
        <v>106</v>
      </c>
      <c r="Z88" s="2" t="s">
        <v>106</v>
      </c>
      <c r="AA88" s="93" t="s">
        <v>106</v>
      </c>
    </row>
    <row r="89" spans="1:27" s="238" customFormat="1" ht="26.25">
      <c r="A89" s="92" t="s">
        <v>461</v>
      </c>
      <c r="B89" s="33" t="s">
        <v>354</v>
      </c>
      <c r="C89" s="2" t="s">
        <v>106</v>
      </c>
      <c r="D89" s="2" t="s">
        <v>106</v>
      </c>
      <c r="E89" s="2" t="s">
        <v>28</v>
      </c>
      <c r="F89" s="2" t="s">
        <v>28</v>
      </c>
      <c r="G89" s="2">
        <v>2013</v>
      </c>
      <c r="H89" s="127">
        <v>4887.2</v>
      </c>
      <c r="I89" s="127">
        <v>0</v>
      </c>
      <c r="J89" s="75" t="s">
        <v>221</v>
      </c>
      <c r="K89" s="22" t="s">
        <v>106</v>
      </c>
      <c r="L89" s="2" t="s">
        <v>528</v>
      </c>
      <c r="M89" s="2" t="s">
        <v>106</v>
      </c>
      <c r="N89" s="2" t="s">
        <v>106</v>
      </c>
      <c r="O89" s="2" t="s">
        <v>106</v>
      </c>
      <c r="P89" s="2" t="s">
        <v>106</v>
      </c>
      <c r="Q89" s="2" t="s">
        <v>106</v>
      </c>
      <c r="R89" s="2" t="s">
        <v>106</v>
      </c>
      <c r="S89" s="2" t="s">
        <v>106</v>
      </c>
      <c r="T89" s="2" t="s">
        <v>106</v>
      </c>
      <c r="U89" s="2" t="s">
        <v>106</v>
      </c>
      <c r="V89" s="2" t="s">
        <v>106</v>
      </c>
      <c r="W89" s="2" t="s">
        <v>106</v>
      </c>
      <c r="X89" s="2" t="s">
        <v>106</v>
      </c>
      <c r="Y89" s="2" t="s">
        <v>106</v>
      </c>
      <c r="Z89" s="2" t="s">
        <v>106</v>
      </c>
      <c r="AA89" s="93" t="s">
        <v>106</v>
      </c>
    </row>
    <row r="90" spans="1:27" s="238" customFormat="1" ht="26.25">
      <c r="A90" s="92" t="s">
        <v>462</v>
      </c>
      <c r="B90" s="33" t="s">
        <v>359</v>
      </c>
      <c r="C90" s="2" t="s">
        <v>106</v>
      </c>
      <c r="D90" s="2" t="s">
        <v>106</v>
      </c>
      <c r="E90" s="2" t="s">
        <v>106</v>
      </c>
      <c r="F90" s="2" t="s">
        <v>106</v>
      </c>
      <c r="G90" s="2">
        <v>2013</v>
      </c>
      <c r="H90" s="127">
        <v>54443.34</v>
      </c>
      <c r="I90" s="127">
        <v>0</v>
      </c>
      <c r="J90" s="75" t="s">
        <v>221</v>
      </c>
      <c r="K90" s="22" t="s">
        <v>106</v>
      </c>
      <c r="L90" s="2" t="s">
        <v>100</v>
      </c>
      <c r="M90" s="2" t="s">
        <v>106</v>
      </c>
      <c r="N90" s="2" t="s">
        <v>106</v>
      </c>
      <c r="O90" s="2" t="s">
        <v>106</v>
      </c>
      <c r="P90" s="2" t="s">
        <v>101</v>
      </c>
      <c r="Q90" s="2" t="s">
        <v>106</v>
      </c>
      <c r="R90" s="2" t="s">
        <v>106</v>
      </c>
      <c r="S90" s="2" t="s">
        <v>106</v>
      </c>
      <c r="T90" s="2" t="s">
        <v>106</v>
      </c>
      <c r="U90" s="2" t="s">
        <v>106</v>
      </c>
      <c r="V90" s="2" t="s">
        <v>106</v>
      </c>
      <c r="W90" s="2" t="s">
        <v>106</v>
      </c>
      <c r="X90" s="2" t="s">
        <v>106</v>
      </c>
      <c r="Y90" s="2" t="s">
        <v>106</v>
      </c>
      <c r="Z90" s="2" t="s">
        <v>106</v>
      </c>
      <c r="AA90" s="93" t="s">
        <v>106</v>
      </c>
    </row>
    <row r="91" spans="1:27" s="238" customFormat="1" ht="39">
      <c r="A91" s="92" t="s">
        <v>463</v>
      </c>
      <c r="B91" s="33" t="s">
        <v>360</v>
      </c>
      <c r="C91" s="2" t="s">
        <v>69</v>
      </c>
      <c r="D91" s="2" t="s">
        <v>30</v>
      </c>
      <c r="E91" s="2" t="s">
        <v>28</v>
      </c>
      <c r="F91" s="2" t="s">
        <v>28</v>
      </c>
      <c r="G91" s="2">
        <v>2013</v>
      </c>
      <c r="H91" s="127">
        <v>239823.95</v>
      </c>
      <c r="I91" s="127">
        <v>0</v>
      </c>
      <c r="J91" s="75" t="s">
        <v>221</v>
      </c>
      <c r="K91" s="22" t="s">
        <v>106</v>
      </c>
      <c r="L91" s="2" t="s">
        <v>102</v>
      </c>
      <c r="M91" s="2" t="s">
        <v>103</v>
      </c>
      <c r="N91" s="2" t="s">
        <v>106</v>
      </c>
      <c r="O91" s="2" t="s">
        <v>89</v>
      </c>
      <c r="P91" s="2" t="s">
        <v>106</v>
      </c>
      <c r="Q91" s="2" t="s">
        <v>106</v>
      </c>
      <c r="R91" s="2" t="s">
        <v>106</v>
      </c>
      <c r="S91" s="2" t="s">
        <v>106</v>
      </c>
      <c r="T91" s="2" t="s">
        <v>106</v>
      </c>
      <c r="U91" s="2" t="s">
        <v>106</v>
      </c>
      <c r="V91" s="2" t="s">
        <v>106</v>
      </c>
      <c r="W91" s="2" t="s">
        <v>106</v>
      </c>
      <c r="X91" s="2" t="s">
        <v>106</v>
      </c>
      <c r="Y91" s="15" t="s">
        <v>106</v>
      </c>
      <c r="Z91" s="15" t="s">
        <v>106</v>
      </c>
      <c r="AA91" s="89" t="s">
        <v>106</v>
      </c>
    </row>
    <row r="92" spans="1:27" s="238" customFormat="1" ht="39">
      <c r="A92" s="92" t="s">
        <v>464</v>
      </c>
      <c r="B92" s="33" t="s">
        <v>531</v>
      </c>
      <c r="C92" s="2" t="s">
        <v>69</v>
      </c>
      <c r="D92" s="2" t="s">
        <v>30</v>
      </c>
      <c r="E92" s="2" t="s">
        <v>30</v>
      </c>
      <c r="F92" s="2" t="s">
        <v>28</v>
      </c>
      <c r="G92" s="2">
        <v>2013</v>
      </c>
      <c r="H92" s="103">
        <v>270076.81</v>
      </c>
      <c r="I92" s="127">
        <v>0</v>
      </c>
      <c r="J92" s="75" t="s">
        <v>221</v>
      </c>
      <c r="K92" s="22" t="s">
        <v>106</v>
      </c>
      <c r="L92" s="2" t="s">
        <v>104</v>
      </c>
      <c r="M92" s="2" t="s">
        <v>103</v>
      </c>
      <c r="N92" s="2" t="s">
        <v>106</v>
      </c>
      <c r="O92" s="2" t="s">
        <v>89</v>
      </c>
      <c r="P92" s="2" t="s">
        <v>106</v>
      </c>
      <c r="Q92" s="2" t="s">
        <v>106</v>
      </c>
      <c r="R92" s="2" t="s">
        <v>106</v>
      </c>
      <c r="S92" s="2" t="s">
        <v>106</v>
      </c>
      <c r="T92" s="2" t="s">
        <v>106</v>
      </c>
      <c r="U92" s="2" t="s">
        <v>106</v>
      </c>
      <c r="V92" s="2" t="s">
        <v>106</v>
      </c>
      <c r="W92" s="2" t="s">
        <v>106</v>
      </c>
      <c r="X92" s="2" t="s">
        <v>106</v>
      </c>
      <c r="Y92" s="15" t="s">
        <v>106</v>
      </c>
      <c r="Z92" s="15" t="s">
        <v>106</v>
      </c>
      <c r="AA92" s="89" t="s">
        <v>106</v>
      </c>
    </row>
    <row r="93" spans="1:27" s="238" customFormat="1" ht="52.5">
      <c r="A93" s="92" t="s">
        <v>465</v>
      </c>
      <c r="B93" s="33" t="s">
        <v>534</v>
      </c>
      <c r="C93" s="2" t="s">
        <v>69</v>
      </c>
      <c r="D93" s="2" t="s">
        <v>30</v>
      </c>
      <c r="E93" s="2" t="s">
        <v>30</v>
      </c>
      <c r="F93" s="2" t="s">
        <v>28</v>
      </c>
      <c r="G93" s="2">
        <v>2017</v>
      </c>
      <c r="H93" s="127">
        <v>19984.7</v>
      </c>
      <c r="I93" s="127">
        <v>0</v>
      </c>
      <c r="J93" s="75" t="s">
        <v>221</v>
      </c>
      <c r="K93" s="22"/>
      <c r="L93" s="2" t="s">
        <v>532</v>
      </c>
      <c r="M93" s="2" t="s">
        <v>533</v>
      </c>
      <c r="N93" s="2" t="s">
        <v>106</v>
      </c>
      <c r="O93" s="2" t="s">
        <v>89</v>
      </c>
      <c r="P93" s="2" t="s">
        <v>106</v>
      </c>
      <c r="Q93" s="2" t="s">
        <v>106</v>
      </c>
      <c r="R93" s="2" t="s">
        <v>106</v>
      </c>
      <c r="S93" s="2" t="s">
        <v>106</v>
      </c>
      <c r="T93" s="2" t="s">
        <v>106</v>
      </c>
      <c r="U93" s="2" t="s">
        <v>106</v>
      </c>
      <c r="V93" s="2" t="s">
        <v>106</v>
      </c>
      <c r="W93" s="2" t="s">
        <v>106</v>
      </c>
      <c r="X93" s="2" t="s">
        <v>106</v>
      </c>
      <c r="Y93" s="15" t="s">
        <v>106</v>
      </c>
      <c r="Z93" s="15" t="s">
        <v>106</v>
      </c>
      <c r="AA93" s="89" t="s">
        <v>106</v>
      </c>
    </row>
    <row r="94" spans="1:27" s="238" customFormat="1" ht="26.25">
      <c r="A94" s="92" t="s">
        <v>466</v>
      </c>
      <c r="B94" s="33" t="s">
        <v>540</v>
      </c>
      <c r="C94" s="2" t="s">
        <v>106</v>
      </c>
      <c r="D94" s="2" t="s">
        <v>30</v>
      </c>
      <c r="E94" s="2" t="s">
        <v>28</v>
      </c>
      <c r="F94" s="2" t="s">
        <v>28</v>
      </c>
      <c r="G94" s="2">
        <v>2011</v>
      </c>
      <c r="H94" s="127">
        <v>14760</v>
      </c>
      <c r="I94" s="127">
        <v>0</v>
      </c>
      <c r="J94" s="75" t="s">
        <v>221</v>
      </c>
      <c r="K94" s="22" t="s">
        <v>106</v>
      </c>
      <c r="L94" s="2" t="s">
        <v>541</v>
      </c>
      <c r="M94" s="2" t="s">
        <v>106</v>
      </c>
      <c r="N94" s="2" t="s">
        <v>106</v>
      </c>
      <c r="O94" s="2" t="s">
        <v>106</v>
      </c>
      <c r="P94" s="2" t="s">
        <v>106</v>
      </c>
      <c r="Q94" s="2" t="s">
        <v>106</v>
      </c>
      <c r="R94" s="2" t="s">
        <v>106</v>
      </c>
      <c r="S94" s="2" t="s">
        <v>106</v>
      </c>
      <c r="T94" s="2" t="s">
        <v>106</v>
      </c>
      <c r="U94" s="2" t="s">
        <v>106</v>
      </c>
      <c r="V94" s="2" t="s">
        <v>106</v>
      </c>
      <c r="W94" s="2" t="s">
        <v>106</v>
      </c>
      <c r="X94" s="2" t="s">
        <v>106</v>
      </c>
      <c r="Y94" s="2" t="s">
        <v>106</v>
      </c>
      <c r="Z94" s="2" t="s">
        <v>106</v>
      </c>
      <c r="AA94" s="93" t="s">
        <v>106</v>
      </c>
    </row>
    <row r="95" spans="1:27" s="238" customFormat="1" ht="26.25">
      <c r="A95" s="92" t="s">
        <v>467</v>
      </c>
      <c r="B95" s="33" t="s">
        <v>542</v>
      </c>
      <c r="C95" s="2" t="s">
        <v>106</v>
      </c>
      <c r="D95" s="2" t="s">
        <v>30</v>
      </c>
      <c r="E95" s="2" t="s">
        <v>28</v>
      </c>
      <c r="F95" s="2" t="s">
        <v>28</v>
      </c>
      <c r="G95" s="2">
        <v>2011</v>
      </c>
      <c r="H95" s="127">
        <v>14760</v>
      </c>
      <c r="I95" s="127">
        <v>0</v>
      </c>
      <c r="J95" s="75" t="s">
        <v>221</v>
      </c>
      <c r="K95" s="22" t="s">
        <v>106</v>
      </c>
      <c r="L95" s="2" t="s">
        <v>530</v>
      </c>
      <c r="M95" s="2" t="s">
        <v>106</v>
      </c>
      <c r="N95" s="2" t="s">
        <v>106</v>
      </c>
      <c r="O95" s="2" t="s">
        <v>106</v>
      </c>
      <c r="P95" s="2" t="s">
        <v>106</v>
      </c>
      <c r="Q95" s="2" t="s">
        <v>106</v>
      </c>
      <c r="R95" s="2" t="s">
        <v>106</v>
      </c>
      <c r="S95" s="2" t="s">
        <v>106</v>
      </c>
      <c r="T95" s="2" t="s">
        <v>106</v>
      </c>
      <c r="U95" s="2" t="s">
        <v>106</v>
      </c>
      <c r="V95" s="2" t="s">
        <v>106</v>
      </c>
      <c r="W95" s="2" t="s">
        <v>106</v>
      </c>
      <c r="X95" s="2" t="s">
        <v>106</v>
      </c>
      <c r="Y95" s="2" t="s">
        <v>106</v>
      </c>
      <c r="Z95" s="2" t="s">
        <v>106</v>
      </c>
      <c r="AA95" s="93" t="s">
        <v>106</v>
      </c>
    </row>
    <row r="96" spans="1:27" s="238" customFormat="1" ht="26.25">
      <c r="A96" s="92" t="s">
        <v>286</v>
      </c>
      <c r="B96" s="33" t="s">
        <v>543</v>
      </c>
      <c r="C96" s="2" t="s">
        <v>106</v>
      </c>
      <c r="D96" s="2" t="s">
        <v>30</v>
      </c>
      <c r="E96" s="2" t="s">
        <v>28</v>
      </c>
      <c r="F96" s="2" t="s">
        <v>28</v>
      </c>
      <c r="G96" s="2">
        <v>2011</v>
      </c>
      <c r="H96" s="127">
        <v>18450</v>
      </c>
      <c r="I96" s="127">
        <v>0</v>
      </c>
      <c r="J96" s="75" t="s">
        <v>221</v>
      </c>
      <c r="K96" s="22" t="s">
        <v>106</v>
      </c>
      <c r="L96" s="2" t="s">
        <v>530</v>
      </c>
      <c r="M96" s="2" t="s">
        <v>106</v>
      </c>
      <c r="N96" s="2" t="s">
        <v>106</v>
      </c>
      <c r="O96" s="2" t="s">
        <v>106</v>
      </c>
      <c r="P96" s="2" t="s">
        <v>106</v>
      </c>
      <c r="Q96" s="2" t="s">
        <v>106</v>
      </c>
      <c r="R96" s="2" t="s">
        <v>106</v>
      </c>
      <c r="S96" s="2" t="s">
        <v>106</v>
      </c>
      <c r="T96" s="2" t="s">
        <v>106</v>
      </c>
      <c r="U96" s="2" t="s">
        <v>106</v>
      </c>
      <c r="V96" s="2" t="s">
        <v>106</v>
      </c>
      <c r="W96" s="2" t="s">
        <v>106</v>
      </c>
      <c r="X96" s="2" t="s">
        <v>106</v>
      </c>
      <c r="Y96" s="2" t="s">
        <v>106</v>
      </c>
      <c r="Z96" s="2" t="s">
        <v>106</v>
      </c>
      <c r="AA96" s="93" t="s">
        <v>106</v>
      </c>
    </row>
    <row r="97" spans="1:27" s="238" customFormat="1" ht="26.25">
      <c r="A97" s="92" t="s">
        <v>287</v>
      </c>
      <c r="B97" s="33" t="s">
        <v>1054</v>
      </c>
      <c r="C97" s="2" t="s">
        <v>106</v>
      </c>
      <c r="D97" s="2" t="s">
        <v>30</v>
      </c>
      <c r="E97" s="2" t="s">
        <v>28</v>
      </c>
      <c r="F97" s="2" t="s">
        <v>28</v>
      </c>
      <c r="G97" s="2">
        <v>2011</v>
      </c>
      <c r="H97" s="127">
        <v>14760</v>
      </c>
      <c r="I97" s="127">
        <v>0</v>
      </c>
      <c r="J97" s="75" t="s">
        <v>221</v>
      </c>
      <c r="K97" s="22" t="s">
        <v>106</v>
      </c>
      <c r="L97" s="2" t="s">
        <v>1055</v>
      </c>
      <c r="M97" s="2" t="s">
        <v>106</v>
      </c>
      <c r="N97" s="2" t="s">
        <v>106</v>
      </c>
      <c r="O97" s="2" t="s">
        <v>106</v>
      </c>
      <c r="P97" s="2" t="s">
        <v>106</v>
      </c>
      <c r="Q97" s="2" t="s">
        <v>106</v>
      </c>
      <c r="R97" s="2" t="s">
        <v>106</v>
      </c>
      <c r="S97" s="2" t="s">
        <v>106</v>
      </c>
      <c r="T97" s="2" t="s">
        <v>106</v>
      </c>
      <c r="U97" s="2" t="s">
        <v>106</v>
      </c>
      <c r="V97" s="2" t="s">
        <v>106</v>
      </c>
      <c r="W97" s="2" t="s">
        <v>106</v>
      </c>
      <c r="X97" s="2" t="s">
        <v>106</v>
      </c>
      <c r="Y97" s="2" t="s">
        <v>106</v>
      </c>
      <c r="Z97" s="2" t="s">
        <v>106</v>
      </c>
      <c r="AA97" s="93" t="s">
        <v>106</v>
      </c>
    </row>
    <row r="98" spans="1:27" s="238" customFormat="1" ht="26.25">
      <c r="A98" s="92" t="s">
        <v>468</v>
      </c>
      <c r="B98" s="33" t="s">
        <v>362</v>
      </c>
      <c r="C98" s="2" t="s">
        <v>106</v>
      </c>
      <c r="D98" s="2" t="s">
        <v>30</v>
      </c>
      <c r="E98" s="2" t="s">
        <v>28</v>
      </c>
      <c r="F98" s="2" t="s">
        <v>28</v>
      </c>
      <c r="G98" s="2">
        <v>2012</v>
      </c>
      <c r="H98" s="127">
        <v>19250</v>
      </c>
      <c r="I98" s="127">
        <v>0</v>
      </c>
      <c r="J98" s="75" t="s">
        <v>221</v>
      </c>
      <c r="K98" s="22" t="s">
        <v>106</v>
      </c>
      <c r="L98" s="2" t="s">
        <v>544</v>
      </c>
      <c r="M98" s="2" t="s">
        <v>106</v>
      </c>
      <c r="N98" s="2" t="s">
        <v>106</v>
      </c>
      <c r="O98" s="2" t="s">
        <v>106</v>
      </c>
      <c r="P98" s="2" t="s">
        <v>106</v>
      </c>
      <c r="Q98" s="2" t="s">
        <v>106</v>
      </c>
      <c r="R98" s="2" t="s">
        <v>106</v>
      </c>
      <c r="S98" s="2" t="s">
        <v>106</v>
      </c>
      <c r="T98" s="2" t="s">
        <v>106</v>
      </c>
      <c r="U98" s="2" t="s">
        <v>106</v>
      </c>
      <c r="V98" s="2" t="s">
        <v>106</v>
      </c>
      <c r="W98" s="2" t="s">
        <v>106</v>
      </c>
      <c r="X98" s="2" t="s">
        <v>106</v>
      </c>
      <c r="Y98" s="2" t="s">
        <v>106</v>
      </c>
      <c r="Z98" s="2" t="s">
        <v>106</v>
      </c>
      <c r="AA98" s="93" t="s">
        <v>106</v>
      </c>
    </row>
    <row r="99" spans="1:27" s="238" customFormat="1" ht="26.25">
      <c r="A99" s="92" t="s">
        <v>469</v>
      </c>
      <c r="B99" s="33" t="s">
        <v>363</v>
      </c>
      <c r="C99" s="2" t="s">
        <v>69</v>
      </c>
      <c r="D99" s="2" t="s">
        <v>30</v>
      </c>
      <c r="E99" s="2" t="s">
        <v>28</v>
      </c>
      <c r="F99" s="2" t="s">
        <v>28</v>
      </c>
      <c r="G99" s="2">
        <v>2014</v>
      </c>
      <c r="H99" s="127">
        <v>71815</v>
      </c>
      <c r="I99" s="127">
        <v>0</v>
      </c>
      <c r="J99" s="75" t="s">
        <v>221</v>
      </c>
      <c r="K99" s="22" t="s">
        <v>106</v>
      </c>
      <c r="L99" s="2" t="s">
        <v>483</v>
      </c>
      <c r="M99" s="2" t="s">
        <v>106</v>
      </c>
      <c r="N99" s="2" t="s">
        <v>106</v>
      </c>
      <c r="O99" s="2" t="s">
        <v>106</v>
      </c>
      <c r="P99" s="2" t="s">
        <v>106</v>
      </c>
      <c r="Q99" s="2" t="s">
        <v>106</v>
      </c>
      <c r="R99" s="2" t="s">
        <v>106</v>
      </c>
      <c r="S99" s="2" t="s">
        <v>106</v>
      </c>
      <c r="T99" s="2" t="s">
        <v>106</v>
      </c>
      <c r="U99" s="2" t="s">
        <v>106</v>
      </c>
      <c r="V99" s="2" t="s">
        <v>106</v>
      </c>
      <c r="W99" s="2" t="s">
        <v>106</v>
      </c>
      <c r="X99" s="2" t="s">
        <v>106</v>
      </c>
      <c r="Y99" s="2" t="s">
        <v>106</v>
      </c>
      <c r="Z99" s="2" t="s">
        <v>106</v>
      </c>
      <c r="AA99" s="93" t="s">
        <v>106</v>
      </c>
    </row>
    <row r="100" spans="1:28" s="242" customFormat="1" ht="26.25">
      <c r="A100" s="92" t="s">
        <v>470</v>
      </c>
      <c r="B100" s="153" t="s">
        <v>740</v>
      </c>
      <c r="C100" s="252" t="s">
        <v>69</v>
      </c>
      <c r="D100" s="252" t="s">
        <v>30</v>
      </c>
      <c r="E100" s="252" t="s">
        <v>28</v>
      </c>
      <c r="F100" s="252" t="s">
        <v>734</v>
      </c>
      <c r="G100" s="252">
        <v>2018</v>
      </c>
      <c r="H100" s="253">
        <v>19999.8</v>
      </c>
      <c r="I100" s="127">
        <v>0</v>
      </c>
      <c r="J100" s="75" t="s">
        <v>221</v>
      </c>
      <c r="K100" s="2" t="s">
        <v>106</v>
      </c>
      <c r="L100" s="252" t="s">
        <v>741</v>
      </c>
      <c r="M100" s="2" t="s">
        <v>106</v>
      </c>
      <c r="N100" s="2" t="s">
        <v>106</v>
      </c>
      <c r="O100" s="2" t="s">
        <v>106</v>
      </c>
      <c r="P100" s="2" t="s">
        <v>106</v>
      </c>
      <c r="Q100" s="2" t="s">
        <v>106</v>
      </c>
      <c r="R100" s="2" t="s">
        <v>106</v>
      </c>
      <c r="S100" s="2" t="s">
        <v>106</v>
      </c>
      <c r="T100" s="2" t="s">
        <v>106</v>
      </c>
      <c r="U100" s="2" t="s">
        <v>106</v>
      </c>
      <c r="V100" s="2" t="s">
        <v>106</v>
      </c>
      <c r="W100" s="2" t="s">
        <v>106</v>
      </c>
      <c r="X100" s="2" t="s">
        <v>106</v>
      </c>
      <c r="Y100" s="2" t="s">
        <v>106</v>
      </c>
      <c r="Z100" s="2" t="s">
        <v>106</v>
      </c>
      <c r="AA100" s="93" t="s">
        <v>106</v>
      </c>
      <c r="AB100" s="241"/>
    </row>
    <row r="101" spans="1:28" s="238" customFormat="1" ht="39">
      <c r="A101" s="92" t="s">
        <v>471</v>
      </c>
      <c r="B101" s="33" t="s">
        <v>551</v>
      </c>
      <c r="C101" s="2" t="s">
        <v>106</v>
      </c>
      <c r="D101" s="2" t="s">
        <v>30</v>
      </c>
      <c r="E101" s="2" t="s">
        <v>28</v>
      </c>
      <c r="F101" s="2" t="s">
        <v>28</v>
      </c>
      <c r="G101" s="2">
        <v>2017</v>
      </c>
      <c r="H101" s="103">
        <v>9370.37</v>
      </c>
      <c r="I101" s="127">
        <v>0</v>
      </c>
      <c r="J101" s="75" t="s">
        <v>221</v>
      </c>
      <c r="K101" s="2" t="s">
        <v>106</v>
      </c>
      <c r="L101" s="2" t="s">
        <v>552</v>
      </c>
      <c r="M101" s="2" t="s">
        <v>106</v>
      </c>
      <c r="N101" s="2" t="s">
        <v>106</v>
      </c>
      <c r="O101" s="2" t="s">
        <v>106</v>
      </c>
      <c r="P101" s="2" t="s">
        <v>106</v>
      </c>
      <c r="Q101" s="2" t="s">
        <v>106</v>
      </c>
      <c r="R101" s="2" t="s">
        <v>106</v>
      </c>
      <c r="S101" s="2" t="s">
        <v>106</v>
      </c>
      <c r="T101" s="2" t="s">
        <v>106</v>
      </c>
      <c r="U101" s="2" t="s">
        <v>106</v>
      </c>
      <c r="V101" s="2" t="s">
        <v>106</v>
      </c>
      <c r="W101" s="2" t="s">
        <v>106</v>
      </c>
      <c r="X101" s="2" t="s">
        <v>106</v>
      </c>
      <c r="Y101" s="2" t="s">
        <v>106</v>
      </c>
      <c r="Z101" s="2" t="s">
        <v>106</v>
      </c>
      <c r="AA101" s="93" t="s">
        <v>106</v>
      </c>
      <c r="AB101" s="240"/>
    </row>
    <row r="102" spans="1:28" s="238" customFormat="1" ht="122.25" customHeight="1">
      <c r="A102" s="92" t="s">
        <v>472</v>
      </c>
      <c r="B102" s="153" t="s">
        <v>1056</v>
      </c>
      <c r="C102" s="252" t="s">
        <v>789</v>
      </c>
      <c r="D102" s="252" t="s">
        <v>30</v>
      </c>
      <c r="E102" s="252" t="s">
        <v>28</v>
      </c>
      <c r="F102" s="252" t="s">
        <v>734</v>
      </c>
      <c r="G102" s="252">
        <v>1970</v>
      </c>
      <c r="H102" s="127">
        <v>50140.67</v>
      </c>
      <c r="I102" s="127">
        <v>0</v>
      </c>
      <c r="J102" s="75" t="s">
        <v>221</v>
      </c>
      <c r="K102" s="2" t="s">
        <v>106</v>
      </c>
      <c r="L102" s="252" t="s">
        <v>1057</v>
      </c>
      <c r="M102" s="384" t="s">
        <v>1058</v>
      </c>
      <c r="N102" s="384"/>
      <c r="O102" s="384"/>
      <c r="P102" s="252" t="s">
        <v>40</v>
      </c>
      <c r="Q102" s="2" t="s">
        <v>106</v>
      </c>
      <c r="R102" s="252" t="s">
        <v>790</v>
      </c>
      <c r="S102" s="252" t="s">
        <v>790</v>
      </c>
      <c r="T102" s="252" t="s">
        <v>790</v>
      </c>
      <c r="U102" s="252" t="s">
        <v>790</v>
      </c>
      <c r="V102" s="252" t="s">
        <v>61</v>
      </c>
      <c r="W102" s="252" t="s">
        <v>106</v>
      </c>
      <c r="X102" s="256">
        <v>158.4</v>
      </c>
      <c r="Y102" s="256">
        <v>1</v>
      </c>
      <c r="Z102" s="256" t="s">
        <v>28</v>
      </c>
      <c r="AA102" s="370" t="s">
        <v>28</v>
      </c>
      <c r="AB102" s="240"/>
    </row>
    <row r="103" spans="1:28" s="238" customFormat="1" ht="164.25" customHeight="1">
      <c r="A103" s="92" t="s">
        <v>1258</v>
      </c>
      <c r="B103" s="153" t="s">
        <v>1272</v>
      </c>
      <c r="C103" s="252" t="s">
        <v>69</v>
      </c>
      <c r="D103" s="252" t="s">
        <v>30</v>
      </c>
      <c r="E103" s="252" t="s">
        <v>28</v>
      </c>
      <c r="F103" s="252" t="s">
        <v>734</v>
      </c>
      <c r="G103" s="252">
        <v>2019</v>
      </c>
      <c r="H103" s="103">
        <v>856087.52</v>
      </c>
      <c r="I103" s="127">
        <v>0</v>
      </c>
      <c r="J103" s="75" t="s">
        <v>221</v>
      </c>
      <c r="K103" s="2" t="s">
        <v>794</v>
      </c>
      <c r="L103" s="252" t="s">
        <v>795</v>
      </c>
      <c r="M103" s="384" t="s">
        <v>796</v>
      </c>
      <c r="N103" s="384"/>
      <c r="O103" s="384"/>
      <c r="P103" s="252" t="s">
        <v>78</v>
      </c>
      <c r="Q103" s="252" t="s">
        <v>106</v>
      </c>
      <c r="R103" s="252" t="s">
        <v>791</v>
      </c>
      <c r="S103" s="252" t="s">
        <v>791</v>
      </c>
      <c r="T103" s="252" t="s">
        <v>791</v>
      </c>
      <c r="U103" s="252" t="s">
        <v>791</v>
      </c>
      <c r="V103" s="252" t="s">
        <v>791</v>
      </c>
      <c r="W103" s="252" t="s">
        <v>791</v>
      </c>
      <c r="X103" s="256">
        <v>198.21</v>
      </c>
      <c r="Y103" s="256">
        <v>2</v>
      </c>
      <c r="Z103" s="256" t="s">
        <v>28</v>
      </c>
      <c r="AA103" s="370" t="s">
        <v>28</v>
      </c>
      <c r="AB103" s="240"/>
    </row>
    <row r="104" spans="1:27" s="238" customFormat="1" ht="249.75" customHeight="1">
      <c r="A104" s="92" t="s">
        <v>1259</v>
      </c>
      <c r="B104" s="365" t="s">
        <v>1273</v>
      </c>
      <c r="C104" s="366" t="s">
        <v>69</v>
      </c>
      <c r="D104" s="366" t="s">
        <v>30</v>
      </c>
      <c r="E104" s="366" t="s">
        <v>28</v>
      </c>
      <c r="F104" s="366" t="s">
        <v>734</v>
      </c>
      <c r="G104" s="366">
        <v>2005</v>
      </c>
      <c r="H104" s="368">
        <v>386899.74</v>
      </c>
      <c r="I104" s="368">
        <v>0</v>
      </c>
      <c r="J104" s="345" t="s">
        <v>221</v>
      </c>
      <c r="K104" s="345" t="s">
        <v>1083</v>
      </c>
      <c r="L104" s="366" t="s">
        <v>1084</v>
      </c>
      <c r="M104" s="366" t="s">
        <v>1085</v>
      </c>
      <c r="N104" s="366" t="s">
        <v>1086</v>
      </c>
      <c r="O104" s="366" t="s">
        <v>1087</v>
      </c>
      <c r="P104" s="366" t="s">
        <v>1089</v>
      </c>
      <c r="Q104" s="366" t="s">
        <v>1090</v>
      </c>
      <c r="R104" s="366" t="s">
        <v>35</v>
      </c>
      <c r="S104" s="366" t="s">
        <v>243</v>
      </c>
      <c r="T104" s="366" t="s">
        <v>35</v>
      </c>
      <c r="U104" s="366" t="s">
        <v>35</v>
      </c>
      <c r="V104" s="366" t="s">
        <v>35</v>
      </c>
      <c r="W104" s="366" t="s">
        <v>35</v>
      </c>
      <c r="X104" s="367">
        <v>131.55</v>
      </c>
      <c r="Y104" s="367">
        <v>2</v>
      </c>
      <c r="Z104" s="367" t="s">
        <v>28</v>
      </c>
      <c r="AA104" s="371" t="s">
        <v>28</v>
      </c>
    </row>
    <row r="105" spans="1:27" s="238" customFormat="1" ht="210.75">
      <c r="A105" s="92" t="s">
        <v>1280</v>
      </c>
      <c r="B105" s="365" t="s">
        <v>1274</v>
      </c>
      <c r="C105" s="342" t="s">
        <v>789</v>
      </c>
      <c r="D105" s="342" t="s">
        <v>30</v>
      </c>
      <c r="E105" s="342" t="s">
        <v>28</v>
      </c>
      <c r="F105" s="342" t="s">
        <v>734</v>
      </c>
      <c r="G105" s="342" t="s">
        <v>1059</v>
      </c>
      <c r="H105" s="368">
        <v>162165.12</v>
      </c>
      <c r="I105" s="368">
        <v>0</v>
      </c>
      <c r="J105" s="345" t="s">
        <v>221</v>
      </c>
      <c r="K105" s="345" t="s">
        <v>1088</v>
      </c>
      <c r="L105" s="366" t="s">
        <v>1061</v>
      </c>
      <c r="M105" s="366" t="s">
        <v>1062</v>
      </c>
      <c r="N105" s="366" t="s">
        <v>80</v>
      </c>
      <c r="O105" s="366" t="s">
        <v>1063</v>
      </c>
      <c r="P105" s="342" t="s">
        <v>1075</v>
      </c>
      <c r="Q105" s="345" t="s">
        <v>1079</v>
      </c>
      <c r="R105" s="342" t="s">
        <v>35</v>
      </c>
      <c r="S105" s="342" t="s">
        <v>35</v>
      </c>
      <c r="T105" s="342" t="s">
        <v>61</v>
      </c>
      <c r="U105" s="342" t="s">
        <v>35</v>
      </c>
      <c r="V105" s="342" t="s">
        <v>61</v>
      </c>
      <c r="W105" s="342" t="s">
        <v>35</v>
      </c>
      <c r="X105" s="343">
        <v>158.4</v>
      </c>
      <c r="Y105" s="343">
        <v>1</v>
      </c>
      <c r="Z105" s="343" t="s">
        <v>28</v>
      </c>
      <c r="AA105" s="371" t="s">
        <v>28</v>
      </c>
    </row>
    <row r="106" spans="1:27" s="238" customFormat="1" ht="26.25">
      <c r="A106" s="92" t="s">
        <v>1260</v>
      </c>
      <c r="B106" s="153" t="s">
        <v>1278</v>
      </c>
      <c r="C106" s="252" t="s">
        <v>69</v>
      </c>
      <c r="D106" s="252" t="s">
        <v>30</v>
      </c>
      <c r="E106" s="252" t="s">
        <v>28</v>
      </c>
      <c r="F106" s="252" t="s">
        <v>734</v>
      </c>
      <c r="G106" s="252">
        <v>2020</v>
      </c>
      <c r="H106" s="253">
        <v>402268.61</v>
      </c>
      <c r="I106" s="368">
        <v>0</v>
      </c>
      <c r="J106" s="345" t="s">
        <v>221</v>
      </c>
      <c r="K106" s="22" t="s">
        <v>106</v>
      </c>
      <c r="L106" s="252" t="s">
        <v>1064</v>
      </c>
      <c r="M106" s="252"/>
      <c r="N106" s="252" t="s">
        <v>106</v>
      </c>
      <c r="O106" s="252" t="s">
        <v>106</v>
      </c>
      <c r="P106" s="252" t="s">
        <v>1076</v>
      </c>
      <c r="Q106" s="252" t="s">
        <v>106</v>
      </c>
      <c r="R106" s="252" t="s">
        <v>80</v>
      </c>
      <c r="S106" s="252" t="s">
        <v>80</v>
      </c>
      <c r="T106" s="252" t="s">
        <v>80</v>
      </c>
      <c r="U106" s="252" t="s">
        <v>80</v>
      </c>
      <c r="V106" s="252" t="s">
        <v>80</v>
      </c>
      <c r="W106" s="252" t="s">
        <v>80</v>
      </c>
      <c r="X106" s="256" t="s">
        <v>1255</v>
      </c>
      <c r="Y106" s="256" t="s">
        <v>106</v>
      </c>
      <c r="Z106" s="256" t="s">
        <v>106</v>
      </c>
      <c r="AA106" s="370" t="s">
        <v>106</v>
      </c>
    </row>
    <row r="107" spans="1:27" s="238" customFormat="1" ht="26.25">
      <c r="A107" s="92" t="s">
        <v>1261</v>
      </c>
      <c r="B107" s="153" t="s">
        <v>1275</v>
      </c>
      <c r="C107" s="252" t="s">
        <v>69</v>
      </c>
      <c r="D107" s="252" t="s">
        <v>30</v>
      </c>
      <c r="E107" s="252" t="s">
        <v>28</v>
      </c>
      <c r="F107" s="252" t="s">
        <v>734</v>
      </c>
      <c r="G107" s="252">
        <v>2020</v>
      </c>
      <c r="H107" s="253">
        <v>19500</v>
      </c>
      <c r="I107" s="368">
        <v>0</v>
      </c>
      <c r="J107" s="345" t="s">
        <v>221</v>
      </c>
      <c r="K107" s="22" t="s">
        <v>106</v>
      </c>
      <c r="L107" s="252" t="s">
        <v>1065</v>
      </c>
      <c r="M107" s="252" t="s">
        <v>90</v>
      </c>
      <c r="N107" s="252" t="s">
        <v>106</v>
      </c>
      <c r="O107" s="252" t="s">
        <v>106</v>
      </c>
      <c r="P107" s="252" t="s">
        <v>1077</v>
      </c>
      <c r="Q107" s="252" t="s">
        <v>106</v>
      </c>
      <c r="R107" s="252" t="s">
        <v>1080</v>
      </c>
      <c r="S107" s="252" t="s">
        <v>80</v>
      </c>
      <c r="T107" s="252" t="s">
        <v>80</v>
      </c>
      <c r="U107" s="252" t="s">
        <v>80</v>
      </c>
      <c r="V107" s="252" t="s">
        <v>1081</v>
      </c>
      <c r="W107" s="252" t="s">
        <v>80</v>
      </c>
      <c r="X107" s="256" t="s">
        <v>1082</v>
      </c>
      <c r="Y107" s="256" t="s">
        <v>734</v>
      </c>
      <c r="Z107" s="256" t="s">
        <v>28</v>
      </c>
      <c r="AA107" s="370" t="s">
        <v>28</v>
      </c>
    </row>
    <row r="108" spans="1:27" s="238" customFormat="1" ht="26.25">
      <c r="A108" s="92" t="s">
        <v>1262</v>
      </c>
      <c r="B108" s="153" t="s">
        <v>1276</v>
      </c>
      <c r="C108" s="252" t="s">
        <v>69</v>
      </c>
      <c r="D108" s="252" t="s">
        <v>30</v>
      </c>
      <c r="E108" s="252" t="s">
        <v>28</v>
      </c>
      <c r="F108" s="252" t="s">
        <v>734</v>
      </c>
      <c r="G108" s="252">
        <v>2020</v>
      </c>
      <c r="H108" s="253">
        <v>17999.95</v>
      </c>
      <c r="I108" s="368">
        <v>0</v>
      </c>
      <c r="J108" s="345" t="s">
        <v>221</v>
      </c>
      <c r="K108" s="22" t="s">
        <v>106</v>
      </c>
      <c r="L108" s="252" t="s">
        <v>1066</v>
      </c>
      <c r="M108" s="252" t="s">
        <v>1067</v>
      </c>
      <c r="N108" s="252" t="s">
        <v>106</v>
      </c>
      <c r="O108" s="252" t="s">
        <v>106</v>
      </c>
      <c r="P108" s="252" t="s">
        <v>71</v>
      </c>
      <c r="Q108" s="252" t="s">
        <v>106</v>
      </c>
      <c r="R108" s="252" t="s">
        <v>1080</v>
      </c>
      <c r="S108" s="252" t="s">
        <v>106</v>
      </c>
      <c r="T108" s="258" t="s">
        <v>106</v>
      </c>
      <c r="U108" s="258" t="s">
        <v>106</v>
      </c>
      <c r="V108" s="258" t="s">
        <v>106</v>
      </c>
      <c r="W108" s="258" t="s">
        <v>106</v>
      </c>
      <c r="X108" s="256" t="s">
        <v>1256</v>
      </c>
      <c r="Y108" s="256" t="s">
        <v>106</v>
      </c>
      <c r="Z108" s="256" t="s">
        <v>106</v>
      </c>
      <c r="AA108" s="370" t="s">
        <v>106</v>
      </c>
    </row>
    <row r="109" spans="1:27" s="238" customFormat="1" ht="52.5">
      <c r="A109" s="92" t="s">
        <v>1263</v>
      </c>
      <c r="B109" s="153" t="s">
        <v>1060</v>
      </c>
      <c r="C109" s="252" t="s">
        <v>69</v>
      </c>
      <c r="D109" s="252" t="s">
        <v>30</v>
      </c>
      <c r="E109" s="252" t="s">
        <v>28</v>
      </c>
      <c r="F109" s="252" t="s">
        <v>734</v>
      </c>
      <c r="G109" s="252">
        <v>2020</v>
      </c>
      <c r="H109" s="253">
        <v>16700</v>
      </c>
      <c r="I109" s="368">
        <v>0</v>
      </c>
      <c r="J109" s="345" t="s">
        <v>221</v>
      </c>
      <c r="K109" s="22" t="s">
        <v>106</v>
      </c>
      <c r="L109" s="252" t="s">
        <v>1068</v>
      </c>
      <c r="M109" s="252" t="s">
        <v>1069</v>
      </c>
      <c r="N109" s="252" t="s">
        <v>1070</v>
      </c>
      <c r="O109" s="252" t="s">
        <v>1071</v>
      </c>
      <c r="P109" s="252" t="s">
        <v>1078</v>
      </c>
      <c r="Q109" s="252" t="s">
        <v>106</v>
      </c>
      <c r="R109" s="252" t="s">
        <v>1080</v>
      </c>
      <c r="S109" s="252" t="s">
        <v>80</v>
      </c>
      <c r="T109" s="252" t="s">
        <v>80</v>
      </c>
      <c r="U109" s="252" t="s">
        <v>80</v>
      </c>
      <c r="V109" s="252" t="s">
        <v>80</v>
      </c>
      <c r="W109" s="252" t="s">
        <v>80</v>
      </c>
      <c r="X109" s="256" t="s">
        <v>1257</v>
      </c>
      <c r="Y109" s="252">
        <v>1</v>
      </c>
      <c r="Z109" s="252" t="s">
        <v>80</v>
      </c>
      <c r="AA109" s="255" t="s">
        <v>80</v>
      </c>
    </row>
    <row r="110" spans="1:27" s="238" customFormat="1" ht="39">
      <c r="A110" s="92" t="s">
        <v>1264</v>
      </c>
      <c r="B110" s="153" t="s">
        <v>1277</v>
      </c>
      <c r="C110" s="252" t="s">
        <v>69</v>
      </c>
      <c r="D110" s="252" t="s">
        <v>30</v>
      </c>
      <c r="E110" s="252" t="s">
        <v>28</v>
      </c>
      <c r="F110" s="252" t="s">
        <v>734</v>
      </c>
      <c r="G110" s="252">
        <v>2020</v>
      </c>
      <c r="H110" s="253">
        <v>24999.75</v>
      </c>
      <c r="I110" s="368">
        <v>0</v>
      </c>
      <c r="J110" s="345" t="s">
        <v>221</v>
      </c>
      <c r="K110" s="22" t="s">
        <v>106</v>
      </c>
      <c r="L110" s="252" t="s">
        <v>1072</v>
      </c>
      <c r="M110" s="252" t="s">
        <v>1073</v>
      </c>
      <c r="N110" s="252" t="s">
        <v>106</v>
      </c>
      <c r="O110" s="252" t="s">
        <v>1074</v>
      </c>
      <c r="P110" s="252" t="s">
        <v>106</v>
      </c>
      <c r="Q110" s="252" t="s">
        <v>80</v>
      </c>
      <c r="R110" s="252" t="s">
        <v>35</v>
      </c>
      <c r="S110" s="252" t="s">
        <v>61</v>
      </c>
      <c r="T110" s="252" t="s">
        <v>61</v>
      </c>
      <c r="U110" s="252" t="s">
        <v>61</v>
      </c>
      <c r="V110" s="252" t="s">
        <v>61</v>
      </c>
      <c r="W110" s="252" t="s">
        <v>61</v>
      </c>
      <c r="X110" s="256">
        <v>24</v>
      </c>
      <c r="Y110" s="256"/>
      <c r="Z110" s="256" t="s">
        <v>80</v>
      </c>
      <c r="AA110" s="370" t="s">
        <v>80</v>
      </c>
    </row>
    <row r="111" spans="1:27" s="65" customFormat="1" ht="12.75">
      <c r="A111" s="376" t="s">
        <v>587</v>
      </c>
      <c r="B111" s="377"/>
      <c r="C111" s="377"/>
      <c r="D111" s="377"/>
      <c r="E111" s="377"/>
      <c r="F111" s="377"/>
      <c r="G111" s="377"/>
      <c r="H111" s="117">
        <f>SUM(H6:H110)</f>
        <v>5242172.680000001</v>
      </c>
      <c r="I111" s="117">
        <f>SUM(I6:I110)</f>
        <v>8175100</v>
      </c>
      <c r="J111" s="243">
        <f>H111+I111</f>
        <v>13417272.68</v>
      </c>
      <c r="K111" s="250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6"/>
    </row>
    <row r="112" spans="1:27" s="62" customFormat="1" ht="12.75">
      <c r="A112" s="380" t="s">
        <v>677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2"/>
    </row>
    <row r="113" spans="1:27" s="3" customFormat="1" ht="27.75" customHeight="1">
      <c r="A113" s="92" t="s">
        <v>107</v>
      </c>
      <c r="B113" s="33" t="s">
        <v>708</v>
      </c>
      <c r="C113" s="2" t="s">
        <v>118</v>
      </c>
      <c r="D113" s="2" t="s">
        <v>30</v>
      </c>
      <c r="E113" s="2" t="s">
        <v>28</v>
      </c>
      <c r="F113" s="2" t="s">
        <v>28</v>
      </c>
      <c r="G113" s="2">
        <v>1972</v>
      </c>
      <c r="H113" s="103">
        <v>0</v>
      </c>
      <c r="I113" s="103">
        <v>594000</v>
      </c>
      <c r="J113" s="75" t="s">
        <v>1271</v>
      </c>
      <c r="K113" s="383" t="s">
        <v>119</v>
      </c>
      <c r="L113" s="415" t="s">
        <v>601</v>
      </c>
      <c r="M113" s="15" t="s">
        <v>120</v>
      </c>
      <c r="N113" s="15" t="s">
        <v>120</v>
      </c>
      <c r="O113" s="2" t="s">
        <v>121</v>
      </c>
      <c r="P113" s="32" t="s">
        <v>61</v>
      </c>
      <c r="Q113" s="32" t="s">
        <v>106</v>
      </c>
      <c r="R113" s="2" t="s">
        <v>243</v>
      </c>
      <c r="S113" s="2" t="s">
        <v>243</v>
      </c>
      <c r="T113" s="2" t="s">
        <v>243</v>
      </c>
      <c r="U113" s="2" t="s">
        <v>57</v>
      </c>
      <c r="V113" s="2" t="s">
        <v>57</v>
      </c>
      <c r="W113" s="2" t="s">
        <v>57</v>
      </c>
      <c r="X113" s="233">
        <v>352</v>
      </c>
      <c r="Y113" s="15">
        <v>1</v>
      </c>
      <c r="Z113" s="15" t="s">
        <v>28</v>
      </c>
      <c r="AA113" s="89" t="s">
        <v>28</v>
      </c>
    </row>
    <row r="114" spans="1:27" s="3" customFormat="1" ht="12.75">
      <c r="A114" s="92" t="s">
        <v>108</v>
      </c>
      <c r="B114" s="33" t="s">
        <v>709</v>
      </c>
      <c r="C114" s="2" t="s">
        <v>118</v>
      </c>
      <c r="D114" s="2" t="s">
        <v>30</v>
      </c>
      <c r="E114" s="2" t="s">
        <v>28</v>
      </c>
      <c r="F114" s="2" t="s">
        <v>28</v>
      </c>
      <c r="G114" s="2">
        <v>1965</v>
      </c>
      <c r="H114" s="103">
        <v>0</v>
      </c>
      <c r="I114" s="103">
        <v>1051600</v>
      </c>
      <c r="J114" s="75" t="s">
        <v>1271</v>
      </c>
      <c r="K114" s="375"/>
      <c r="L114" s="416"/>
      <c r="M114" s="2" t="s">
        <v>122</v>
      </c>
      <c r="N114" s="15" t="s">
        <v>32</v>
      </c>
      <c r="O114" s="2" t="s">
        <v>123</v>
      </c>
      <c r="P114" s="32" t="s">
        <v>61</v>
      </c>
      <c r="Q114" s="58" t="s">
        <v>106</v>
      </c>
      <c r="R114" s="2" t="s">
        <v>57</v>
      </c>
      <c r="S114" s="2" t="s">
        <v>57</v>
      </c>
      <c r="T114" s="2" t="s">
        <v>57</v>
      </c>
      <c r="U114" s="2" t="s">
        <v>57</v>
      </c>
      <c r="V114" s="2" t="s">
        <v>57</v>
      </c>
      <c r="W114" s="2" t="s">
        <v>57</v>
      </c>
      <c r="X114" s="233">
        <v>475</v>
      </c>
      <c r="Y114" s="15">
        <v>2</v>
      </c>
      <c r="Z114" s="15" t="s">
        <v>30</v>
      </c>
      <c r="AA114" s="89" t="s">
        <v>28</v>
      </c>
    </row>
    <row r="115" spans="1:27" s="3" customFormat="1" ht="12.75" customHeight="1">
      <c r="A115" s="92" t="s">
        <v>109</v>
      </c>
      <c r="B115" s="33" t="s">
        <v>320</v>
      </c>
      <c r="C115" s="2" t="s">
        <v>118</v>
      </c>
      <c r="D115" s="2" t="s">
        <v>30</v>
      </c>
      <c r="E115" s="2" t="s">
        <v>28</v>
      </c>
      <c r="F115" s="2" t="s">
        <v>28</v>
      </c>
      <c r="G115" s="2">
        <v>2012</v>
      </c>
      <c r="H115" s="369">
        <v>3832187.98</v>
      </c>
      <c r="I115" s="103">
        <v>0</v>
      </c>
      <c r="J115" s="75" t="s">
        <v>221</v>
      </c>
      <c r="K115" s="22" t="s">
        <v>67</v>
      </c>
      <c r="L115" s="417"/>
      <c r="M115" s="2" t="s">
        <v>106</v>
      </c>
      <c r="N115" s="2" t="s">
        <v>106</v>
      </c>
      <c r="O115" s="2" t="s">
        <v>106</v>
      </c>
      <c r="P115" s="2" t="s">
        <v>68</v>
      </c>
      <c r="Q115" s="2" t="s">
        <v>106</v>
      </c>
      <c r="R115" s="2" t="s">
        <v>57</v>
      </c>
      <c r="S115" s="2" t="s">
        <v>57</v>
      </c>
      <c r="T115" s="2" t="s">
        <v>57</v>
      </c>
      <c r="U115" s="2" t="s">
        <v>57</v>
      </c>
      <c r="V115" s="2" t="s">
        <v>57</v>
      </c>
      <c r="W115" s="2" t="s">
        <v>57</v>
      </c>
      <c r="X115" s="234">
        <v>991</v>
      </c>
      <c r="Y115" s="15">
        <v>2</v>
      </c>
      <c r="Z115" s="15" t="s">
        <v>28</v>
      </c>
      <c r="AA115" s="89" t="s">
        <v>28</v>
      </c>
    </row>
    <row r="116" spans="1:27" s="65" customFormat="1" ht="12.75" customHeight="1">
      <c r="A116" s="376" t="s">
        <v>587</v>
      </c>
      <c r="B116" s="377"/>
      <c r="C116" s="377"/>
      <c r="D116" s="377"/>
      <c r="E116" s="377"/>
      <c r="F116" s="377"/>
      <c r="G116" s="377"/>
      <c r="H116" s="117">
        <f>SUM(H113:H115)</f>
        <v>3832187.98</v>
      </c>
      <c r="I116" s="117">
        <f>SUM(I113:I115)</f>
        <v>1645600</v>
      </c>
      <c r="J116" s="206">
        <f>SUM(E116:F116)</f>
        <v>0</v>
      </c>
      <c r="K116" s="250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6"/>
    </row>
    <row r="117" spans="1:27" s="62" customFormat="1" ht="12.75">
      <c r="A117" s="380" t="s">
        <v>681</v>
      </c>
      <c r="B117" s="381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2"/>
    </row>
    <row r="118" spans="1:27" s="3" customFormat="1" ht="25.5" customHeight="1">
      <c r="A118" s="92" t="s">
        <v>107</v>
      </c>
      <c r="B118" s="33" t="s">
        <v>708</v>
      </c>
      <c r="C118" s="2" t="s">
        <v>124</v>
      </c>
      <c r="D118" s="2" t="s">
        <v>30</v>
      </c>
      <c r="E118" s="2" t="s">
        <v>28</v>
      </c>
      <c r="F118" s="2" t="s">
        <v>28</v>
      </c>
      <c r="G118" s="23">
        <v>1992</v>
      </c>
      <c r="H118" s="103">
        <v>0</v>
      </c>
      <c r="I118" s="103">
        <v>8411700</v>
      </c>
      <c r="J118" s="75" t="s">
        <v>1271</v>
      </c>
      <c r="K118" s="383" t="s">
        <v>682</v>
      </c>
      <c r="L118" s="375" t="s">
        <v>683</v>
      </c>
      <c r="M118" s="2" t="s">
        <v>382</v>
      </c>
      <c r="N118" s="15" t="s">
        <v>38</v>
      </c>
      <c r="O118" s="2" t="s">
        <v>130</v>
      </c>
      <c r="P118" s="32" t="s">
        <v>61</v>
      </c>
      <c r="Q118" s="60" t="s">
        <v>106</v>
      </c>
      <c r="R118" s="32" t="s">
        <v>57</v>
      </c>
      <c r="S118" s="32" t="s">
        <v>35</v>
      </c>
      <c r="T118" s="32" t="s">
        <v>35</v>
      </c>
      <c r="U118" s="32" t="s">
        <v>57</v>
      </c>
      <c r="V118" s="32" t="s">
        <v>57</v>
      </c>
      <c r="W118" s="32" t="s">
        <v>57</v>
      </c>
      <c r="X118" s="29">
        <v>3693.6</v>
      </c>
      <c r="Y118" s="15">
        <v>3</v>
      </c>
      <c r="Z118" s="15" t="s">
        <v>30</v>
      </c>
      <c r="AA118" s="89" t="s">
        <v>30</v>
      </c>
    </row>
    <row r="119" spans="1:27" s="3" customFormat="1" ht="25.5" customHeight="1">
      <c r="A119" s="92" t="s">
        <v>108</v>
      </c>
      <c r="B119" s="33" t="s">
        <v>684</v>
      </c>
      <c r="C119" s="2" t="s">
        <v>124</v>
      </c>
      <c r="D119" s="2" t="s">
        <v>30</v>
      </c>
      <c r="E119" s="2" t="s">
        <v>28</v>
      </c>
      <c r="F119" s="2" t="s">
        <v>28</v>
      </c>
      <c r="G119" s="23">
        <v>1992</v>
      </c>
      <c r="H119" s="103">
        <v>0</v>
      </c>
      <c r="I119" s="103">
        <v>268400</v>
      </c>
      <c r="J119" s="75" t="s">
        <v>1271</v>
      </c>
      <c r="K119" s="383"/>
      <c r="L119" s="375"/>
      <c r="M119" s="2" t="s">
        <v>383</v>
      </c>
      <c r="N119" s="15" t="s">
        <v>38</v>
      </c>
      <c r="O119" s="2" t="s">
        <v>130</v>
      </c>
      <c r="P119" s="32" t="s">
        <v>61</v>
      </c>
      <c r="Q119" s="60" t="s">
        <v>106</v>
      </c>
      <c r="R119" s="32" t="s">
        <v>57</v>
      </c>
      <c r="S119" s="32" t="s">
        <v>35</v>
      </c>
      <c r="T119" s="32" t="s">
        <v>35</v>
      </c>
      <c r="U119" s="32" t="s">
        <v>57</v>
      </c>
      <c r="V119" s="32" t="s">
        <v>57</v>
      </c>
      <c r="W119" s="32" t="s">
        <v>57</v>
      </c>
      <c r="X119" s="29">
        <v>117.77</v>
      </c>
      <c r="Y119" s="15">
        <v>1</v>
      </c>
      <c r="Z119" s="15" t="s">
        <v>28</v>
      </c>
      <c r="AA119" s="89" t="s">
        <v>28</v>
      </c>
    </row>
    <row r="120" spans="1:27" s="3" customFormat="1" ht="25.5" customHeight="1">
      <c r="A120" s="92" t="s">
        <v>109</v>
      </c>
      <c r="B120" s="33" t="s">
        <v>125</v>
      </c>
      <c r="C120" s="2" t="s">
        <v>126</v>
      </c>
      <c r="D120" s="2" t="s">
        <v>30</v>
      </c>
      <c r="E120" s="2" t="s">
        <v>28</v>
      </c>
      <c r="F120" s="2" t="s">
        <v>28</v>
      </c>
      <c r="G120" s="23">
        <v>1993</v>
      </c>
      <c r="H120" s="103">
        <v>0</v>
      </c>
      <c r="I120" s="103">
        <v>3565100</v>
      </c>
      <c r="J120" s="75" t="s">
        <v>1271</v>
      </c>
      <c r="K120" s="383"/>
      <c r="L120" s="375"/>
      <c r="M120" s="2" t="s">
        <v>384</v>
      </c>
      <c r="N120" s="15" t="s">
        <v>38</v>
      </c>
      <c r="O120" s="2" t="s">
        <v>131</v>
      </c>
      <c r="P120" s="32" t="s">
        <v>61</v>
      </c>
      <c r="Q120" s="60" t="s">
        <v>106</v>
      </c>
      <c r="R120" s="32" t="s">
        <v>57</v>
      </c>
      <c r="S120" s="32" t="s">
        <v>35</v>
      </c>
      <c r="T120" s="32" t="s">
        <v>35</v>
      </c>
      <c r="U120" s="32" t="s">
        <v>57</v>
      </c>
      <c r="V120" s="32" t="s">
        <v>57</v>
      </c>
      <c r="W120" s="32" t="s">
        <v>57</v>
      </c>
      <c r="X120" s="29">
        <v>1002.17</v>
      </c>
      <c r="Y120" s="15">
        <v>1</v>
      </c>
      <c r="Z120" s="15" t="s">
        <v>28</v>
      </c>
      <c r="AA120" s="89" t="s">
        <v>30</v>
      </c>
    </row>
    <row r="121" spans="1:27" s="3" customFormat="1" ht="25.5" customHeight="1">
      <c r="A121" s="92" t="s">
        <v>110</v>
      </c>
      <c r="B121" s="33" t="s">
        <v>713</v>
      </c>
      <c r="C121" s="2" t="s">
        <v>124</v>
      </c>
      <c r="D121" s="2" t="s">
        <v>30</v>
      </c>
      <c r="E121" s="2" t="s">
        <v>28</v>
      </c>
      <c r="F121" s="2" t="s">
        <v>28</v>
      </c>
      <c r="G121" s="59" t="s">
        <v>106</v>
      </c>
      <c r="H121" s="103">
        <v>0</v>
      </c>
      <c r="I121" s="103">
        <v>4557600</v>
      </c>
      <c r="J121" s="75" t="s">
        <v>1271</v>
      </c>
      <c r="K121" s="383"/>
      <c r="L121" s="375"/>
      <c r="M121" s="2" t="s">
        <v>385</v>
      </c>
      <c r="N121" s="2" t="s">
        <v>132</v>
      </c>
      <c r="O121" s="2" t="s">
        <v>133</v>
      </c>
      <c r="P121" s="32" t="s">
        <v>61</v>
      </c>
      <c r="Q121" s="60" t="s">
        <v>106</v>
      </c>
      <c r="R121" s="32" t="s">
        <v>57</v>
      </c>
      <c r="S121" s="32" t="s">
        <v>57</v>
      </c>
      <c r="T121" s="32" t="s">
        <v>57</v>
      </c>
      <c r="U121" s="32" t="s">
        <v>57</v>
      </c>
      <c r="V121" s="32" t="s">
        <v>57</v>
      </c>
      <c r="W121" s="32" t="s">
        <v>57</v>
      </c>
      <c r="X121" s="29">
        <v>1834.52</v>
      </c>
      <c r="Y121" s="15">
        <v>3</v>
      </c>
      <c r="Z121" s="15" t="s">
        <v>30</v>
      </c>
      <c r="AA121" s="89" t="s">
        <v>30</v>
      </c>
    </row>
    <row r="122" spans="1:27" s="3" customFormat="1" ht="25.5" customHeight="1">
      <c r="A122" s="92" t="s">
        <v>111</v>
      </c>
      <c r="B122" s="33" t="s">
        <v>127</v>
      </c>
      <c r="C122" s="2" t="s">
        <v>124</v>
      </c>
      <c r="D122" s="2" t="s">
        <v>30</v>
      </c>
      <c r="E122" s="2" t="s">
        <v>28</v>
      </c>
      <c r="F122" s="2" t="s">
        <v>28</v>
      </c>
      <c r="G122" s="2">
        <v>2009</v>
      </c>
      <c r="H122" s="103">
        <v>208010</v>
      </c>
      <c r="I122" s="103">
        <v>0</v>
      </c>
      <c r="J122" s="75" t="s">
        <v>221</v>
      </c>
      <c r="K122" s="383"/>
      <c r="L122" s="375"/>
      <c r="M122" s="2" t="s">
        <v>134</v>
      </c>
      <c r="N122" s="15" t="s">
        <v>134</v>
      </c>
      <c r="O122" s="15" t="s">
        <v>135</v>
      </c>
      <c r="P122" s="32" t="s">
        <v>61</v>
      </c>
      <c r="Q122" s="60" t="s">
        <v>106</v>
      </c>
      <c r="R122" s="32" t="s">
        <v>57</v>
      </c>
      <c r="S122" s="32" t="s">
        <v>57</v>
      </c>
      <c r="T122" s="32" t="s">
        <v>57</v>
      </c>
      <c r="U122" s="32" t="s">
        <v>57</v>
      </c>
      <c r="V122" s="32" t="s">
        <v>57</v>
      </c>
      <c r="W122" s="32" t="s">
        <v>57</v>
      </c>
      <c r="X122" s="29">
        <v>58.2</v>
      </c>
      <c r="Y122" s="30">
        <v>1</v>
      </c>
      <c r="Z122" s="29" t="s">
        <v>28</v>
      </c>
      <c r="AA122" s="159" t="s">
        <v>28</v>
      </c>
    </row>
    <row r="123" spans="1:27" ht="25.5" customHeight="1">
      <c r="A123" s="92" t="s">
        <v>112</v>
      </c>
      <c r="B123" s="33" t="s">
        <v>128</v>
      </c>
      <c r="C123" s="2" t="s">
        <v>126</v>
      </c>
      <c r="D123" s="2" t="s">
        <v>30</v>
      </c>
      <c r="E123" s="2" t="s">
        <v>28</v>
      </c>
      <c r="F123" s="2" t="s">
        <v>28</v>
      </c>
      <c r="G123" s="2">
        <v>2009</v>
      </c>
      <c r="H123" s="103">
        <v>378922.68</v>
      </c>
      <c r="I123" s="103">
        <v>0</v>
      </c>
      <c r="J123" s="75" t="s">
        <v>221</v>
      </c>
      <c r="K123" s="383"/>
      <c r="L123" s="375"/>
      <c r="M123" s="15" t="s">
        <v>106</v>
      </c>
      <c r="N123" s="15" t="s">
        <v>106</v>
      </c>
      <c r="O123" s="15" t="s">
        <v>106</v>
      </c>
      <c r="P123" s="15" t="s">
        <v>106</v>
      </c>
      <c r="Q123" s="15" t="s">
        <v>106</v>
      </c>
      <c r="R123" s="15" t="s">
        <v>106</v>
      </c>
      <c r="S123" s="15" t="s">
        <v>106</v>
      </c>
      <c r="T123" s="15" t="s">
        <v>106</v>
      </c>
      <c r="U123" s="15" t="s">
        <v>106</v>
      </c>
      <c r="V123" s="15" t="s">
        <v>106</v>
      </c>
      <c r="W123" s="15" t="s">
        <v>106</v>
      </c>
      <c r="X123" s="15" t="s">
        <v>106</v>
      </c>
      <c r="Y123" s="15" t="s">
        <v>106</v>
      </c>
      <c r="Z123" s="15" t="s">
        <v>106</v>
      </c>
      <c r="AA123" s="89" t="s">
        <v>106</v>
      </c>
    </row>
    <row r="124" spans="1:27" ht="25.5" customHeight="1">
      <c r="A124" s="92" t="s">
        <v>113</v>
      </c>
      <c r="B124" s="33" t="s">
        <v>129</v>
      </c>
      <c r="C124" s="2" t="s">
        <v>126</v>
      </c>
      <c r="D124" s="2" t="s">
        <v>30</v>
      </c>
      <c r="E124" s="2" t="s">
        <v>28</v>
      </c>
      <c r="F124" s="2" t="s">
        <v>28</v>
      </c>
      <c r="G124" s="2">
        <v>2009</v>
      </c>
      <c r="H124" s="103">
        <v>884152.94</v>
      </c>
      <c r="I124" s="103">
        <v>0</v>
      </c>
      <c r="J124" s="75" t="s">
        <v>221</v>
      </c>
      <c r="K124" s="383"/>
      <c r="L124" s="375"/>
      <c r="M124" s="15" t="s">
        <v>106</v>
      </c>
      <c r="N124" s="15" t="s">
        <v>106</v>
      </c>
      <c r="O124" s="15" t="s">
        <v>106</v>
      </c>
      <c r="P124" s="15" t="s">
        <v>106</v>
      </c>
      <c r="Q124" s="15" t="s">
        <v>106</v>
      </c>
      <c r="R124" s="15" t="s">
        <v>106</v>
      </c>
      <c r="S124" s="15" t="s">
        <v>106</v>
      </c>
      <c r="T124" s="15" t="s">
        <v>106</v>
      </c>
      <c r="U124" s="15" t="s">
        <v>106</v>
      </c>
      <c r="V124" s="15" t="s">
        <v>106</v>
      </c>
      <c r="W124" s="15" t="s">
        <v>106</v>
      </c>
      <c r="X124" s="15" t="s">
        <v>106</v>
      </c>
      <c r="Y124" s="15" t="s">
        <v>106</v>
      </c>
      <c r="Z124" s="15" t="s">
        <v>106</v>
      </c>
      <c r="AA124" s="89" t="s">
        <v>106</v>
      </c>
    </row>
    <row r="125" spans="1:28" s="3" customFormat="1" ht="26.25">
      <c r="A125" s="92" t="s">
        <v>114</v>
      </c>
      <c r="B125" s="33" t="s">
        <v>782</v>
      </c>
      <c r="C125" s="2" t="s">
        <v>69</v>
      </c>
      <c r="D125" s="2" t="s">
        <v>30</v>
      </c>
      <c r="E125" s="2" t="s">
        <v>28</v>
      </c>
      <c r="F125" s="2" t="s">
        <v>28</v>
      </c>
      <c r="G125" s="2">
        <v>2015</v>
      </c>
      <c r="H125" s="103">
        <v>75573</v>
      </c>
      <c r="I125" s="103">
        <v>0</v>
      </c>
      <c r="J125" s="75" t="s">
        <v>221</v>
      </c>
      <c r="K125" s="2" t="s">
        <v>106</v>
      </c>
      <c r="L125" s="2" t="s">
        <v>539</v>
      </c>
      <c r="M125" s="2" t="s">
        <v>106</v>
      </c>
      <c r="N125" s="2" t="s">
        <v>106</v>
      </c>
      <c r="O125" s="2" t="s">
        <v>106</v>
      </c>
      <c r="P125" s="2" t="s">
        <v>106</v>
      </c>
      <c r="Q125" s="2" t="s">
        <v>106</v>
      </c>
      <c r="R125" s="2" t="s">
        <v>106</v>
      </c>
      <c r="S125" s="2" t="s">
        <v>106</v>
      </c>
      <c r="T125" s="2" t="s">
        <v>106</v>
      </c>
      <c r="U125" s="2" t="s">
        <v>106</v>
      </c>
      <c r="V125" s="2" t="s">
        <v>106</v>
      </c>
      <c r="W125" s="2" t="s">
        <v>106</v>
      </c>
      <c r="X125" s="2" t="s">
        <v>106</v>
      </c>
      <c r="Y125" s="2" t="s">
        <v>106</v>
      </c>
      <c r="Z125" s="2" t="s">
        <v>106</v>
      </c>
      <c r="AA125" s="93" t="s">
        <v>106</v>
      </c>
      <c r="AB125" s="99"/>
    </row>
    <row r="126" spans="1:27" s="65" customFormat="1" ht="12.75" customHeight="1">
      <c r="A126" s="376" t="s">
        <v>587</v>
      </c>
      <c r="B126" s="377"/>
      <c r="C126" s="377"/>
      <c r="D126" s="377"/>
      <c r="E126" s="377"/>
      <c r="F126" s="377"/>
      <c r="G126" s="377"/>
      <c r="H126" s="117">
        <f>SUM(H118:H125)</f>
        <v>1546658.6199999999</v>
      </c>
      <c r="I126" s="117">
        <f>SUM(I118:I125)</f>
        <v>16802800</v>
      </c>
      <c r="J126" s="206">
        <f>SUM(E126:F126)</f>
        <v>0</v>
      </c>
      <c r="K126" s="250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6"/>
    </row>
    <row r="127" spans="1:27" s="62" customFormat="1" ht="12.75">
      <c r="A127" s="380" t="s">
        <v>137</v>
      </c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2"/>
    </row>
    <row r="128" spans="1:27" s="3" customFormat="1" ht="26.25">
      <c r="A128" s="92" t="s">
        <v>107</v>
      </c>
      <c r="B128" s="351" t="s">
        <v>699</v>
      </c>
      <c r="C128" s="2" t="s">
        <v>138</v>
      </c>
      <c r="D128" s="2" t="s">
        <v>30</v>
      </c>
      <c r="E128" s="2" t="s">
        <v>28</v>
      </c>
      <c r="F128" s="2" t="s">
        <v>28</v>
      </c>
      <c r="G128" s="2">
        <v>1982</v>
      </c>
      <c r="H128" s="103">
        <v>0</v>
      </c>
      <c r="I128" s="103">
        <v>3785000</v>
      </c>
      <c r="J128" s="75" t="s">
        <v>1271</v>
      </c>
      <c r="K128" s="91" t="s">
        <v>692</v>
      </c>
      <c r="L128" s="2" t="s">
        <v>693</v>
      </c>
      <c r="M128" s="15" t="s">
        <v>139</v>
      </c>
      <c r="N128" s="15" t="s">
        <v>140</v>
      </c>
      <c r="O128" s="15" t="s">
        <v>141</v>
      </c>
      <c r="P128" s="32" t="s">
        <v>61</v>
      </c>
      <c r="Q128" s="60" t="s">
        <v>106</v>
      </c>
      <c r="R128" s="32" t="s">
        <v>57</v>
      </c>
      <c r="S128" s="32" t="s">
        <v>35</v>
      </c>
      <c r="T128" s="32" t="s">
        <v>57</v>
      </c>
      <c r="U128" s="32" t="s">
        <v>57</v>
      </c>
      <c r="V128" s="32" t="s">
        <v>35</v>
      </c>
      <c r="W128" s="32" t="s">
        <v>57</v>
      </c>
      <c r="X128" s="100">
        <v>1204.87</v>
      </c>
      <c r="Y128" s="60">
        <v>2</v>
      </c>
      <c r="Z128" s="60" t="s">
        <v>30</v>
      </c>
      <c r="AA128" s="160" t="s">
        <v>28</v>
      </c>
    </row>
    <row r="129" spans="1:27" s="3" customFormat="1" ht="26.25">
      <c r="A129" s="92" t="s">
        <v>108</v>
      </c>
      <c r="B129" s="351" t="s">
        <v>699</v>
      </c>
      <c r="C129" s="2" t="s">
        <v>138</v>
      </c>
      <c r="D129" s="2" t="s">
        <v>30</v>
      </c>
      <c r="E129" s="2" t="s">
        <v>28</v>
      </c>
      <c r="F129" s="2" t="s">
        <v>28</v>
      </c>
      <c r="G129" s="2">
        <v>1955</v>
      </c>
      <c r="H129" s="103">
        <v>0</v>
      </c>
      <c r="I129" s="103">
        <v>994400</v>
      </c>
      <c r="J129" s="75" t="s">
        <v>1271</v>
      </c>
      <c r="K129" s="22" t="s">
        <v>386</v>
      </c>
      <c r="L129" s="2" t="s">
        <v>364</v>
      </c>
      <c r="M129" s="15" t="s">
        <v>139</v>
      </c>
      <c r="N129" s="15" t="s">
        <v>140</v>
      </c>
      <c r="O129" s="15" t="s">
        <v>141</v>
      </c>
      <c r="P129" s="2" t="s">
        <v>61</v>
      </c>
      <c r="Q129" s="2" t="s">
        <v>106</v>
      </c>
      <c r="R129" s="32" t="s">
        <v>35</v>
      </c>
      <c r="S129" s="32" t="s">
        <v>35</v>
      </c>
      <c r="T129" s="32" t="s">
        <v>35</v>
      </c>
      <c r="U129" s="32" t="s">
        <v>35</v>
      </c>
      <c r="V129" s="32" t="s">
        <v>35</v>
      </c>
      <c r="W129" s="32" t="s">
        <v>35</v>
      </c>
      <c r="X129" s="114">
        <v>287.82</v>
      </c>
      <c r="Y129" s="30">
        <v>1</v>
      </c>
      <c r="Z129" s="97" t="s">
        <v>30</v>
      </c>
      <c r="AA129" s="160" t="s">
        <v>28</v>
      </c>
    </row>
    <row r="130" spans="1:28" s="3" customFormat="1" ht="26.25">
      <c r="A130" s="92" t="s">
        <v>109</v>
      </c>
      <c r="B130" s="33" t="s">
        <v>783</v>
      </c>
      <c r="C130" s="2" t="s">
        <v>69</v>
      </c>
      <c r="D130" s="2" t="s">
        <v>30</v>
      </c>
      <c r="E130" s="2" t="s">
        <v>28</v>
      </c>
      <c r="F130" s="2" t="s">
        <v>28</v>
      </c>
      <c r="G130" s="2">
        <v>2015</v>
      </c>
      <c r="H130" s="103">
        <v>129470</v>
      </c>
      <c r="I130" s="103">
        <v>0</v>
      </c>
      <c r="J130" s="75" t="s">
        <v>221</v>
      </c>
      <c r="K130" s="2" t="s">
        <v>106</v>
      </c>
      <c r="L130" s="2" t="s">
        <v>498</v>
      </c>
      <c r="M130" s="2" t="s">
        <v>106</v>
      </c>
      <c r="N130" s="2" t="s">
        <v>106</v>
      </c>
      <c r="O130" s="2" t="s">
        <v>106</v>
      </c>
      <c r="P130" s="2" t="s">
        <v>106</v>
      </c>
      <c r="Q130" s="2" t="s">
        <v>106</v>
      </c>
      <c r="R130" s="2" t="s">
        <v>106</v>
      </c>
      <c r="S130" s="2" t="s">
        <v>106</v>
      </c>
      <c r="T130" s="2" t="s">
        <v>106</v>
      </c>
      <c r="U130" s="2" t="s">
        <v>106</v>
      </c>
      <c r="V130" s="2" t="s">
        <v>106</v>
      </c>
      <c r="W130" s="2" t="s">
        <v>106</v>
      </c>
      <c r="X130" s="2" t="s">
        <v>106</v>
      </c>
      <c r="Y130" s="2" t="s">
        <v>106</v>
      </c>
      <c r="Z130" s="2" t="s">
        <v>106</v>
      </c>
      <c r="AA130" s="93" t="s">
        <v>106</v>
      </c>
      <c r="AB130" s="99"/>
    </row>
    <row r="131" spans="1:28" s="3" customFormat="1" ht="26.25">
      <c r="A131" s="92" t="s">
        <v>110</v>
      </c>
      <c r="B131" s="33" t="s">
        <v>545</v>
      </c>
      <c r="C131" s="2" t="s">
        <v>69</v>
      </c>
      <c r="D131" s="2" t="s">
        <v>30</v>
      </c>
      <c r="E131" s="2" t="s">
        <v>28</v>
      </c>
      <c r="F131" s="2" t="s">
        <v>28</v>
      </c>
      <c r="G131" s="2">
        <v>2015</v>
      </c>
      <c r="H131" s="103">
        <v>90630</v>
      </c>
      <c r="I131" s="103">
        <v>0</v>
      </c>
      <c r="J131" s="75" t="s">
        <v>221</v>
      </c>
      <c r="K131" s="2" t="s">
        <v>106</v>
      </c>
      <c r="L131" s="2" t="s">
        <v>530</v>
      </c>
      <c r="M131" s="2" t="s">
        <v>106</v>
      </c>
      <c r="N131" s="2" t="s">
        <v>106</v>
      </c>
      <c r="O131" s="2" t="s">
        <v>106</v>
      </c>
      <c r="P131" s="2" t="s">
        <v>106</v>
      </c>
      <c r="Q131" s="2" t="s">
        <v>106</v>
      </c>
      <c r="R131" s="2" t="s">
        <v>106</v>
      </c>
      <c r="S131" s="2" t="s">
        <v>106</v>
      </c>
      <c r="T131" s="2" t="s">
        <v>106</v>
      </c>
      <c r="U131" s="2" t="s">
        <v>106</v>
      </c>
      <c r="V131" s="2" t="s">
        <v>106</v>
      </c>
      <c r="W131" s="2" t="s">
        <v>106</v>
      </c>
      <c r="X131" s="2" t="s">
        <v>106</v>
      </c>
      <c r="Y131" s="2" t="s">
        <v>106</v>
      </c>
      <c r="Z131" s="2" t="s">
        <v>106</v>
      </c>
      <c r="AA131" s="93" t="s">
        <v>106</v>
      </c>
      <c r="AB131" s="99"/>
    </row>
    <row r="132" spans="1:27" s="65" customFormat="1" ht="12.75" customHeight="1">
      <c r="A132" s="376" t="s">
        <v>587</v>
      </c>
      <c r="B132" s="377"/>
      <c r="C132" s="377"/>
      <c r="D132" s="377"/>
      <c r="E132" s="377"/>
      <c r="F132" s="377"/>
      <c r="G132" s="377"/>
      <c r="H132" s="117">
        <f>SUM(H128:H131)</f>
        <v>220100</v>
      </c>
      <c r="I132" s="117">
        <f>SUM(I128:I131)</f>
        <v>4779400</v>
      </c>
      <c r="J132" s="206">
        <f>SUM(E132:F132)</f>
        <v>0</v>
      </c>
      <c r="K132" s="250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6"/>
    </row>
    <row r="133" spans="1:27" s="62" customFormat="1" ht="12.75">
      <c r="A133" s="380" t="s">
        <v>477</v>
      </c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2"/>
    </row>
    <row r="134" spans="1:27" s="42" customFormat="1" ht="12.75">
      <c r="A134" s="346"/>
      <c r="B134" s="135" t="s">
        <v>150</v>
      </c>
      <c r="C134" s="347"/>
      <c r="D134" s="347"/>
      <c r="E134" s="347"/>
      <c r="F134" s="347"/>
      <c r="G134" s="347"/>
      <c r="H134" s="348"/>
      <c r="I134" s="348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47"/>
      <c r="Y134" s="347"/>
      <c r="Z134" s="347"/>
      <c r="AA134" s="349"/>
    </row>
    <row r="135" spans="1:27" s="62" customFormat="1" ht="12.75">
      <c r="A135" s="380" t="s">
        <v>146</v>
      </c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2"/>
    </row>
    <row r="136" spans="1:27" s="42" customFormat="1" ht="12.75">
      <c r="A136" s="346"/>
      <c r="B136" s="135" t="s">
        <v>150</v>
      </c>
      <c r="C136" s="347"/>
      <c r="D136" s="347"/>
      <c r="E136" s="347"/>
      <c r="F136" s="347"/>
      <c r="G136" s="347"/>
      <c r="H136" s="348"/>
      <c r="I136" s="348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  <c r="V136" s="347"/>
      <c r="W136" s="347"/>
      <c r="X136" s="347"/>
      <c r="Y136" s="347"/>
      <c r="Z136" s="347"/>
      <c r="AA136" s="349"/>
    </row>
    <row r="137" spans="1:27" s="62" customFormat="1" ht="12.75">
      <c r="A137" s="380" t="s">
        <v>149</v>
      </c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2"/>
    </row>
    <row r="138" spans="1:27" s="3" customFormat="1" ht="118.5">
      <c r="A138" s="92" t="s">
        <v>107</v>
      </c>
      <c r="B138" s="33" t="s">
        <v>589</v>
      </c>
      <c r="C138" s="375" t="s">
        <v>389</v>
      </c>
      <c r="D138" s="2" t="s">
        <v>30</v>
      </c>
      <c r="E138" s="2" t="s">
        <v>28</v>
      </c>
      <c r="F138" s="2" t="s">
        <v>590</v>
      </c>
      <c r="G138" s="2">
        <v>1985</v>
      </c>
      <c r="H138" s="103">
        <v>0</v>
      </c>
      <c r="I138" s="103">
        <v>11068800</v>
      </c>
      <c r="J138" s="75" t="s">
        <v>1271</v>
      </c>
      <c r="K138" s="91" t="s">
        <v>390</v>
      </c>
      <c r="L138" s="2" t="s">
        <v>591</v>
      </c>
      <c r="M138" s="2" t="s">
        <v>55</v>
      </c>
      <c r="N138" s="2" t="s">
        <v>55</v>
      </c>
      <c r="O138" s="2" t="s">
        <v>756</v>
      </c>
      <c r="P138" s="2" t="s">
        <v>366</v>
      </c>
      <c r="Q138" s="2" t="s">
        <v>592</v>
      </c>
      <c r="R138" s="2" t="s">
        <v>57</v>
      </c>
      <c r="S138" s="2" t="s">
        <v>35</v>
      </c>
      <c r="T138" s="2" t="s">
        <v>57</v>
      </c>
      <c r="U138" s="2" t="s">
        <v>57</v>
      </c>
      <c r="V138" s="2" t="s">
        <v>57</v>
      </c>
      <c r="W138" s="2" t="s">
        <v>57</v>
      </c>
      <c r="X138" s="15">
        <v>2101.08</v>
      </c>
      <c r="Y138" s="2" t="s">
        <v>391</v>
      </c>
      <c r="Z138" s="2" t="s">
        <v>392</v>
      </c>
      <c r="AA138" s="89" t="s">
        <v>28</v>
      </c>
    </row>
    <row r="139" spans="1:27" s="3" customFormat="1" ht="32.25" customHeight="1">
      <c r="A139" s="92" t="s">
        <v>108</v>
      </c>
      <c r="B139" s="33" t="s">
        <v>393</v>
      </c>
      <c r="C139" s="375"/>
      <c r="D139" s="2" t="s">
        <v>30</v>
      </c>
      <c r="E139" s="2" t="s">
        <v>28</v>
      </c>
      <c r="F139" s="2" t="s">
        <v>28</v>
      </c>
      <c r="G139" s="2">
        <v>2005</v>
      </c>
      <c r="H139" s="103">
        <v>0</v>
      </c>
      <c r="I139" s="103">
        <v>996000</v>
      </c>
      <c r="J139" s="75" t="s">
        <v>1271</v>
      </c>
      <c r="K139" s="91" t="s">
        <v>394</v>
      </c>
      <c r="L139" s="2" t="s">
        <v>512</v>
      </c>
      <c r="M139" s="2" t="s">
        <v>396</v>
      </c>
      <c r="N139" s="2" t="s">
        <v>397</v>
      </c>
      <c r="O139" s="2" t="s">
        <v>398</v>
      </c>
      <c r="P139" s="2" t="s">
        <v>366</v>
      </c>
      <c r="Q139" s="2" t="s">
        <v>106</v>
      </c>
      <c r="R139" s="2" t="s">
        <v>57</v>
      </c>
      <c r="S139" s="2" t="s">
        <v>35</v>
      </c>
      <c r="T139" s="2" t="s">
        <v>57</v>
      </c>
      <c r="U139" s="2" t="s">
        <v>57</v>
      </c>
      <c r="V139" s="2" t="s">
        <v>57</v>
      </c>
      <c r="W139" s="2" t="s">
        <v>57</v>
      </c>
      <c r="X139" s="15">
        <v>246.88</v>
      </c>
      <c r="Y139" s="15">
        <v>1</v>
      </c>
      <c r="Z139" s="15" t="s">
        <v>28</v>
      </c>
      <c r="AA139" s="89" t="s">
        <v>28</v>
      </c>
    </row>
    <row r="140" spans="1:27" s="3" customFormat="1" ht="26.25">
      <c r="A140" s="92" t="s">
        <v>109</v>
      </c>
      <c r="B140" s="33" t="s">
        <v>399</v>
      </c>
      <c r="C140" s="375"/>
      <c r="D140" s="2" t="s">
        <v>30</v>
      </c>
      <c r="E140" s="2" t="s">
        <v>28</v>
      </c>
      <c r="F140" s="2" t="s">
        <v>28</v>
      </c>
      <c r="G140" s="2">
        <v>1982</v>
      </c>
      <c r="H140" s="103">
        <v>0</v>
      </c>
      <c r="I140" s="103">
        <v>856900</v>
      </c>
      <c r="J140" s="75" t="s">
        <v>1271</v>
      </c>
      <c r="K140" s="91" t="s">
        <v>394</v>
      </c>
      <c r="L140" s="2" t="s">
        <v>483</v>
      </c>
      <c r="M140" s="15" t="s">
        <v>139</v>
      </c>
      <c r="N140" s="2" t="s">
        <v>38</v>
      </c>
      <c r="O140" s="2" t="s">
        <v>398</v>
      </c>
      <c r="P140" s="2" t="s">
        <v>401</v>
      </c>
      <c r="Q140" s="2" t="s">
        <v>106</v>
      </c>
      <c r="R140" s="2" t="s">
        <v>57</v>
      </c>
      <c r="S140" s="2" t="s">
        <v>35</v>
      </c>
      <c r="T140" s="2" t="s">
        <v>57</v>
      </c>
      <c r="U140" s="2" t="s">
        <v>57</v>
      </c>
      <c r="V140" s="2" t="s">
        <v>57</v>
      </c>
      <c r="W140" s="2" t="s">
        <v>57</v>
      </c>
      <c r="X140" s="15">
        <v>231.59</v>
      </c>
      <c r="Y140" s="15">
        <v>1</v>
      </c>
      <c r="Z140" s="15" t="s">
        <v>28</v>
      </c>
      <c r="AA140" s="89" t="s">
        <v>28</v>
      </c>
    </row>
    <row r="141" spans="1:27" s="3" customFormat="1" ht="26.25">
      <c r="A141" s="92" t="s">
        <v>110</v>
      </c>
      <c r="B141" s="33" t="s">
        <v>402</v>
      </c>
      <c r="C141" s="375"/>
      <c r="D141" s="2" t="s">
        <v>30</v>
      </c>
      <c r="E141" s="2" t="s">
        <v>28</v>
      </c>
      <c r="F141" s="2" t="s">
        <v>28</v>
      </c>
      <c r="G141" s="2">
        <v>1982</v>
      </c>
      <c r="H141" s="103">
        <v>0</v>
      </c>
      <c r="I141" s="103">
        <v>734400</v>
      </c>
      <c r="J141" s="75" t="s">
        <v>1271</v>
      </c>
      <c r="K141" s="91" t="s">
        <v>394</v>
      </c>
      <c r="L141" s="2" t="s">
        <v>489</v>
      </c>
      <c r="M141" s="15" t="s">
        <v>139</v>
      </c>
      <c r="N141" s="2" t="s">
        <v>32</v>
      </c>
      <c r="O141" s="2" t="s">
        <v>398</v>
      </c>
      <c r="P141" s="2" t="s">
        <v>401</v>
      </c>
      <c r="Q141" s="2" t="s">
        <v>106</v>
      </c>
      <c r="R141" s="2" t="s">
        <v>57</v>
      </c>
      <c r="S141" s="2" t="s">
        <v>35</v>
      </c>
      <c r="T141" s="2" t="s">
        <v>57</v>
      </c>
      <c r="U141" s="2" t="s">
        <v>57</v>
      </c>
      <c r="V141" s="2" t="s">
        <v>57</v>
      </c>
      <c r="W141" s="2" t="s">
        <v>57</v>
      </c>
      <c r="X141" s="15">
        <v>181.9</v>
      </c>
      <c r="Y141" s="15">
        <v>1</v>
      </c>
      <c r="Z141" s="15" t="s">
        <v>28</v>
      </c>
      <c r="AA141" s="89" t="s">
        <v>28</v>
      </c>
    </row>
    <row r="142" spans="1:27" s="3" customFormat="1" ht="26.25">
      <c r="A142" s="92" t="s">
        <v>111</v>
      </c>
      <c r="B142" s="33" t="s">
        <v>403</v>
      </c>
      <c r="C142" s="375"/>
      <c r="D142" s="2" t="s">
        <v>30</v>
      </c>
      <c r="E142" s="2" t="s">
        <v>28</v>
      </c>
      <c r="F142" s="2" t="s">
        <v>28</v>
      </c>
      <c r="G142" s="2">
        <v>1982</v>
      </c>
      <c r="H142" s="103">
        <v>609315.97</v>
      </c>
      <c r="I142" s="103">
        <v>0</v>
      </c>
      <c r="J142" s="81" t="s">
        <v>221</v>
      </c>
      <c r="K142" s="22" t="s">
        <v>404</v>
      </c>
      <c r="L142" s="2" t="s">
        <v>499</v>
      </c>
      <c r="M142" s="15" t="s">
        <v>139</v>
      </c>
      <c r="N142" s="2" t="s">
        <v>38</v>
      </c>
      <c r="O142" s="2" t="s">
        <v>405</v>
      </c>
      <c r="P142" s="2" t="s">
        <v>106</v>
      </c>
      <c r="Q142" s="2" t="s">
        <v>406</v>
      </c>
      <c r="R142" s="2" t="s">
        <v>35</v>
      </c>
      <c r="S142" s="2" t="s">
        <v>35</v>
      </c>
      <c r="T142" s="2" t="s">
        <v>35</v>
      </c>
      <c r="U142" s="2" t="s">
        <v>35</v>
      </c>
      <c r="V142" s="2" t="s">
        <v>61</v>
      </c>
      <c r="W142" s="2" t="s">
        <v>35</v>
      </c>
      <c r="X142" s="15">
        <v>111.08</v>
      </c>
      <c r="Y142" s="15">
        <v>1</v>
      </c>
      <c r="Z142" s="15" t="s">
        <v>28</v>
      </c>
      <c r="AA142" s="89" t="s">
        <v>28</v>
      </c>
    </row>
    <row r="143" spans="1:27" ht="26.25">
      <c r="A143" s="92" t="s">
        <v>112</v>
      </c>
      <c r="B143" s="33" t="s">
        <v>407</v>
      </c>
      <c r="C143" s="375"/>
      <c r="D143" s="2" t="s">
        <v>30</v>
      </c>
      <c r="E143" s="2" t="s">
        <v>28</v>
      </c>
      <c r="F143" s="2" t="s">
        <v>28</v>
      </c>
      <c r="G143" s="19" t="s">
        <v>106</v>
      </c>
      <c r="H143" s="129">
        <v>124530.22</v>
      </c>
      <c r="I143" s="129">
        <v>0</v>
      </c>
      <c r="J143" s="75" t="s">
        <v>221</v>
      </c>
      <c r="K143" s="121" t="s">
        <v>151</v>
      </c>
      <c r="L143" s="2" t="s">
        <v>488</v>
      </c>
      <c r="M143" s="2" t="s">
        <v>106</v>
      </c>
      <c r="N143" s="2" t="s">
        <v>106</v>
      </c>
      <c r="O143" s="2" t="s">
        <v>106</v>
      </c>
      <c r="P143" s="2" t="s">
        <v>366</v>
      </c>
      <c r="Q143" s="2" t="s">
        <v>106</v>
      </c>
      <c r="R143" s="2" t="s">
        <v>106</v>
      </c>
      <c r="S143" s="2" t="s">
        <v>106</v>
      </c>
      <c r="T143" s="2" t="s">
        <v>106</v>
      </c>
      <c r="U143" s="2" t="s">
        <v>106</v>
      </c>
      <c r="V143" s="2" t="s">
        <v>106</v>
      </c>
      <c r="W143" s="2" t="s">
        <v>106</v>
      </c>
      <c r="X143" s="2" t="s">
        <v>106</v>
      </c>
      <c r="Y143" s="15">
        <v>1</v>
      </c>
      <c r="Z143" s="15" t="s">
        <v>28</v>
      </c>
      <c r="AA143" s="89" t="s">
        <v>28</v>
      </c>
    </row>
    <row r="144" spans="1:27" s="3" customFormat="1" ht="26.25">
      <c r="A144" s="92" t="s">
        <v>113</v>
      </c>
      <c r="B144" s="33" t="s">
        <v>408</v>
      </c>
      <c r="C144" s="375"/>
      <c r="D144" s="2" t="s">
        <v>30</v>
      </c>
      <c r="E144" s="2" t="s">
        <v>28</v>
      </c>
      <c r="F144" s="2" t="s">
        <v>28</v>
      </c>
      <c r="G144" s="2" t="s">
        <v>152</v>
      </c>
      <c r="H144" s="129">
        <v>0</v>
      </c>
      <c r="I144" s="129">
        <v>320100</v>
      </c>
      <c r="J144" s="75" t="s">
        <v>1271</v>
      </c>
      <c r="K144" s="22" t="s">
        <v>409</v>
      </c>
      <c r="L144" s="2" t="s">
        <v>503</v>
      </c>
      <c r="M144" s="15" t="s">
        <v>139</v>
      </c>
      <c r="N144" s="2" t="s">
        <v>106</v>
      </c>
      <c r="O144" s="21" t="s">
        <v>411</v>
      </c>
      <c r="P144" s="2" t="s">
        <v>70</v>
      </c>
      <c r="Q144" s="2" t="s">
        <v>106</v>
      </c>
      <c r="R144" s="2" t="s">
        <v>106</v>
      </c>
      <c r="S144" s="2" t="s">
        <v>106</v>
      </c>
      <c r="T144" s="2" t="s">
        <v>106</v>
      </c>
      <c r="U144" s="2" t="s">
        <v>106</v>
      </c>
      <c r="V144" s="2" t="s">
        <v>106</v>
      </c>
      <c r="W144" s="2" t="s">
        <v>106</v>
      </c>
      <c r="X144" s="15">
        <v>86.4</v>
      </c>
      <c r="Y144" s="15">
        <v>1</v>
      </c>
      <c r="Z144" s="15" t="s">
        <v>28</v>
      </c>
      <c r="AA144" s="89" t="s">
        <v>28</v>
      </c>
    </row>
    <row r="145" spans="1:27" s="3" customFormat="1" ht="26.25">
      <c r="A145" s="92" t="s">
        <v>114</v>
      </c>
      <c r="B145" s="33" t="s">
        <v>412</v>
      </c>
      <c r="C145" s="375"/>
      <c r="D145" s="2" t="s">
        <v>30</v>
      </c>
      <c r="E145" s="2" t="s">
        <v>28</v>
      </c>
      <c r="F145" s="2" t="s">
        <v>28</v>
      </c>
      <c r="G145" s="2">
        <v>2013</v>
      </c>
      <c r="H145" s="350">
        <v>303571.38</v>
      </c>
      <c r="I145" s="344">
        <v>0</v>
      </c>
      <c r="J145" s="75" t="s">
        <v>221</v>
      </c>
      <c r="K145" s="22" t="s">
        <v>413</v>
      </c>
      <c r="L145" s="2" t="s">
        <v>506</v>
      </c>
      <c r="M145" s="2" t="s">
        <v>396</v>
      </c>
      <c r="N145" s="2" t="s">
        <v>106</v>
      </c>
      <c r="O145" s="2" t="s">
        <v>244</v>
      </c>
      <c r="P145" s="2" t="s">
        <v>106</v>
      </c>
      <c r="Q145" s="2" t="s">
        <v>106</v>
      </c>
      <c r="R145" s="2" t="s">
        <v>57</v>
      </c>
      <c r="S145" s="2" t="s">
        <v>57</v>
      </c>
      <c r="T145" s="2" t="s">
        <v>57</v>
      </c>
      <c r="U145" s="2" t="s">
        <v>57</v>
      </c>
      <c r="V145" s="2" t="s">
        <v>106</v>
      </c>
      <c r="W145" s="2" t="s">
        <v>57</v>
      </c>
      <c r="X145" s="15">
        <v>66.76</v>
      </c>
      <c r="Y145" s="15">
        <v>1</v>
      </c>
      <c r="Z145" s="15" t="s">
        <v>28</v>
      </c>
      <c r="AA145" s="89" t="s">
        <v>28</v>
      </c>
    </row>
    <row r="146" spans="1:27" s="65" customFormat="1" ht="12.75">
      <c r="A146" s="376" t="s">
        <v>587</v>
      </c>
      <c r="B146" s="377"/>
      <c r="C146" s="377"/>
      <c r="D146" s="377"/>
      <c r="E146" s="377"/>
      <c r="F146" s="377"/>
      <c r="G146" s="377"/>
      <c r="H146" s="118">
        <f>SUM(H138:H145)</f>
        <v>1037417.57</v>
      </c>
      <c r="I146" s="118">
        <f>SUM(I138:I145)</f>
        <v>13976200</v>
      </c>
      <c r="J146" s="206">
        <f>SUM(E146:F146)</f>
        <v>0</v>
      </c>
      <c r="K146" s="250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6"/>
    </row>
    <row r="147" spans="1:27" s="62" customFormat="1" ht="12.75">
      <c r="A147" s="380" t="s">
        <v>187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2"/>
    </row>
    <row r="148" spans="1:27" ht="12.75">
      <c r="A148" s="391" t="s">
        <v>610</v>
      </c>
      <c r="B148" s="392"/>
      <c r="C148" s="392"/>
      <c r="D148" s="392"/>
      <c r="E148" s="392"/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3"/>
    </row>
    <row r="149" spans="1:27" ht="39">
      <c r="A149" s="92" t="s">
        <v>107</v>
      </c>
      <c r="B149" s="41" t="s">
        <v>163</v>
      </c>
      <c r="C149" s="2" t="s">
        <v>36</v>
      </c>
      <c r="D149" s="2" t="s">
        <v>30</v>
      </c>
      <c r="E149" s="2" t="s">
        <v>28</v>
      </c>
      <c r="F149" s="2" t="s">
        <v>28</v>
      </c>
      <c r="G149" s="2">
        <v>1992</v>
      </c>
      <c r="H149" s="103">
        <v>0</v>
      </c>
      <c r="I149" s="130">
        <v>715000</v>
      </c>
      <c r="J149" s="75" t="s">
        <v>227</v>
      </c>
      <c r="K149" s="22" t="s">
        <v>188</v>
      </c>
      <c r="L149" s="2" t="s">
        <v>608</v>
      </c>
      <c r="M149" s="15" t="s">
        <v>139</v>
      </c>
      <c r="N149" s="15" t="s">
        <v>189</v>
      </c>
      <c r="O149" s="15" t="s">
        <v>141</v>
      </c>
      <c r="P149" s="2" t="s">
        <v>190</v>
      </c>
      <c r="Q149" s="15" t="s">
        <v>106</v>
      </c>
      <c r="R149" s="2" t="s">
        <v>57</v>
      </c>
      <c r="S149" s="2" t="s">
        <v>57</v>
      </c>
      <c r="T149" s="2" t="s">
        <v>35</v>
      </c>
      <c r="U149" s="2" t="s">
        <v>57</v>
      </c>
      <c r="V149" s="2" t="s">
        <v>57</v>
      </c>
      <c r="W149" s="2" t="s">
        <v>57</v>
      </c>
      <c r="X149" s="15">
        <v>370.14</v>
      </c>
      <c r="Y149" s="15">
        <v>1</v>
      </c>
      <c r="Z149" s="15" t="s">
        <v>28</v>
      </c>
      <c r="AA149" s="89" t="s">
        <v>28</v>
      </c>
    </row>
    <row r="150" spans="1:27" ht="39">
      <c r="A150" s="92" t="s">
        <v>108</v>
      </c>
      <c r="B150" s="41" t="s">
        <v>164</v>
      </c>
      <c r="C150" s="2" t="s">
        <v>106</v>
      </c>
      <c r="D150" s="2" t="s">
        <v>30</v>
      </c>
      <c r="E150" s="2" t="s">
        <v>28</v>
      </c>
      <c r="F150" s="2" t="s">
        <v>28</v>
      </c>
      <c r="G150" s="2">
        <v>1987</v>
      </c>
      <c r="H150" s="130">
        <v>7557.59</v>
      </c>
      <c r="I150" s="130">
        <v>0</v>
      </c>
      <c r="J150" s="75" t="s">
        <v>221</v>
      </c>
      <c r="K150" s="122" t="s">
        <v>161</v>
      </c>
      <c r="L150" s="2" t="s">
        <v>607</v>
      </c>
      <c r="M150" s="15" t="s">
        <v>191</v>
      </c>
      <c r="N150" s="15" t="s">
        <v>106</v>
      </c>
      <c r="O150" s="15" t="s">
        <v>106</v>
      </c>
      <c r="P150" s="2" t="s">
        <v>190</v>
      </c>
      <c r="Q150" s="15" t="s">
        <v>106</v>
      </c>
      <c r="R150" s="15" t="s">
        <v>106</v>
      </c>
      <c r="S150" s="15" t="s">
        <v>106</v>
      </c>
      <c r="T150" s="15" t="s">
        <v>106</v>
      </c>
      <c r="U150" s="15" t="s">
        <v>106</v>
      </c>
      <c r="V150" s="15" t="s">
        <v>106</v>
      </c>
      <c r="W150" s="15" t="s">
        <v>106</v>
      </c>
      <c r="X150" s="15">
        <v>7.5</v>
      </c>
      <c r="Y150" s="15">
        <v>1</v>
      </c>
      <c r="Z150" s="15" t="s">
        <v>28</v>
      </c>
      <c r="AA150" s="89" t="s">
        <v>28</v>
      </c>
    </row>
    <row r="151" spans="1:27" s="3" customFormat="1" ht="39">
      <c r="A151" s="92" t="s">
        <v>109</v>
      </c>
      <c r="B151" s="41" t="s">
        <v>165</v>
      </c>
      <c r="C151" s="2" t="s">
        <v>94</v>
      </c>
      <c r="D151" s="2" t="s">
        <v>30</v>
      </c>
      <c r="E151" s="2" t="s">
        <v>28</v>
      </c>
      <c r="F151" s="2" t="s">
        <v>28</v>
      </c>
      <c r="G151" s="2">
        <v>2019</v>
      </c>
      <c r="H151" s="130">
        <v>148417.73</v>
      </c>
      <c r="I151" s="130">
        <v>0</v>
      </c>
      <c r="J151" s="75" t="s">
        <v>221</v>
      </c>
      <c r="K151" s="15" t="s">
        <v>106</v>
      </c>
      <c r="L151" s="2" t="s">
        <v>609</v>
      </c>
      <c r="M151" s="2" t="s">
        <v>191</v>
      </c>
      <c r="N151" s="15" t="s">
        <v>106</v>
      </c>
      <c r="O151" s="15" t="s">
        <v>106</v>
      </c>
      <c r="P151" s="2" t="s">
        <v>190</v>
      </c>
      <c r="Q151" s="15" t="s">
        <v>106</v>
      </c>
      <c r="R151" s="15" t="s">
        <v>106</v>
      </c>
      <c r="S151" s="15" t="s">
        <v>106</v>
      </c>
      <c r="T151" s="15" t="s">
        <v>106</v>
      </c>
      <c r="U151" s="15" t="s">
        <v>106</v>
      </c>
      <c r="V151" s="15" t="s">
        <v>106</v>
      </c>
      <c r="W151" s="15" t="s">
        <v>106</v>
      </c>
      <c r="X151" s="15">
        <v>978</v>
      </c>
      <c r="Y151" s="15">
        <v>1</v>
      </c>
      <c r="Z151" s="15" t="s">
        <v>28</v>
      </c>
      <c r="AA151" s="89" t="s">
        <v>28</v>
      </c>
    </row>
    <row r="152" spans="1:27" ht="39">
      <c r="A152" s="92" t="s">
        <v>110</v>
      </c>
      <c r="B152" s="41" t="s">
        <v>166</v>
      </c>
      <c r="C152" s="2" t="s">
        <v>106</v>
      </c>
      <c r="D152" s="2" t="s">
        <v>30</v>
      </c>
      <c r="E152" s="2" t="s">
        <v>28</v>
      </c>
      <c r="F152" s="2" t="s">
        <v>28</v>
      </c>
      <c r="G152" s="2">
        <v>1987</v>
      </c>
      <c r="H152" s="130">
        <v>0</v>
      </c>
      <c r="I152" s="130">
        <f>416040.83*1.1</f>
        <v>457644.91300000006</v>
      </c>
      <c r="J152" s="75" t="s">
        <v>227</v>
      </c>
      <c r="K152" s="15" t="s">
        <v>106</v>
      </c>
      <c r="L152" s="2" t="s">
        <v>607</v>
      </c>
      <c r="M152" s="15" t="s">
        <v>193</v>
      </c>
      <c r="N152" s="15" t="s">
        <v>189</v>
      </c>
      <c r="O152" s="15" t="s">
        <v>141</v>
      </c>
      <c r="P152" s="2" t="s">
        <v>190</v>
      </c>
      <c r="Q152" s="15" t="s">
        <v>106</v>
      </c>
      <c r="R152" s="2" t="s">
        <v>35</v>
      </c>
      <c r="S152" s="2" t="s">
        <v>35</v>
      </c>
      <c r="T152" s="2" t="s">
        <v>35</v>
      </c>
      <c r="U152" s="15" t="s">
        <v>429</v>
      </c>
      <c r="V152" s="15" t="s">
        <v>61</v>
      </c>
      <c r="W152" s="2" t="s">
        <v>35</v>
      </c>
      <c r="X152" s="15">
        <v>287.5</v>
      </c>
      <c r="Y152" s="15">
        <v>1</v>
      </c>
      <c r="Z152" s="15" t="s">
        <v>28</v>
      </c>
      <c r="AA152" s="89" t="s">
        <v>28</v>
      </c>
    </row>
    <row r="153" spans="1:27" ht="26.25">
      <c r="A153" s="92" t="s">
        <v>111</v>
      </c>
      <c r="B153" s="41" t="s">
        <v>743</v>
      </c>
      <c r="C153" s="2" t="s">
        <v>36</v>
      </c>
      <c r="D153" s="2" t="s">
        <v>30</v>
      </c>
      <c r="E153" s="2" t="s">
        <v>28</v>
      </c>
      <c r="F153" s="2" t="s">
        <v>28</v>
      </c>
      <c r="G153" s="2">
        <v>1987</v>
      </c>
      <c r="H153" s="103">
        <v>0</v>
      </c>
      <c r="I153" s="130">
        <v>50000</v>
      </c>
      <c r="J153" s="75" t="s">
        <v>227</v>
      </c>
      <c r="K153" s="22" t="s">
        <v>430</v>
      </c>
      <c r="L153" s="2" t="s">
        <v>431</v>
      </c>
      <c r="M153" s="15" t="s">
        <v>139</v>
      </c>
      <c r="N153" s="15" t="s">
        <v>189</v>
      </c>
      <c r="O153" s="15" t="s">
        <v>141</v>
      </c>
      <c r="P153" s="2" t="s">
        <v>194</v>
      </c>
      <c r="Q153" s="15" t="s">
        <v>106</v>
      </c>
      <c r="R153" s="2" t="s">
        <v>35</v>
      </c>
      <c r="S153" s="2" t="s">
        <v>35</v>
      </c>
      <c r="T153" s="2" t="s">
        <v>35</v>
      </c>
      <c r="U153" s="15" t="s">
        <v>429</v>
      </c>
      <c r="V153" s="15" t="s">
        <v>61</v>
      </c>
      <c r="W153" s="2" t="s">
        <v>35</v>
      </c>
      <c r="X153" s="15">
        <v>12</v>
      </c>
      <c r="Y153" s="15">
        <v>1</v>
      </c>
      <c r="Z153" s="15" t="s">
        <v>28</v>
      </c>
      <c r="AA153" s="89" t="s">
        <v>28</v>
      </c>
    </row>
    <row r="154" spans="1:27" ht="26.25">
      <c r="A154" s="92" t="s">
        <v>112</v>
      </c>
      <c r="B154" s="41" t="s">
        <v>167</v>
      </c>
      <c r="C154" s="2" t="s">
        <v>106</v>
      </c>
      <c r="D154" s="2" t="s">
        <v>30</v>
      </c>
      <c r="E154" s="2" t="s">
        <v>28</v>
      </c>
      <c r="F154" s="2" t="s">
        <v>28</v>
      </c>
      <c r="G154" s="2">
        <v>1987</v>
      </c>
      <c r="H154" s="130">
        <v>29681</v>
      </c>
      <c r="I154" s="130">
        <v>0</v>
      </c>
      <c r="J154" s="75" t="s">
        <v>221</v>
      </c>
      <c r="K154" s="15" t="s">
        <v>106</v>
      </c>
      <c r="L154" s="2" t="s">
        <v>431</v>
      </c>
      <c r="M154" s="15" t="s">
        <v>191</v>
      </c>
      <c r="N154" s="15" t="s">
        <v>106</v>
      </c>
      <c r="O154" s="15" t="s">
        <v>106</v>
      </c>
      <c r="P154" s="2" t="s">
        <v>194</v>
      </c>
      <c r="Q154" s="15" t="s">
        <v>106</v>
      </c>
      <c r="R154" s="15" t="s">
        <v>106</v>
      </c>
      <c r="S154" s="15" t="s">
        <v>106</v>
      </c>
      <c r="T154" s="15" t="s">
        <v>106</v>
      </c>
      <c r="U154" s="15" t="s">
        <v>106</v>
      </c>
      <c r="V154" s="15" t="s">
        <v>106</v>
      </c>
      <c r="W154" s="15" t="s">
        <v>106</v>
      </c>
      <c r="X154" s="15">
        <v>0</v>
      </c>
      <c r="Y154" s="15">
        <v>1</v>
      </c>
      <c r="Z154" s="15" t="s">
        <v>28</v>
      </c>
      <c r="AA154" s="89" t="s">
        <v>28</v>
      </c>
    </row>
    <row r="155" spans="1:27" ht="26.25">
      <c r="A155" s="92" t="s">
        <v>113</v>
      </c>
      <c r="B155" s="41" t="s">
        <v>744</v>
      </c>
      <c r="C155" s="2" t="s">
        <v>36</v>
      </c>
      <c r="D155" s="2" t="s">
        <v>30</v>
      </c>
      <c r="E155" s="2" t="s">
        <v>28</v>
      </c>
      <c r="F155" s="2" t="s">
        <v>28</v>
      </c>
      <c r="G155" s="2">
        <v>1994</v>
      </c>
      <c r="H155" s="103">
        <v>0</v>
      </c>
      <c r="I155" s="130">
        <v>20000</v>
      </c>
      <c r="J155" s="75" t="s">
        <v>227</v>
      </c>
      <c r="K155" s="22" t="s">
        <v>430</v>
      </c>
      <c r="L155" s="2" t="s">
        <v>432</v>
      </c>
      <c r="M155" s="15" t="s">
        <v>139</v>
      </c>
      <c r="N155" s="15" t="s">
        <v>189</v>
      </c>
      <c r="O155" s="15" t="s">
        <v>141</v>
      </c>
      <c r="P155" s="2" t="s">
        <v>195</v>
      </c>
      <c r="Q155" s="15" t="s">
        <v>106</v>
      </c>
      <c r="R155" s="2" t="s">
        <v>35</v>
      </c>
      <c r="S155" s="2" t="s">
        <v>35</v>
      </c>
      <c r="T155" s="2" t="s">
        <v>35</v>
      </c>
      <c r="U155" s="15" t="s">
        <v>61</v>
      </c>
      <c r="V155" s="15" t="s">
        <v>61</v>
      </c>
      <c r="W155" s="2" t="s">
        <v>35</v>
      </c>
      <c r="X155" s="15">
        <v>16.4</v>
      </c>
      <c r="Y155" s="15">
        <v>1</v>
      </c>
      <c r="Z155" s="15" t="s">
        <v>28</v>
      </c>
      <c r="AA155" s="89" t="s">
        <v>28</v>
      </c>
    </row>
    <row r="156" spans="1:27" ht="26.25">
      <c r="A156" s="92" t="s">
        <v>114</v>
      </c>
      <c r="B156" s="41" t="s">
        <v>745</v>
      </c>
      <c r="C156" s="2" t="s">
        <v>36</v>
      </c>
      <c r="D156" s="2" t="s">
        <v>30</v>
      </c>
      <c r="E156" s="2" t="s">
        <v>28</v>
      </c>
      <c r="F156" s="2" t="s">
        <v>28</v>
      </c>
      <c r="G156" s="2">
        <v>1993</v>
      </c>
      <c r="H156" s="103">
        <v>0</v>
      </c>
      <c r="I156" s="130">
        <v>100000</v>
      </c>
      <c r="J156" s="75" t="s">
        <v>227</v>
      </c>
      <c r="K156" s="22" t="s">
        <v>430</v>
      </c>
      <c r="L156" s="2" t="s">
        <v>433</v>
      </c>
      <c r="M156" s="15" t="s">
        <v>139</v>
      </c>
      <c r="N156" s="15" t="s">
        <v>189</v>
      </c>
      <c r="O156" s="15" t="s">
        <v>141</v>
      </c>
      <c r="P156" s="2" t="s">
        <v>194</v>
      </c>
      <c r="Q156" s="15" t="s">
        <v>106</v>
      </c>
      <c r="R156" s="2" t="s">
        <v>35</v>
      </c>
      <c r="S156" s="2" t="s">
        <v>35</v>
      </c>
      <c r="T156" s="2" t="s">
        <v>35</v>
      </c>
      <c r="U156" s="15" t="s">
        <v>60</v>
      </c>
      <c r="V156" s="15" t="s">
        <v>61</v>
      </c>
      <c r="W156" s="2" t="s">
        <v>35</v>
      </c>
      <c r="X156" s="15">
        <v>109</v>
      </c>
      <c r="Y156" s="15">
        <v>1</v>
      </c>
      <c r="Z156" s="15" t="s">
        <v>28</v>
      </c>
      <c r="AA156" s="89" t="s">
        <v>28</v>
      </c>
    </row>
    <row r="157" spans="1:27" ht="26.25">
      <c r="A157" s="92" t="s">
        <v>115</v>
      </c>
      <c r="B157" s="33" t="s">
        <v>746</v>
      </c>
      <c r="C157" s="2" t="s">
        <v>36</v>
      </c>
      <c r="D157" s="2" t="s">
        <v>30</v>
      </c>
      <c r="E157" s="2" t="s">
        <v>28</v>
      </c>
      <c r="F157" s="2" t="s">
        <v>28</v>
      </c>
      <c r="G157" s="15">
        <v>2004</v>
      </c>
      <c r="H157" s="104">
        <v>0</v>
      </c>
      <c r="I157" s="131">
        <v>60000</v>
      </c>
      <c r="J157" s="75" t="s">
        <v>227</v>
      </c>
      <c r="K157" s="22" t="s">
        <v>430</v>
      </c>
      <c r="L157" s="2" t="s">
        <v>434</v>
      </c>
      <c r="M157" s="15" t="s">
        <v>196</v>
      </c>
      <c r="N157" s="15" t="s">
        <v>106</v>
      </c>
      <c r="O157" s="15" t="s">
        <v>135</v>
      </c>
      <c r="P157" s="2" t="s">
        <v>197</v>
      </c>
      <c r="Q157" s="15" t="s">
        <v>106</v>
      </c>
      <c r="R157" s="2" t="s">
        <v>35</v>
      </c>
      <c r="S157" s="2" t="s">
        <v>35</v>
      </c>
      <c r="T157" s="2" t="s">
        <v>35</v>
      </c>
      <c r="U157" s="15" t="s">
        <v>80</v>
      </c>
      <c r="V157" s="15" t="s">
        <v>61</v>
      </c>
      <c r="W157" s="2" t="s">
        <v>35</v>
      </c>
      <c r="X157" s="15">
        <v>16.64</v>
      </c>
      <c r="Y157" s="15">
        <v>1</v>
      </c>
      <c r="Z157" s="15" t="s">
        <v>28</v>
      </c>
      <c r="AA157" s="89" t="s">
        <v>28</v>
      </c>
    </row>
    <row r="158" spans="1:27" s="3" customFormat="1" ht="26.25">
      <c r="A158" s="92" t="s">
        <v>116</v>
      </c>
      <c r="B158" s="33" t="s">
        <v>747</v>
      </c>
      <c r="C158" s="2" t="s">
        <v>36</v>
      </c>
      <c r="D158" s="2" t="s">
        <v>30</v>
      </c>
      <c r="E158" s="2" t="s">
        <v>28</v>
      </c>
      <c r="F158" s="2" t="s">
        <v>28</v>
      </c>
      <c r="G158" s="15">
        <v>1974</v>
      </c>
      <c r="H158" s="104">
        <v>0</v>
      </c>
      <c r="I158" s="131">
        <v>300000</v>
      </c>
      <c r="J158" s="75" t="s">
        <v>227</v>
      </c>
      <c r="K158" s="22" t="s">
        <v>161</v>
      </c>
      <c r="L158" s="2" t="s">
        <v>435</v>
      </c>
      <c r="M158" s="15" t="s">
        <v>139</v>
      </c>
      <c r="N158" s="15" t="s">
        <v>198</v>
      </c>
      <c r="O158" s="15" t="s">
        <v>141</v>
      </c>
      <c r="P158" s="2" t="s">
        <v>437</v>
      </c>
      <c r="Q158" s="15" t="s">
        <v>199</v>
      </c>
      <c r="R158" s="2" t="s">
        <v>35</v>
      </c>
      <c r="S158" s="2" t="s">
        <v>35</v>
      </c>
      <c r="T158" s="2" t="s">
        <v>35</v>
      </c>
      <c r="U158" s="15" t="s">
        <v>60</v>
      </c>
      <c r="V158" s="15" t="s">
        <v>61</v>
      </c>
      <c r="W158" s="2" t="s">
        <v>35</v>
      </c>
      <c r="X158" s="48">
        <v>6</v>
      </c>
      <c r="Y158" s="15">
        <v>1</v>
      </c>
      <c r="Z158" s="15" t="s">
        <v>28</v>
      </c>
      <c r="AA158" s="89" t="s">
        <v>28</v>
      </c>
    </row>
    <row r="159" spans="1:27" s="3" customFormat="1" ht="26.25">
      <c r="A159" s="92" t="s">
        <v>117</v>
      </c>
      <c r="B159" s="33" t="s">
        <v>748</v>
      </c>
      <c r="C159" s="2" t="s">
        <v>36</v>
      </c>
      <c r="D159" s="2" t="s">
        <v>30</v>
      </c>
      <c r="E159" s="2" t="s">
        <v>28</v>
      </c>
      <c r="F159" s="2" t="s">
        <v>28</v>
      </c>
      <c r="G159" s="15">
        <v>1976</v>
      </c>
      <c r="H159" s="131">
        <v>316759.08</v>
      </c>
      <c r="I159" s="131">
        <v>0</v>
      </c>
      <c r="J159" s="38" t="s">
        <v>221</v>
      </c>
      <c r="K159" s="22" t="s">
        <v>161</v>
      </c>
      <c r="L159" s="2" t="s">
        <v>436</v>
      </c>
      <c r="M159" s="15" t="s">
        <v>139</v>
      </c>
      <c r="N159" s="15" t="s">
        <v>198</v>
      </c>
      <c r="O159" s="15" t="s">
        <v>141</v>
      </c>
      <c r="P159" s="2" t="s">
        <v>438</v>
      </c>
      <c r="Q159" s="15" t="s">
        <v>200</v>
      </c>
      <c r="R159" s="2" t="s">
        <v>35</v>
      </c>
      <c r="S159" s="2" t="s">
        <v>35</v>
      </c>
      <c r="T159" s="2" t="s">
        <v>35</v>
      </c>
      <c r="U159" s="15" t="s">
        <v>80</v>
      </c>
      <c r="V159" s="15" t="s">
        <v>61</v>
      </c>
      <c r="W159" s="2" t="s">
        <v>35</v>
      </c>
      <c r="X159" s="48">
        <v>66.08</v>
      </c>
      <c r="Y159" s="15">
        <v>1</v>
      </c>
      <c r="Z159" s="15" t="s">
        <v>28</v>
      </c>
      <c r="AA159" s="89" t="s">
        <v>28</v>
      </c>
    </row>
    <row r="160" spans="1:27" s="3" customFormat="1" ht="26.25">
      <c r="A160" s="92" t="s">
        <v>229</v>
      </c>
      <c r="B160" s="33" t="s">
        <v>749</v>
      </c>
      <c r="C160" s="2" t="s">
        <v>36</v>
      </c>
      <c r="D160" s="2" t="s">
        <v>30</v>
      </c>
      <c r="E160" s="2" t="s">
        <v>28</v>
      </c>
      <c r="F160" s="2" t="s">
        <v>28</v>
      </c>
      <c r="G160" s="15">
        <v>1995</v>
      </c>
      <c r="H160" s="131">
        <v>87363.35</v>
      </c>
      <c r="I160" s="131">
        <v>0</v>
      </c>
      <c r="J160" s="38" t="s">
        <v>221</v>
      </c>
      <c r="K160" s="22" t="s">
        <v>161</v>
      </c>
      <c r="L160" s="2" t="s">
        <v>439</v>
      </c>
      <c r="M160" s="15" t="s">
        <v>139</v>
      </c>
      <c r="N160" s="15" t="s">
        <v>189</v>
      </c>
      <c r="O160" s="15" t="s">
        <v>141</v>
      </c>
      <c r="P160" s="2" t="s">
        <v>441</v>
      </c>
      <c r="Q160" s="15"/>
      <c r="R160" s="2" t="s">
        <v>35</v>
      </c>
      <c r="S160" s="2" t="s">
        <v>35</v>
      </c>
      <c r="T160" s="2" t="s">
        <v>35</v>
      </c>
      <c r="U160" s="2" t="s">
        <v>35</v>
      </c>
      <c r="V160" s="15" t="s">
        <v>61</v>
      </c>
      <c r="W160" s="2" t="s">
        <v>35</v>
      </c>
      <c r="X160" s="48">
        <v>51</v>
      </c>
      <c r="Y160" s="15">
        <v>1</v>
      </c>
      <c r="Z160" s="15" t="s">
        <v>28</v>
      </c>
      <c r="AA160" s="89" t="s">
        <v>28</v>
      </c>
    </row>
    <row r="161" spans="1:27" s="3" customFormat="1" ht="26.25">
      <c r="A161" s="92" t="s">
        <v>230</v>
      </c>
      <c r="B161" s="33" t="s">
        <v>750</v>
      </c>
      <c r="C161" s="2" t="s">
        <v>36</v>
      </c>
      <c r="D161" s="2" t="s">
        <v>30</v>
      </c>
      <c r="E161" s="2" t="s">
        <v>28</v>
      </c>
      <c r="F161" s="2" t="s">
        <v>28</v>
      </c>
      <c r="G161" s="15">
        <v>1953</v>
      </c>
      <c r="H161" s="131">
        <v>68481.98</v>
      </c>
      <c r="I161" s="131">
        <v>0</v>
      </c>
      <c r="J161" s="38" t="s">
        <v>221</v>
      </c>
      <c r="K161" s="22" t="s">
        <v>161</v>
      </c>
      <c r="L161" s="2" t="s">
        <v>440</v>
      </c>
      <c r="M161" s="15" t="s">
        <v>139</v>
      </c>
      <c r="N161" s="15" t="s">
        <v>189</v>
      </c>
      <c r="O161" s="15" t="s">
        <v>141</v>
      </c>
      <c r="P161" s="2" t="s">
        <v>441</v>
      </c>
      <c r="Q161" s="15" t="s">
        <v>201</v>
      </c>
      <c r="R161" s="2" t="s">
        <v>35</v>
      </c>
      <c r="S161" s="2" t="s">
        <v>35</v>
      </c>
      <c r="T161" s="2" t="s">
        <v>35</v>
      </c>
      <c r="U161" s="2" t="s">
        <v>35</v>
      </c>
      <c r="V161" s="15" t="s">
        <v>61</v>
      </c>
      <c r="W161" s="2" t="s">
        <v>35</v>
      </c>
      <c r="X161" s="48">
        <v>184</v>
      </c>
      <c r="Y161" s="15">
        <v>2</v>
      </c>
      <c r="Z161" s="15" t="s">
        <v>28</v>
      </c>
      <c r="AA161" s="89" t="s">
        <v>28</v>
      </c>
    </row>
    <row r="162" spans="1:27" ht="12.75" customHeight="1">
      <c r="A162" s="387" t="s">
        <v>587</v>
      </c>
      <c r="B162" s="388"/>
      <c r="C162" s="388"/>
      <c r="D162" s="388"/>
      <c r="E162" s="388"/>
      <c r="F162" s="388"/>
      <c r="G162" s="388"/>
      <c r="H162" s="142">
        <f>SUM(H149:H161)</f>
        <v>658260.73</v>
      </c>
      <c r="I162" s="142">
        <f>SUM(I149:I161)</f>
        <v>1702644.9130000002</v>
      </c>
      <c r="J162" s="205">
        <f>SUM(E162:F162)</f>
        <v>0</v>
      </c>
      <c r="K162" s="143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5"/>
    </row>
    <row r="163" spans="1:27" ht="12.75">
      <c r="A163" s="391" t="s">
        <v>611</v>
      </c>
      <c r="B163" s="392"/>
      <c r="C163" s="392"/>
      <c r="D163" s="392"/>
      <c r="E163" s="392"/>
      <c r="F163" s="392"/>
      <c r="G163" s="392"/>
      <c r="H163" s="392"/>
      <c r="I163" s="392"/>
      <c r="J163" s="392"/>
      <c r="K163" s="392"/>
      <c r="L163" s="392"/>
      <c r="M163" s="392"/>
      <c r="N163" s="392"/>
      <c r="O163" s="392"/>
      <c r="P163" s="392"/>
      <c r="Q163" s="392"/>
      <c r="R163" s="392"/>
      <c r="S163" s="392"/>
      <c r="T163" s="392"/>
      <c r="U163" s="392"/>
      <c r="V163" s="392"/>
      <c r="W163" s="392"/>
      <c r="X163" s="392"/>
      <c r="Y163" s="392"/>
      <c r="Z163" s="392"/>
      <c r="AA163" s="393"/>
    </row>
    <row r="164" spans="1:27" ht="39">
      <c r="A164" s="92" t="s">
        <v>107</v>
      </c>
      <c r="B164" s="33" t="s">
        <v>703</v>
      </c>
      <c r="C164" s="2" t="s">
        <v>168</v>
      </c>
      <c r="D164" s="2" t="s">
        <v>30</v>
      </c>
      <c r="E164" s="2" t="s">
        <v>28</v>
      </c>
      <c r="F164" s="2" t="s">
        <v>28</v>
      </c>
      <c r="G164" s="15">
        <v>2012</v>
      </c>
      <c r="H164" s="104">
        <v>6345909.33</v>
      </c>
      <c r="I164" s="104">
        <v>0</v>
      </c>
      <c r="J164" s="38" t="s">
        <v>223</v>
      </c>
      <c r="K164" s="22" t="s">
        <v>202</v>
      </c>
      <c r="L164" s="2" t="s">
        <v>618</v>
      </c>
      <c r="M164" s="15" t="s">
        <v>106</v>
      </c>
      <c r="N164" s="15" t="s">
        <v>106</v>
      </c>
      <c r="O164" s="15" t="s">
        <v>106</v>
      </c>
      <c r="P164" s="15" t="s">
        <v>106</v>
      </c>
      <c r="Q164" s="15" t="s">
        <v>106</v>
      </c>
      <c r="R164" s="2" t="s">
        <v>57</v>
      </c>
      <c r="S164" s="2" t="s">
        <v>57</v>
      </c>
      <c r="T164" s="2" t="s">
        <v>57</v>
      </c>
      <c r="U164" s="2" t="s">
        <v>57</v>
      </c>
      <c r="V164" s="2" t="s">
        <v>57</v>
      </c>
      <c r="W164" s="2" t="s">
        <v>57</v>
      </c>
      <c r="X164" s="15" t="s">
        <v>106</v>
      </c>
      <c r="Y164" s="15" t="s">
        <v>106</v>
      </c>
      <c r="Z164" s="15" t="s">
        <v>106</v>
      </c>
      <c r="AA164" s="89" t="s">
        <v>28</v>
      </c>
    </row>
    <row r="165" spans="1:27" ht="12.75" customHeight="1">
      <c r="A165" s="387" t="s">
        <v>587</v>
      </c>
      <c r="B165" s="388"/>
      <c r="C165" s="388"/>
      <c r="D165" s="388"/>
      <c r="E165" s="388"/>
      <c r="F165" s="388"/>
      <c r="G165" s="388"/>
      <c r="H165" s="142">
        <f>SUM(H164)</f>
        <v>6345909.33</v>
      </c>
      <c r="I165" s="142">
        <f>SUM(I164)</f>
        <v>0</v>
      </c>
      <c r="J165" s="205">
        <f>SUM(E165:F165)</f>
        <v>0</v>
      </c>
      <c r="K165" s="143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5"/>
    </row>
    <row r="166" spans="1:27" ht="12.75">
      <c r="A166" s="391" t="s">
        <v>612</v>
      </c>
      <c r="B166" s="392"/>
      <c r="C166" s="392"/>
      <c r="D166" s="392"/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2"/>
      <c r="R166" s="392"/>
      <c r="S166" s="392"/>
      <c r="T166" s="392"/>
      <c r="U166" s="392"/>
      <c r="V166" s="392"/>
      <c r="W166" s="392"/>
      <c r="X166" s="392"/>
      <c r="Y166" s="392"/>
      <c r="Z166" s="392"/>
      <c r="AA166" s="393"/>
    </row>
    <row r="167" spans="1:27" ht="26.25">
      <c r="A167" s="92" t="s">
        <v>107</v>
      </c>
      <c r="B167" s="35" t="s">
        <v>169</v>
      </c>
      <c r="C167" s="2" t="s">
        <v>170</v>
      </c>
      <c r="D167" s="2" t="s">
        <v>30</v>
      </c>
      <c r="E167" s="2" t="s">
        <v>28</v>
      </c>
      <c r="F167" s="2" t="s">
        <v>28</v>
      </c>
      <c r="G167" s="23">
        <v>1985</v>
      </c>
      <c r="H167" s="103">
        <v>0</v>
      </c>
      <c r="I167" s="127">
        <v>2580000</v>
      </c>
      <c r="J167" s="75" t="s">
        <v>227</v>
      </c>
      <c r="K167" s="22" t="s">
        <v>203</v>
      </c>
      <c r="L167" s="24" t="s">
        <v>614</v>
      </c>
      <c r="M167" s="2" t="s">
        <v>204</v>
      </c>
      <c r="N167" s="2" t="s">
        <v>204</v>
      </c>
      <c r="O167" s="2" t="s">
        <v>141</v>
      </c>
      <c r="P167" s="21" t="s">
        <v>205</v>
      </c>
      <c r="Q167" s="2" t="s">
        <v>206</v>
      </c>
      <c r="R167" s="2" t="s">
        <v>35</v>
      </c>
      <c r="S167" s="2" t="s">
        <v>35</v>
      </c>
      <c r="T167" s="2" t="s">
        <v>35</v>
      </c>
      <c r="U167" s="2" t="s">
        <v>207</v>
      </c>
      <c r="V167" s="2" t="s">
        <v>35</v>
      </c>
      <c r="W167" s="2" t="s">
        <v>35</v>
      </c>
      <c r="X167" s="2">
        <v>718.5</v>
      </c>
      <c r="Y167" s="2">
        <v>1</v>
      </c>
      <c r="Z167" s="2" t="s">
        <v>28</v>
      </c>
      <c r="AA167" s="93" t="s">
        <v>28</v>
      </c>
    </row>
    <row r="168" spans="1:27" ht="26.25">
      <c r="A168" s="92" t="s">
        <v>108</v>
      </c>
      <c r="B168" s="35" t="s">
        <v>169</v>
      </c>
      <c r="C168" s="2" t="s">
        <v>170</v>
      </c>
      <c r="D168" s="2" t="s">
        <v>30</v>
      </c>
      <c r="E168" s="2" t="s">
        <v>28</v>
      </c>
      <c r="F168" s="2" t="s">
        <v>28</v>
      </c>
      <c r="G168" s="23">
        <v>1985</v>
      </c>
      <c r="H168" s="103">
        <v>0</v>
      </c>
      <c r="I168" s="373">
        <v>2507000</v>
      </c>
      <c r="J168" s="75" t="s">
        <v>227</v>
      </c>
      <c r="K168" s="22" t="s">
        <v>203</v>
      </c>
      <c r="L168" s="24" t="s">
        <v>616</v>
      </c>
      <c r="M168" s="2" t="s">
        <v>204</v>
      </c>
      <c r="N168" s="2" t="s">
        <v>204</v>
      </c>
      <c r="O168" s="2" t="s">
        <v>141</v>
      </c>
      <c r="P168" s="21" t="s">
        <v>205</v>
      </c>
      <c r="Q168" s="2" t="s">
        <v>206</v>
      </c>
      <c r="R168" s="2" t="s">
        <v>35</v>
      </c>
      <c r="S168" s="2" t="s">
        <v>35</v>
      </c>
      <c r="T168" s="2" t="s">
        <v>35</v>
      </c>
      <c r="U168" s="2" t="s">
        <v>207</v>
      </c>
      <c r="V168" s="2" t="s">
        <v>619</v>
      </c>
      <c r="W168" s="2" t="s">
        <v>35</v>
      </c>
      <c r="X168" s="2">
        <v>688.5</v>
      </c>
      <c r="Y168" s="2">
        <v>1</v>
      </c>
      <c r="Z168" s="2" t="s">
        <v>28</v>
      </c>
      <c r="AA168" s="93" t="s">
        <v>28</v>
      </c>
    </row>
    <row r="169" spans="1:27" ht="26.25">
      <c r="A169" s="92" t="s">
        <v>109</v>
      </c>
      <c r="B169" s="35" t="s">
        <v>169</v>
      </c>
      <c r="C169" s="2" t="s">
        <v>170</v>
      </c>
      <c r="D169" s="2" t="s">
        <v>30</v>
      </c>
      <c r="E169" s="2" t="s">
        <v>28</v>
      </c>
      <c r="F169" s="2" t="s">
        <v>620</v>
      </c>
      <c r="G169" s="23" t="s">
        <v>152</v>
      </c>
      <c r="H169" s="103">
        <v>0</v>
      </c>
      <c r="I169" s="127">
        <v>509000</v>
      </c>
      <c r="J169" s="75" t="s">
        <v>227</v>
      </c>
      <c r="K169" s="22" t="s">
        <v>106</v>
      </c>
      <c r="L169" s="24" t="s">
        <v>615</v>
      </c>
      <c r="M169" s="2" t="s">
        <v>139</v>
      </c>
      <c r="N169" s="2" t="s">
        <v>204</v>
      </c>
      <c r="O169" s="2" t="s">
        <v>208</v>
      </c>
      <c r="P169" s="21" t="s">
        <v>205</v>
      </c>
      <c r="Q169" s="2" t="s">
        <v>206</v>
      </c>
      <c r="R169" s="2" t="s">
        <v>35</v>
      </c>
      <c r="S169" s="2" t="s">
        <v>35</v>
      </c>
      <c r="T169" s="2" t="s">
        <v>35</v>
      </c>
      <c r="U169" s="2" t="s">
        <v>207</v>
      </c>
      <c r="V169" s="2" t="s">
        <v>619</v>
      </c>
      <c r="W169" s="2" t="s">
        <v>35</v>
      </c>
      <c r="X169" s="2">
        <v>141.75</v>
      </c>
      <c r="Y169" s="2">
        <v>1</v>
      </c>
      <c r="Z169" s="2" t="s">
        <v>28</v>
      </c>
      <c r="AA169" s="93" t="s">
        <v>28</v>
      </c>
    </row>
    <row r="170" spans="1:27" ht="12.75">
      <c r="A170" s="92" t="s">
        <v>110</v>
      </c>
      <c r="B170" s="35" t="s">
        <v>169</v>
      </c>
      <c r="C170" s="2" t="s">
        <v>170</v>
      </c>
      <c r="D170" s="2" t="s">
        <v>30</v>
      </c>
      <c r="E170" s="2" t="s">
        <v>28</v>
      </c>
      <c r="F170" s="2" t="s">
        <v>28</v>
      </c>
      <c r="G170" s="23" t="s">
        <v>152</v>
      </c>
      <c r="H170" s="103">
        <v>0</v>
      </c>
      <c r="I170" s="127">
        <v>282000</v>
      </c>
      <c r="J170" s="75" t="s">
        <v>227</v>
      </c>
      <c r="K170" s="22" t="s">
        <v>106</v>
      </c>
      <c r="L170" s="24" t="s">
        <v>171</v>
      </c>
      <c r="M170" s="2" t="s">
        <v>139</v>
      </c>
      <c r="N170" s="2" t="s">
        <v>204</v>
      </c>
      <c r="O170" s="2" t="s">
        <v>209</v>
      </c>
      <c r="P170" s="2" t="s">
        <v>210</v>
      </c>
      <c r="Q170" s="2" t="s">
        <v>206</v>
      </c>
      <c r="R170" s="2" t="s">
        <v>34</v>
      </c>
      <c r="S170" s="2" t="s">
        <v>35</v>
      </c>
      <c r="T170" s="2" t="s">
        <v>35</v>
      </c>
      <c r="U170" s="2" t="s">
        <v>35</v>
      </c>
      <c r="V170" s="2" t="s">
        <v>619</v>
      </c>
      <c r="W170" s="2" t="s">
        <v>35</v>
      </c>
      <c r="X170" s="2">
        <v>78.5</v>
      </c>
      <c r="Y170" s="2">
        <v>2</v>
      </c>
      <c r="Z170" s="2" t="s">
        <v>28</v>
      </c>
      <c r="AA170" s="93" t="s">
        <v>28</v>
      </c>
    </row>
    <row r="171" spans="1:27" ht="12.75">
      <c r="A171" s="92" t="s">
        <v>111</v>
      </c>
      <c r="B171" s="35" t="s">
        <v>169</v>
      </c>
      <c r="C171" s="2" t="s">
        <v>170</v>
      </c>
      <c r="D171" s="2" t="s">
        <v>30</v>
      </c>
      <c r="E171" s="2" t="s">
        <v>28</v>
      </c>
      <c r="F171" s="2" t="s">
        <v>28</v>
      </c>
      <c r="G171" s="23" t="s">
        <v>152</v>
      </c>
      <c r="H171" s="103">
        <v>0</v>
      </c>
      <c r="I171" s="127">
        <v>396000</v>
      </c>
      <c r="J171" s="75" t="s">
        <v>227</v>
      </c>
      <c r="K171" s="22" t="s">
        <v>106</v>
      </c>
      <c r="L171" s="24" t="s">
        <v>172</v>
      </c>
      <c r="M171" s="2" t="s">
        <v>139</v>
      </c>
      <c r="N171" s="2" t="s">
        <v>204</v>
      </c>
      <c r="O171" s="2" t="s">
        <v>141</v>
      </c>
      <c r="P171" s="2" t="s">
        <v>210</v>
      </c>
      <c r="Q171" s="2" t="s">
        <v>206</v>
      </c>
      <c r="R171" s="2" t="s">
        <v>34</v>
      </c>
      <c r="S171" s="2" t="s">
        <v>35</v>
      </c>
      <c r="T171" s="2" t="s">
        <v>35</v>
      </c>
      <c r="U171" s="2" t="s">
        <v>34</v>
      </c>
      <c r="V171" s="2" t="s">
        <v>619</v>
      </c>
      <c r="W171" s="2" t="s">
        <v>35</v>
      </c>
      <c r="X171" s="2">
        <v>110.25</v>
      </c>
      <c r="Y171" s="2">
        <v>2</v>
      </c>
      <c r="Z171" s="2" t="s">
        <v>28</v>
      </c>
      <c r="AA171" s="93" t="s">
        <v>28</v>
      </c>
    </row>
    <row r="172" spans="1:27" ht="12.75">
      <c r="A172" s="92" t="s">
        <v>112</v>
      </c>
      <c r="B172" s="35" t="s">
        <v>169</v>
      </c>
      <c r="C172" s="2" t="s">
        <v>170</v>
      </c>
      <c r="D172" s="2" t="s">
        <v>30</v>
      </c>
      <c r="E172" s="2" t="s">
        <v>28</v>
      </c>
      <c r="F172" s="2" t="s">
        <v>28</v>
      </c>
      <c r="G172" s="23" t="s">
        <v>152</v>
      </c>
      <c r="H172" s="103">
        <v>0</v>
      </c>
      <c r="I172" s="127">
        <v>627000</v>
      </c>
      <c r="J172" s="75" t="s">
        <v>227</v>
      </c>
      <c r="K172" s="22" t="s">
        <v>106</v>
      </c>
      <c r="L172" s="24" t="s">
        <v>173</v>
      </c>
      <c r="M172" s="2" t="s">
        <v>139</v>
      </c>
      <c r="N172" s="2" t="s">
        <v>204</v>
      </c>
      <c r="O172" s="2" t="s">
        <v>209</v>
      </c>
      <c r="P172" s="2" t="s">
        <v>210</v>
      </c>
      <c r="Q172" s="2" t="s">
        <v>206</v>
      </c>
      <c r="R172" s="2" t="s">
        <v>35</v>
      </c>
      <c r="S172" s="2" t="s">
        <v>35</v>
      </c>
      <c r="T172" s="2" t="s">
        <v>35</v>
      </c>
      <c r="U172" s="2" t="s">
        <v>35</v>
      </c>
      <c r="V172" s="2" t="s">
        <v>619</v>
      </c>
      <c r="W172" s="2" t="s">
        <v>35</v>
      </c>
      <c r="X172" s="2">
        <v>174.5</v>
      </c>
      <c r="Y172" s="2">
        <v>2</v>
      </c>
      <c r="Z172" s="2" t="s">
        <v>28</v>
      </c>
      <c r="AA172" s="93" t="s">
        <v>28</v>
      </c>
    </row>
    <row r="173" spans="1:27" ht="25.5" customHeight="1">
      <c r="A173" s="92" t="s">
        <v>113</v>
      </c>
      <c r="B173" s="35" t="s">
        <v>174</v>
      </c>
      <c r="C173" s="2" t="s">
        <v>170</v>
      </c>
      <c r="D173" s="2" t="s">
        <v>30</v>
      </c>
      <c r="E173" s="2" t="s">
        <v>28</v>
      </c>
      <c r="F173" s="2" t="s">
        <v>28</v>
      </c>
      <c r="G173" s="23" t="s">
        <v>152</v>
      </c>
      <c r="H173" s="103">
        <v>0</v>
      </c>
      <c r="I173" s="127">
        <v>957000</v>
      </c>
      <c r="J173" s="75" t="s">
        <v>227</v>
      </c>
      <c r="K173" s="22" t="s">
        <v>106</v>
      </c>
      <c r="L173" s="24" t="s">
        <v>175</v>
      </c>
      <c r="M173" s="2" t="s">
        <v>139</v>
      </c>
      <c r="N173" s="2" t="s">
        <v>204</v>
      </c>
      <c r="O173" s="2" t="s">
        <v>141</v>
      </c>
      <c r="P173" s="2" t="s">
        <v>210</v>
      </c>
      <c r="Q173" s="2" t="s">
        <v>206</v>
      </c>
      <c r="R173" s="2" t="s">
        <v>34</v>
      </c>
      <c r="S173" s="2" t="s">
        <v>35</v>
      </c>
      <c r="T173" s="2" t="s">
        <v>35</v>
      </c>
      <c r="U173" s="2" t="s">
        <v>35</v>
      </c>
      <c r="V173" s="2" t="s">
        <v>61</v>
      </c>
      <c r="W173" s="2" t="s">
        <v>35</v>
      </c>
      <c r="X173" s="2">
        <v>266.5</v>
      </c>
      <c r="Y173" s="2">
        <v>1</v>
      </c>
      <c r="Z173" s="2" t="s">
        <v>28</v>
      </c>
      <c r="AA173" s="93" t="s">
        <v>28</v>
      </c>
    </row>
    <row r="174" spans="1:27" ht="12.75">
      <c r="A174" s="92" t="s">
        <v>114</v>
      </c>
      <c r="B174" s="35" t="s">
        <v>176</v>
      </c>
      <c r="C174" s="2" t="s">
        <v>170</v>
      </c>
      <c r="D174" s="2" t="s">
        <v>30</v>
      </c>
      <c r="E174" s="2" t="s">
        <v>28</v>
      </c>
      <c r="F174" s="2" t="s">
        <v>28</v>
      </c>
      <c r="G174" s="23">
        <v>1970</v>
      </c>
      <c r="H174" s="103">
        <v>0</v>
      </c>
      <c r="I174" s="127">
        <v>246000</v>
      </c>
      <c r="J174" s="75" t="s">
        <v>227</v>
      </c>
      <c r="K174" s="22" t="s">
        <v>106</v>
      </c>
      <c r="L174" s="24" t="s">
        <v>177</v>
      </c>
      <c r="M174" s="2" t="s">
        <v>139</v>
      </c>
      <c r="N174" s="2" t="s">
        <v>189</v>
      </c>
      <c r="O174" s="2" t="s">
        <v>141</v>
      </c>
      <c r="P174" s="2" t="s">
        <v>210</v>
      </c>
      <c r="Q174" s="2" t="s">
        <v>206</v>
      </c>
      <c r="R174" s="2" t="s">
        <v>34</v>
      </c>
      <c r="S174" s="2" t="s">
        <v>35</v>
      </c>
      <c r="T174" s="2" t="s">
        <v>35</v>
      </c>
      <c r="U174" s="2" t="s">
        <v>35</v>
      </c>
      <c r="V174" s="2" t="s">
        <v>619</v>
      </c>
      <c r="W174" s="2" t="s">
        <v>34</v>
      </c>
      <c r="X174" s="2">
        <v>68</v>
      </c>
      <c r="Y174" s="2">
        <v>1</v>
      </c>
      <c r="Z174" s="2" t="s">
        <v>28</v>
      </c>
      <c r="AA174" s="93" t="s">
        <v>28</v>
      </c>
    </row>
    <row r="175" spans="1:27" ht="26.25">
      <c r="A175" s="92" t="s">
        <v>115</v>
      </c>
      <c r="B175" s="35" t="s">
        <v>178</v>
      </c>
      <c r="C175" s="2" t="s">
        <v>170</v>
      </c>
      <c r="D175" s="2" t="s">
        <v>30</v>
      </c>
      <c r="E175" s="2" t="s">
        <v>28</v>
      </c>
      <c r="F175" s="2" t="s">
        <v>28</v>
      </c>
      <c r="G175" s="23" t="s">
        <v>152</v>
      </c>
      <c r="H175" s="103">
        <v>0</v>
      </c>
      <c r="I175" s="127">
        <v>35000</v>
      </c>
      <c r="J175" s="39" t="s">
        <v>227</v>
      </c>
      <c r="K175" s="22" t="s">
        <v>106</v>
      </c>
      <c r="L175" s="24" t="s">
        <v>622</v>
      </c>
      <c r="M175" s="2" t="s">
        <v>139</v>
      </c>
      <c r="N175" s="2" t="s">
        <v>204</v>
      </c>
      <c r="O175" s="2" t="s">
        <v>208</v>
      </c>
      <c r="P175" s="2" t="s">
        <v>210</v>
      </c>
      <c r="Q175" s="2" t="s">
        <v>206</v>
      </c>
      <c r="R175" s="2" t="s">
        <v>34</v>
      </c>
      <c r="S175" s="2" t="s">
        <v>35</v>
      </c>
      <c r="T175" s="2" t="s">
        <v>35</v>
      </c>
      <c r="U175" s="2" t="s">
        <v>35</v>
      </c>
      <c r="V175" s="2" t="s">
        <v>619</v>
      </c>
      <c r="W175" s="2" t="s">
        <v>35</v>
      </c>
      <c r="X175" s="2" t="s">
        <v>106</v>
      </c>
      <c r="Y175" s="2" t="s">
        <v>106</v>
      </c>
      <c r="Z175" s="2" t="s">
        <v>28</v>
      </c>
      <c r="AA175" s="93" t="s">
        <v>28</v>
      </c>
    </row>
    <row r="176" spans="1:27" ht="26.25">
      <c r="A176" s="92" t="s">
        <v>116</v>
      </c>
      <c r="B176" s="35" t="s">
        <v>179</v>
      </c>
      <c r="C176" s="2" t="s">
        <v>170</v>
      </c>
      <c r="D176" s="2" t="s">
        <v>30</v>
      </c>
      <c r="E176" s="2" t="s">
        <v>28</v>
      </c>
      <c r="F176" s="2" t="s">
        <v>28</v>
      </c>
      <c r="G176" s="23">
        <v>2009</v>
      </c>
      <c r="H176" s="103">
        <v>0</v>
      </c>
      <c r="I176" s="127">
        <v>1628000</v>
      </c>
      <c r="J176" s="75" t="s">
        <v>227</v>
      </c>
      <c r="K176" s="22" t="s">
        <v>203</v>
      </c>
      <c r="L176" s="24" t="s">
        <v>623</v>
      </c>
      <c r="M176" s="2" t="s">
        <v>442</v>
      </c>
      <c r="N176" s="2" t="s">
        <v>61</v>
      </c>
      <c r="O176" s="2" t="s">
        <v>209</v>
      </c>
      <c r="P176" s="2" t="s">
        <v>210</v>
      </c>
      <c r="Q176" s="2" t="s">
        <v>206</v>
      </c>
      <c r="R176" s="2" t="s">
        <v>35</v>
      </c>
      <c r="S176" s="2" t="s">
        <v>35</v>
      </c>
      <c r="T176" s="2" t="s">
        <v>35</v>
      </c>
      <c r="U176" s="2" t="s">
        <v>35</v>
      </c>
      <c r="V176" s="2" t="s">
        <v>619</v>
      </c>
      <c r="W176" s="2" t="s">
        <v>35</v>
      </c>
      <c r="X176" s="2">
        <v>453.51</v>
      </c>
      <c r="Y176" s="2">
        <v>1</v>
      </c>
      <c r="Z176" s="2" t="s">
        <v>28</v>
      </c>
      <c r="AA176" s="93" t="s">
        <v>28</v>
      </c>
    </row>
    <row r="177" spans="1:27" ht="26.25">
      <c r="A177" s="92" t="s">
        <v>117</v>
      </c>
      <c r="B177" s="35" t="s">
        <v>179</v>
      </c>
      <c r="C177" s="2" t="s">
        <v>170</v>
      </c>
      <c r="D177" s="2" t="s">
        <v>30</v>
      </c>
      <c r="E177" s="2" t="s">
        <v>28</v>
      </c>
      <c r="F177" s="2" t="s">
        <v>28</v>
      </c>
      <c r="G177" s="23">
        <v>2009</v>
      </c>
      <c r="H177" s="103">
        <v>0</v>
      </c>
      <c r="I177" s="127">
        <v>1628000</v>
      </c>
      <c r="J177" s="75" t="s">
        <v>227</v>
      </c>
      <c r="K177" s="22" t="s">
        <v>203</v>
      </c>
      <c r="L177" s="24" t="s">
        <v>624</v>
      </c>
      <c r="M177" s="2" t="s">
        <v>442</v>
      </c>
      <c r="N177" s="2" t="s">
        <v>61</v>
      </c>
      <c r="O177" s="2" t="s">
        <v>209</v>
      </c>
      <c r="P177" s="2" t="s">
        <v>210</v>
      </c>
      <c r="Q177" s="2" t="s">
        <v>206</v>
      </c>
      <c r="R177" s="2" t="s">
        <v>35</v>
      </c>
      <c r="S177" s="2" t="s">
        <v>35</v>
      </c>
      <c r="T177" s="2" t="s">
        <v>35</v>
      </c>
      <c r="U177" s="2" t="s">
        <v>35</v>
      </c>
      <c r="V177" s="2" t="s">
        <v>619</v>
      </c>
      <c r="W177" s="2" t="s">
        <v>35</v>
      </c>
      <c r="X177" s="2">
        <v>453.51</v>
      </c>
      <c r="Y177" s="2">
        <v>1</v>
      </c>
      <c r="Z177" s="2" t="s">
        <v>28</v>
      </c>
      <c r="AA177" s="93" t="s">
        <v>28</v>
      </c>
    </row>
    <row r="178" spans="1:27" ht="26.25">
      <c r="A178" s="92" t="s">
        <v>229</v>
      </c>
      <c r="B178" s="35" t="s">
        <v>180</v>
      </c>
      <c r="C178" s="2" t="s">
        <v>181</v>
      </c>
      <c r="D178" s="2" t="s">
        <v>30</v>
      </c>
      <c r="E178" s="2" t="s">
        <v>28</v>
      </c>
      <c r="F178" s="2" t="s">
        <v>28</v>
      </c>
      <c r="G178" s="23" t="s">
        <v>152</v>
      </c>
      <c r="H178" s="103">
        <v>0</v>
      </c>
      <c r="I178" s="127">
        <v>20000</v>
      </c>
      <c r="J178" s="39" t="s">
        <v>227</v>
      </c>
      <c r="K178" s="2" t="s">
        <v>106</v>
      </c>
      <c r="L178" s="24" t="s">
        <v>615</v>
      </c>
      <c r="M178" s="2" t="s">
        <v>139</v>
      </c>
      <c r="N178" s="2" t="s">
        <v>198</v>
      </c>
      <c r="O178" s="2" t="s">
        <v>141</v>
      </c>
      <c r="P178" s="2" t="s">
        <v>106</v>
      </c>
      <c r="Q178" s="2" t="s">
        <v>206</v>
      </c>
      <c r="R178" s="2" t="s">
        <v>206</v>
      </c>
      <c r="S178" s="2" t="s">
        <v>206</v>
      </c>
      <c r="T178" s="2" t="s">
        <v>206</v>
      </c>
      <c r="U178" s="2" t="s">
        <v>206</v>
      </c>
      <c r="V178" s="2" t="s">
        <v>61</v>
      </c>
      <c r="W178" s="2" t="s">
        <v>206</v>
      </c>
      <c r="X178" s="2">
        <v>26.25</v>
      </c>
      <c r="Y178" s="2" t="s">
        <v>106</v>
      </c>
      <c r="Z178" s="2" t="s">
        <v>106</v>
      </c>
      <c r="AA178" s="93" t="s">
        <v>28</v>
      </c>
    </row>
    <row r="179" spans="1:27" ht="26.25">
      <c r="A179" s="92" t="s">
        <v>230</v>
      </c>
      <c r="B179" s="35" t="s">
        <v>180</v>
      </c>
      <c r="C179" s="2" t="s">
        <v>181</v>
      </c>
      <c r="D179" s="2" t="s">
        <v>30</v>
      </c>
      <c r="E179" s="2" t="s">
        <v>28</v>
      </c>
      <c r="F179" s="2" t="s">
        <v>28</v>
      </c>
      <c r="G179" s="23">
        <v>1950</v>
      </c>
      <c r="H179" s="103">
        <v>0</v>
      </c>
      <c r="I179" s="127">
        <v>20000</v>
      </c>
      <c r="J179" s="39" t="s">
        <v>227</v>
      </c>
      <c r="K179" s="2" t="s">
        <v>106</v>
      </c>
      <c r="L179" s="24" t="s">
        <v>625</v>
      </c>
      <c r="M179" s="2" t="s">
        <v>139</v>
      </c>
      <c r="N179" s="2" t="s">
        <v>204</v>
      </c>
      <c r="O179" s="2" t="s">
        <v>141</v>
      </c>
      <c r="P179" s="2" t="s">
        <v>106</v>
      </c>
      <c r="Q179" s="2" t="s">
        <v>206</v>
      </c>
      <c r="R179" s="2" t="s">
        <v>206</v>
      </c>
      <c r="S179" s="2" t="s">
        <v>206</v>
      </c>
      <c r="T179" s="2" t="s">
        <v>206</v>
      </c>
      <c r="U179" s="2" t="s">
        <v>206</v>
      </c>
      <c r="V179" s="2" t="s">
        <v>61</v>
      </c>
      <c r="W179" s="2" t="s">
        <v>206</v>
      </c>
      <c r="X179" s="2">
        <v>20.25</v>
      </c>
      <c r="Y179" s="2" t="s">
        <v>106</v>
      </c>
      <c r="Z179" s="2" t="s">
        <v>106</v>
      </c>
      <c r="AA179" s="93" t="s">
        <v>28</v>
      </c>
    </row>
    <row r="180" spans="1:27" ht="26.25">
      <c r="A180" s="92" t="s">
        <v>231</v>
      </c>
      <c r="B180" s="35" t="s">
        <v>180</v>
      </c>
      <c r="C180" s="2" t="s">
        <v>181</v>
      </c>
      <c r="D180" s="2" t="s">
        <v>30</v>
      </c>
      <c r="E180" s="2" t="s">
        <v>28</v>
      </c>
      <c r="F180" s="2" t="s">
        <v>28</v>
      </c>
      <c r="G180" s="23" t="s">
        <v>152</v>
      </c>
      <c r="H180" s="103">
        <v>0</v>
      </c>
      <c r="I180" s="127">
        <v>40000</v>
      </c>
      <c r="J180" s="39" t="s">
        <v>227</v>
      </c>
      <c r="K180" s="2" t="s">
        <v>106</v>
      </c>
      <c r="L180" s="24" t="s">
        <v>626</v>
      </c>
      <c r="M180" s="2" t="s">
        <v>139</v>
      </c>
      <c r="N180" s="2" t="s">
        <v>204</v>
      </c>
      <c r="O180" s="2" t="s">
        <v>208</v>
      </c>
      <c r="P180" s="2" t="s">
        <v>106</v>
      </c>
      <c r="Q180" s="2" t="s">
        <v>206</v>
      </c>
      <c r="R180" s="2" t="s">
        <v>206</v>
      </c>
      <c r="S180" s="2" t="s">
        <v>206</v>
      </c>
      <c r="T180" s="2" t="s">
        <v>206</v>
      </c>
      <c r="U180" s="2" t="s">
        <v>206</v>
      </c>
      <c r="V180" s="2" t="s">
        <v>61</v>
      </c>
      <c r="W180" s="2" t="s">
        <v>206</v>
      </c>
      <c r="X180" s="2">
        <v>56.25</v>
      </c>
      <c r="Y180" s="2" t="s">
        <v>106</v>
      </c>
      <c r="Z180" s="2" t="s">
        <v>106</v>
      </c>
      <c r="AA180" s="93" t="s">
        <v>28</v>
      </c>
    </row>
    <row r="181" spans="1:27" ht="25.5" customHeight="1">
      <c r="A181" s="92" t="s">
        <v>232</v>
      </c>
      <c r="B181" s="35" t="s">
        <v>182</v>
      </c>
      <c r="C181" s="2" t="s">
        <v>181</v>
      </c>
      <c r="D181" s="2" t="s">
        <v>30</v>
      </c>
      <c r="E181" s="2" t="s">
        <v>28</v>
      </c>
      <c r="F181" s="2" t="s">
        <v>28</v>
      </c>
      <c r="G181" s="23" t="s">
        <v>152</v>
      </c>
      <c r="H181" s="103">
        <v>0</v>
      </c>
      <c r="I181" s="127">
        <v>85000</v>
      </c>
      <c r="J181" s="39" t="s">
        <v>227</v>
      </c>
      <c r="K181" s="2" t="s">
        <v>106</v>
      </c>
      <c r="L181" s="24" t="s">
        <v>183</v>
      </c>
      <c r="M181" s="2" t="s">
        <v>139</v>
      </c>
      <c r="N181" s="2" t="s">
        <v>211</v>
      </c>
      <c r="O181" s="2" t="s">
        <v>208</v>
      </c>
      <c r="P181" s="2" t="s">
        <v>106</v>
      </c>
      <c r="Q181" s="2" t="s">
        <v>206</v>
      </c>
      <c r="R181" s="2" t="s">
        <v>206</v>
      </c>
      <c r="S181" s="2" t="s">
        <v>206</v>
      </c>
      <c r="T181" s="2" t="s">
        <v>206</v>
      </c>
      <c r="U181" s="2" t="s">
        <v>206</v>
      </c>
      <c r="V181" s="2" t="s">
        <v>61</v>
      </c>
      <c r="W181" s="2" t="s">
        <v>206</v>
      </c>
      <c r="X181" s="2">
        <v>81</v>
      </c>
      <c r="Y181" s="2" t="s">
        <v>106</v>
      </c>
      <c r="Z181" s="2" t="s">
        <v>106</v>
      </c>
      <c r="AA181" s="93" t="s">
        <v>28</v>
      </c>
    </row>
    <row r="182" spans="1:27" ht="26.25">
      <c r="A182" s="92" t="s">
        <v>233</v>
      </c>
      <c r="B182" s="35" t="s">
        <v>184</v>
      </c>
      <c r="C182" s="2" t="s">
        <v>181</v>
      </c>
      <c r="D182" s="2" t="s">
        <v>30</v>
      </c>
      <c r="E182" s="2" t="s">
        <v>28</v>
      </c>
      <c r="F182" s="2" t="s">
        <v>28</v>
      </c>
      <c r="G182" s="23">
        <v>2009</v>
      </c>
      <c r="H182" s="127">
        <v>217932.43</v>
      </c>
      <c r="I182" s="127">
        <v>0</v>
      </c>
      <c r="J182" s="75" t="s">
        <v>221</v>
      </c>
      <c r="K182" s="2" t="s">
        <v>106</v>
      </c>
      <c r="L182" s="24" t="s">
        <v>627</v>
      </c>
      <c r="M182" s="2" t="s">
        <v>192</v>
      </c>
      <c r="N182" s="2" t="s">
        <v>61</v>
      </c>
      <c r="O182" s="2" t="s">
        <v>212</v>
      </c>
      <c r="P182" s="2" t="s">
        <v>210</v>
      </c>
      <c r="Q182" s="2" t="s">
        <v>206</v>
      </c>
      <c r="R182" s="2" t="s">
        <v>35</v>
      </c>
      <c r="S182" s="2" t="s">
        <v>61</v>
      </c>
      <c r="T182" s="2" t="s">
        <v>61</v>
      </c>
      <c r="U182" s="2" t="s">
        <v>61</v>
      </c>
      <c r="V182" s="2" t="s">
        <v>61</v>
      </c>
      <c r="W182" s="2" t="s">
        <v>61</v>
      </c>
      <c r="X182" s="2">
        <v>2269.29</v>
      </c>
      <c r="Y182" s="2">
        <v>1</v>
      </c>
      <c r="Z182" s="2" t="s">
        <v>61</v>
      </c>
      <c r="AA182" s="93" t="s">
        <v>28</v>
      </c>
    </row>
    <row r="183" spans="1:27" ht="12.75" customHeight="1">
      <c r="A183" s="387" t="s">
        <v>587</v>
      </c>
      <c r="B183" s="388"/>
      <c r="C183" s="388"/>
      <c r="D183" s="388"/>
      <c r="E183" s="388"/>
      <c r="F183" s="388"/>
      <c r="G183" s="388"/>
      <c r="H183" s="142">
        <f>SUM(H167:H182)</f>
        <v>217932.43</v>
      </c>
      <c r="I183" s="142">
        <f>SUM(I167:I182)</f>
        <v>11560000</v>
      </c>
      <c r="J183" s="205">
        <f>SUM(E183:F183)</f>
        <v>0</v>
      </c>
      <c r="K183" s="143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5"/>
    </row>
    <row r="184" spans="1:27" ht="12.75">
      <c r="A184" s="391" t="s">
        <v>628</v>
      </c>
      <c r="B184" s="392"/>
      <c r="C184" s="392"/>
      <c r="D184" s="392"/>
      <c r="E184" s="392"/>
      <c r="F184" s="392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3"/>
    </row>
    <row r="185" spans="1:27" ht="26.25">
      <c r="A185" s="92" t="s">
        <v>107</v>
      </c>
      <c r="B185" s="35" t="s">
        <v>169</v>
      </c>
      <c r="C185" s="2" t="s">
        <v>170</v>
      </c>
      <c r="D185" s="2" t="s">
        <v>30</v>
      </c>
      <c r="E185" s="2" t="s">
        <v>28</v>
      </c>
      <c r="F185" s="2" t="s">
        <v>28</v>
      </c>
      <c r="G185" s="23" t="s">
        <v>152</v>
      </c>
      <c r="H185" s="103">
        <v>0</v>
      </c>
      <c r="I185" s="127">
        <v>1232000</v>
      </c>
      <c r="J185" s="39" t="s">
        <v>227</v>
      </c>
      <c r="K185" s="2" t="s">
        <v>106</v>
      </c>
      <c r="L185" s="24" t="s">
        <v>629</v>
      </c>
      <c r="M185" s="2" t="s">
        <v>139</v>
      </c>
      <c r="N185" s="2" t="s">
        <v>204</v>
      </c>
      <c r="O185" s="2" t="s">
        <v>208</v>
      </c>
      <c r="P185" s="21" t="s">
        <v>190</v>
      </c>
      <c r="Q185" s="2" t="s">
        <v>200</v>
      </c>
      <c r="R185" s="2" t="s">
        <v>35</v>
      </c>
      <c r="S185" s="2" t="s">
        <v>35</v>
      </c>
      <c r="T185" s="2" t="s">
        <v>35</v>
      </c>
      <c r="U185" s="2" t="s">
        <v>35</v>
      </c>
      <c r="V185" s="2" t="s">
        <v>35</v>
      </c>
      <c r="W185" s="2" t="s">
        <v>35</v>
      </c>
      <c r="X185" s="2">
        <v>228.7</v>
      </c>
      <c r="Y185" s="2">
        <v>2</v>
      </c>
      <c r="Z185" s="2" t="s">
        <v>28</v>
      </c>
      <c r="AA185" s="93" t="s">
        <v>28</v>
      </c>
    </row>
    <row r="186" spans="1:27" ht="26.25">
      <c r="A186" s="92" t="s">
        <v>108</v>
      </c>
      <c r="B186" s="35" t="s">
        <v>169</v>
      </c>
      <c r="C186" s="2" t="s">
        <v>170</v>
      </c>
      <c r="D186" s="2" t="s">
        <v>30</v>
      </c>
      <c r="E186" s="2" t="s">
        <v>28</v>
      </c>
      <c r="F186" s="2" t="s">
        <v>28</v>
      </c>
      <c r="G186" s="23" t="s">
        <v>152</v>
      </c>
      <c r="H186" s="103">
        <v>0</v>
      </c>
      <c r="I186" s="127">
        <v>620000</v>
      </c>
      <c r="J186" s="39" t="s">
        <v>227</v>
      </c>
      <c r="K186" s="2" t="s">
        <v>106</v>
      </c>
      <c r="L186" s="24" t="s">
        <v>630</v>
      </c>
      <c r="M186" s="2" t="s">
        <v>139</v>
      </c>
      <c r="N186" s="2" t="s">
        <v>204</v>
      </c>
      <c r="O186" s="2" t="s">
        <v>208</v>
      </c>
      <c r="P186" s="21" t="s">
        <v>190</v>
      </c>
      <c r="Q186" s="2" t="s">
        <v>206</v>
      </c>
      <c r="R186" s="2" t="s">
        <v>35</v>
      </c>
      <c r="S186" s="2" t="s">
        <v>35</v>
      </c>
      <c r="T186" s="2" t="s">
        <v>35</v>
      </c>
      <c r="U186" s="2" t="s">
        <v>35</v>
      </c>
      <c r="V186" s="2" t="s">
        <v>35</v>
      </c>
      <c r="W186" s="2" t="s">
        <v>35</v>
      </c>
      <c r="X186" s="2">
        <v>179</v>
      </c>
      <c r="Y186" s="2">
        <v>3</v>
      </c>
      <c r="Z186" s="2" t="s">
        <v>613</v>
      </c>
      <c r="AA186" s="93" t="s">
        <v>28</v>
      </c>
    </row>
    <row r="187" spans="1:27" ht="26.25">
      <c r="A187" s="92" t="s">
        <v>109</v>
      </c>
      <c r="B187" s="35" t="s">
        <v>169</v>
      </c>
      <c r="C187" s="2" t="s">
        <v>170</v>
      </c>
      <c r="D187" s="2" t="s">
        <v>30</v>
      </c>
      <c r="E187" s="2" t="s">
        <v>28</v>
      </c>
      <c r="F187" s="2" t="s">
        <v>28</v>
      </c>
      <c r="G187" s="23" t="s">
        <v>152</v>
      </c>
      <c r="H187" s="103">
        <v>0</v>
      </c>
      <c r="I187" s="127">
        <v>500000</v>
      </c>
      <c r="J187" s="39" t="s">
        <v>227</v>
      </c>
      <c r="K187" s="2" t="s">
        <v>106</v>
      </c>
      <c r="L187" s="24" t="s">
        <v>631</v>
      </c>
      <c r="M187" s="2" t="s">
        <v>139</v>
      </c>
      <c r="N187" s="2" t="s">
        <v>204</v>
      </c>
      <c r="O187" s="2" t="s">
        <v>213</v>
      </c>
      <c r="P187" s="21" t="s">
        <v>190</v>
      </c>
      <c r="Q187" s="2" t="s">
        <v>206</v>
      </c>
      <c r="R187" s="2" t="s">
        <v>35</v>
      </c>
      <c r="S187" s="2" t="s">
        <v>35</v>
      </c>
      <c r="T187" s="2" t="s">
        <v>35</v>
      </c>
      <c r="U187" s="2" t="s">
        <v>35</v>
      </c>
      <c r="V187" s="2" t="s">
        <v>35</v>
      </c>
      <c r="W187" s="2" t="s">
        <v>35</v>
      </c>
      <c r="X187" s="2">
        <v>148.51</v>
      </c>
      <c r="Y187" s="2">
        <v>2</v>
      </c>
      <c r="Z187" s="2" t="s">
        <v>613</v>
      </c>
      <c r="AA187" s="93" t="s">
        <v>28</v>
      </c>
    </row>
    <row r="188" spans="1:27" ht="26.25">
      <c r="A188" s="92" t="s">
        <v>110</v>
      </c>
      <c r="B188" s="35" t="s">
        <v>169</v>
      </c>
      <c r="C188" s="2" t="s">
        <v>170</v>
      </c>
      <c r="D188" s="2" t="s">
        <v>30</v>
      </c>
      <c r="E188" s="2" t="s">
        <v>28</v>
      </c>
      <c r="F188" s="2" t="s">
        <v>28</v>
      </c>
      <c r="G188" s="23" t="s">
        <v>152</v>
      </c>
      <c r="H188" s="103">
        <v>0</v>
      </c>
      <c r="I188" s="127">
        <v>950000</v>
      </c>
      <c r="J188" s="39" t="s">
        <v>227</v>
      </c>
      <c r="K188" s="2" t="s">
        <v>106</v>
      </c>
      <c r="L188" s="24" t="s">
        <v>632</v>
      </c>
      <c r="M188" s="2" t="s">
        <v>139</v>
      </c>
      <c r="N188" s="2" t="s">
        <v>204</v>
      </c>
      <c r="O188" s="2" t="s">
        <v>208</v>
      </c>
      <c r="P188" s="21" t="s">
        <v>190</v>
      </c>
      <c r="Q188" s="2" t="s">
        <v>206</v>
      </c>
      <c r="R188" s="2" t="s">
        <v>34</v>
      </c>
      <c r="S188" s="2" t="s">
        <v>35</v>
      </c>
      <c r="T188" s="2" t="s">
        <v>35</v>
      </c>
      <c r="U188" s="2" t="s">
        <v>35</v>
      </c>
      <c r="V188" s="2" t="s">
        <v>35</v>
      </c>
      <c r="W188" s="2" t="s">
        <v>35</v>
      </c>
      <c r="X188" s="2">
        <v>262.5</v>
      </c>
      <c r="Y188" s="2">
        <v>2</v>
      </c>
      <c r="Z188" s="2" t="s">
        <v>613</v>
      </c>
      <c r="AA188" s="93" t="s">
        <v>28</v>
      </c>
    </row>
    <row r="189" spans="1:27" ht="26.25">
      <c r="A189" s="92" t="s">
        <v>111</v>
      </c>
      <c r="B189" s="35" t="s">
        <v>169</v>
      </c>
      <c r="C189" s="2" t="s">
        <v>170</v>
      </c>
      <c r="D189" s="2" t="s">
        <v>30</v>
      </c>
      <c r="E189" s="2" t="s">
        <v>28</v>
      </c>
      <c r="F189" s="2" t="s">
        <v>28</v>
      </c>
      <c r="G189" s="23" t="s">
        <v>152</v>
      </c>
      <c r="H189" s="103">
        <v>0</v>
      </c>
      <c r="I189" s="127">
        <v>860000</v>
      </c>
      <c r="J189" s="39" t="s">
        <v>227</v>
      </c>
      <c r="K189" s="2" t="s">
        <v>106</v>
      </c>
      <c r="L189" s="24" t="s">
        <v>633</v>
      </c>
      <c r="M189" s="2" t="s">
        <v>139</v>
      </c>
      <c r="N189" s="2" t="s">
        <v>204</v>
      </c>
      <c r="O189" s="2" t="s">
        <v>213</v>
      </c>
      <c r="P189" s="21" t="s">
        <v>190</v>
      </c>
      <c r="Q189" s="2" t="s">
        <v>206</v>
      </c>
      <c r="R189" s="2" t="s">
        <v>35</v>
      </c>
      <c r="S189" s="2" t="s">
        <v>35</v>
      </c>
      <c r="T189" s="2" t="s">
        <v>35</v>
      </c>
      <c r="U189" s="2" t="s">
        <v>35</v>
      </c>
      <c r="V189" s="2" t="s">
        <v>35</v>
      </c>
      <c r="W189" s="2" t="s">
        <v>35</v>
      </c>
      <c r="X189" s="2">
        <v>144.9</v>
      </c>
      <c r="Y189" s="2">
        <v>2</v>
      </c>
      <c r="Z189" s="2" t="s">
        <v>613</v>
      </c>
      <c r="AA189" s="93" t="s">
        <v>28</v>
      </c>
    </row>
    <row r="190" spans="1:27" ht="26.25">
      <c r="A190" s="92" t="s">
        <v>112</v>
      </c>
      <c r="B190" s="35" t="s">
        <v>169</v>
      </c>
      <c r="C190" s="2" t="s">
        <v>170</v>
      </c>
      <c r="D190" s="2" t="s">
        <v>30</v>
      </c>
      <c r="E190" s="2" t="s">
        <v>28</v>
      </c>
      <c r="F190" s="2" t="s">
        <v>28</v>
      </c>
      <c r="G190" s="23" t="s">
        <v>152</v>
      </c>
      <c r="H190" s="103">
        <v>0</v>
      </c>
      <c r="I190" s="127">
        <v>347000</v>
      </c>
      <c r="J190" s="39" t="s">
        <v>227</v>
      </c>
      <c r="K190" s="2" t="s">
        <v>106</v>
      </c>
      <c r="L190" s="24" t="s">
        <v>634</v>
      </c>
      <c r="M190" s="2" t="s">
        <v>139</v>
      </c>
      <c r="N190" s="2" t="s">
        <v>204</v>
      </c>
      <c r="O190" s="2" t="s">
        <v>209</v>
      </c>
      <c r="P190" s="21" t="s">
        <v>190</v>
      </c>
      <c r="Q190" s="2" t="s">
        <v>206</v>
      </c>
      <c r="R190" s="2" t="s">
        <v>57</v>
      </c>
      <c r="S190" s="2" t="s">
        <v>35</v>
      </c>
      <c r="T190" s="2" t="s">
        <v>35</v>
      </c>
      <c r="U190" s="2" t="s">
        <v>35</v>
      </c>
      <c r="V190" s="2" t="s">
        <v>35</v>
      </c>
      <c r="W190" s="2" t="s">
        <v>35</v>
      </c>
      <c r="X190" s="2">
        <v>95</v>
      </c>
      <c r="Y190" s="2">
        <v>2</v>
      </c>
      <c r="Z190" s="2" t="s">
        <v>28</v>
      </c>
      <c r="AA190" s="93" t="s">
        <v>28</v>
      </c>
    </row>
    <row r="191" spans="1:27" ht="26.25">
      <c r="A191" s="92" t="s">
        <v>113</v>
      </c>
      <c r="B191" s="35" t="s">
        <v>169</v>
      </c>
      <c r="C191" s="2" t="s">
        <v>170</v>
      </c>
      <c r="D191" s="2" t="s">
        <v>30</v>
      </c>
      <c r="E191" s="2" t="s">
        <v>28</v>
      </c>
      <c r="F191" s="2" t="s">
        <v>28</v>
      </c>
      <c r="G191" s="23" t="s">
        <v>152</v>
      </c>
      <c r="H191" s="103">
        <v>0</v>
      </c>
      <c r="I191" s="127">
        <v>950000</v>
      </c>
      <c r="J191" s="39" t="s">
        <v>227</v>
      </c>
      <c r="K191" s="2" t="s">
        <v>106</v>
      </c>
      <c r="L191" s="24" t="s">
        <v>635</v>
      </c>
      <c r="M191" s="2" t="s">
        <v>139</v>
      </c>
      <c r="N191" s="2" t="s">
        <v>204</v>
      </c>
      <c r="O191" s="2" t="s">
        <v>214</v>
      </c>
      <c r="P191" s="21" t="s">
        <v>190</v>
      </c>
      <c r="Q191" s="2" t="s">
        <v>206</v>
      </c>
      <c r="R191" s="2" t="s">
        <v>34</v>
      </c>
      <c r="S191" s="2" t="s">
        <v>34</v>
      </c>
      <c r="T191" s="2" t="s">
        <v>35</v>
      </c>
      <c r="U191" s="2" t="s">
        <v>35</v>
      </c>
      <c r="V191" s="2" t="s">
        <v>35</v>
      </c>
      <c r="W191" s="2" t="s">
        <v>35</v>
      </c>
      <c r="X191" s="2">
        <v>180</v>
      </c>
      <c r="Y191" s="2">
        <v>2</v>
      </c>
      <c r="Z191" s="2" t="s">
        <v>613</v>
      </c>
      <c r="AA191" s="93" t="s">
        <v>28</v>
      </c>
    </row>
    <row r="192" spans="1:27" ht="26.25">
      <c r="A192" s="92" t="s">
        <v>114</v>
      </c>
      <c r="B192" s="35" t="s">
        <v>169</v>
      </c>
      <c r="C192" s="2" t="s">
        <v>170</v>
      </c>
      <c r="D192" s="2" t="s">
        <v>30</v>
      </c>
      <c r="E192" s="2" t="s">
        <v>28</v>
      </c>
      <c r="F192" s="2" t="s">
        <v>621</v>
      </c>
      <c r="G192" s="23" t="s">
        <v>152</v>
      </c>
      <c r="H192" s="103">
        <v>0</v>
      </c>
      <c r="I192" s="127">
        <v>550000</v>
      </c>
      <c r="J192" s="39" t="s">
        <v>227</v>
      </c>
      <c r="K192" s="2" t="s">
        <v>106</v>
      </c>
      <c r="L192" s="24" t="s">
        <v>636</v>
      </c>
      <c r="M192" s="2" t="s">
        <v>139</v>
      </c>
      <c r="N192" s="2" t="s">
        <v>204</v>
      </c>
      <c r="O192" s="2" t="s">
        <v>208</v>
      </c>
      <c r="P192" s="21" t="s">
        <v>190</v>
      </c>
      <c r="Q192" s="2" t="s">
        <v>206</v>
      </c>
      <c r="R192" s="2" t="s">
        <v>34</v>
      </c>
      <c r="S192" s="2" t="s">
        <v>34</v>
      </c>
      <c r="T192" s="2" t="s">
        <v>34</v>
      </c>
      <c r="U192" s="2" t="s">
        <v>35</v>
      </c>
      <c r="V192" s="2" t="s">
        <v>35</v>
      </c>
      <c r="W192" s="2" t="s">
        <v>35</v>
      </c>
      <c r="X192" s="2">
        <v>141.57</v>
      </c>
      <c r="Y192" s="2">
        <v>2</v>
      </c>
      <c r="Z192" s="2" t="s">
        <v>28</v>
      </c>
      <c r="AA192" s="93" t="s">
        <v>28</v>
      </c>
    </row>
    <row r="193" spans="1:27" ht="26.25">
      <c r="A193" s="92" t="s">
        <v>115</v>
      </c>
      <c r="B193" s="35" t="s">
        <v>169</v>
      </c>
      <c r="C193" s="2" t="s">
        <v>170</v>
      </c>
      <c r="D193" s="2" t="s">
        <v>30</v>
      </c>
      <c r="E193" s="2" t="s">
        <v>28</v>
      </c>
      <c r="F193" s="2" t="s">
        <v>621</v>
      </c>
      <c r="G193" s="23" t="s">
        <v>152</v>
      </c>
      <c r="H193" s="103">
        <v>0</v>
      </c>
      <c r="I193" s="127">
        <v>880000</v>
      </c>
      <c r="J193" s="39" t="s">
        <v>227</v>
      </c>
      <c r="K193" s="2" t="s">
        <v>106</v>
      </c>
      <c r="L193" s="24" t="s">
        <v>637</v>
      </c>
      <c r="M193" s="2" t="s">
        <v>139</v>
      </c>
      <c r="N193" s="2" t="s">
        <v>204</v>
      </c>
      <c r="O193" s="2" t="s">
        <v>208</v>
      </c>
      <c r="P193" s="21" t="s">
        <v>190</v>
      </c>
      <c r="Q193" s="2" t="s">
        <v>206</v>
      </c>
      <c r="R193" s="2" t="s">
        <v>34</v>
      </c>
      <c r="S193" s="2" t="s">
        <v>35</v>
      </c>
      <c r="T193" s="2" t="s">
        <v>35</v>
      </c>
      <c r="U193" s="2" t="s">
        <v>35</v>
      </c>
      <c r="V193" s="2" t="s">
        <v>35</v>
      </c>
      <c r="W193" s="2" t="s">
        <v>35</v>
      </c>
      <c r="X193" s="2">
        <v>125.4</v>
      </c>
      <c r="Y193" s="2">
        <v>2</v>
      </c>
      <c r="Z193" s="2" t="s">
        <v>28</v>
      </c>
      <c r="AA193" s="93" t="s">
        <v>28</v>
      </c>
    </row>
    <row r="194" spans="1:27" ht="26.25">
      <c r="A194" s="92" t="s">
        <v>116</v>
      </c>
      <c r="B194" s="35" t="s">
        <v>169</v>
      </c>
      <c r="C194" s="2" t="s">
        <v>170</v>
      </c>
      <c r="D194" s="2" t="s">
        <v>30</v>
      </c>
      <c r="E194" s="2" t="s">
        <v>28</v>
      </c>
      <c r="F194" s="2" t="s">
        <v>28</v>
      </c>
      <c r="G194" s="23" t="s">
        <v>152</v>
      </c>
      <c r="H194" s="103">
        <v>0</v>
      </c>
      <c r="I194" s="103">
        <v>510000</v>
      </c>
      <c r="J194" s="39" t="s">
        <v>227</v>
      </c>
      <c r="K194" s="2" t="s">
        <v>106</v>
      </c>
      <c r="L194" s="24" t="s">
        <v>638</v>
      </c>
      <c r="M194" s="2" t="s">
        <v>139</v>
      </c>
      <c r="N194" s="2" t="s">
        <v>204</v>
      </c>
      <c r="O194" s="2" t="s">
        <v>208</v>
      </c>
      <c r="P194" s="21" t="s">
        <v>190</v>
      </c>
      <c r="Q194" s="2" t="s">
        <v>206</v>
      </c>
      <c r="R194" s="2" t="s">
        <v>57</v>
      </c>
      <c r="S194" s="2" t="s">
        <v>34</v>
      </c>
      <c r="T194" s="2" t="s">
        <v>34</v>
      </c>
      <c r="U194" s="2" t="s">
        <v>35</v>
      </c>
      <c r="V194" s="2" t="s">
        <v>35</v>
      </c>
      <c r="W194" s="2" t="s">
        <v>35</v>
      </c>
      <c r="X194" s="2">
        <v>157.05</v>
      </c>
      <c r="Y194" s="2">
        <v>2</v>
      </c>
      <c r="Z194" s="2" t="s">
        <v>28</v>
      </c>
      <c r="AA194" s="93" t="s">
        <v>28</v>
      </c>
    </row>
    <row r="195" spans="1:27" ht="26.25">
      <c r="A195" s="92" t="s">
        <v>117</v>
      </c>
      <c r="B195" s="35" t="s">
        <v>169</v>
      </c>
      <c r="C195" s="2" t="s">
        <v>170</v>
      </c>
      <c r="D195" s="2" t="s">
        <v>30</v>
      </c>
      <c r="E195" s="2" t="s">
        <v>28</v>
      </c>
      <c r="F195" s="2" t="s">
        <v>28</v>
      </c>
      <c r="G195" s="23" t="s">
        <v>152</v>
      </c>
      <c r="H195" s="103">
        <v>0</v>
      </c>
      <c r="I195" s="127">
        <v>760000</v>
      </c>
      <c r="J195" s="39" t="s">
        <v>227</v>
      </c>
      <c r="K195" s="2" t="s">
        <v>106</v>
      </c>
      <c r="L195" s="24" t="s">
        <v>639</v>
      </c>
      <c r="M195" s="2" t="s">
        <v>139</v>
      </c>
      <c r="N195" s="2" t="s">
        <v>204</v>
      </c>
      <c r="O195" s="2" t="s">
        <v>208</v>
      </c>
      <c r="P195" s="21" t="s">
        <v>190</v>
      </c>
      <c r="Q195" s="2" t="s">
        <v>206</v>
      </c>
      <c r="R195" s="2" t="s">
        <v>34</v>
      </c>
      <c r="S195" s="2" t="s">
        <v>35</v>
      </c>
      <c r="T195" s="2" t="s">
        <v>35</v>
      </c>
      <c r="U195" s="2" t="s">
        <v>35</v>
      </c>
      <c r="V195" s="2" t="s">
        <v>35</v>
      </c>
      <c r="W195" s="2" t="s">
        <v>35</v>
      </c>
      <c r="X195" s="2">
        <v>191.4</v>
      </c>
      <c r="Y195" s="2">
        <v>2</v>
      </c>
      <c r="Z195" s="2" t="s">
        <v>28</v>
      </c>
      <c r="AA195" s="93" t="s">
        <v>28</v>
      </c>
    </row>
    <row r="196" spans="1:27" ht="26.25">
      <c r="A196" s="92" t="s">
        <v>229</v>
      </c>
      <c r="B196" s="35" t="s">
        <v>185</v>
      </c>
      <c r="C196" s="2" t="s">
        <v>170</v>
      </c>
      <c r="D196" s="2" t="s">
        <v>30</v>
      </c>
      <c r="E196" s="2" t="s">
        <v>106</v>
      </c>
      <c r="F196" s="2" t="s">
        <v>106</v>
      </c>
      <c r="G196" s="23" t="s">
        <v>152</v>
      </c>
      <c r="H196" s="103">
        <v>0</v>
      </c>
      <c r="I196" s="127">
        <v>68000</v>
      </c>
      <c r="J196" s="39" t="s">
        <v>227</v>
      </c>
      <c r="K196" s="2" t="s">
        <v>106</v>
      </c>
      <c r="L196" s="24" t="s">
        <v>651</v>
      </c>
      <c r="M196" s="2" t="s">
        <v>139</v>
      </c>
      <c r="N196" s="2" t="s">
        <v>204</v>
      </c>
      <c r="O196" s="2" t="s">
        <v>141</v>
      </c>
      <c r="P196" s="21" t="s">
        <v>190</v>
      </c>
      <c r="Q196" s="2" t="s">
        <v>206</v>
      </c>
      <c r="R196" s="2" t="s">
        <v>35</v>
      </c>
      <c r="S196" s="2" t="s">
        <v>35</v>
      </c>
      <c r="T196" s="2" t="s">
        <v>35</v>
      </c>
      <c r="U196" s="2" t="s">
        <v>35</v>
      </c>
      <c r="V196" s="2" t="s">
        <v>35</v>
      </c>
      <c r="W196" s="2" t="s">
        <v>35</v>
      </c>
      <c r="X196" s="2">
        <v>44.72</v>
      </c>
      <c r="Y196" s="2">
        <v>1</v>
      </c>
      <c r="Z196" s="2" t="s">
        <v>28</v>
      </c>
      <c r="AA196" s="93" t="s">
        <v>28</v>
      </c>
    </row>
    <row r="197" spans="1:27" ht="26.25">
      <c r="A197" s="92" t="s">
        <v>230</v>
      </c>
      <c r="B197" s="35" t="s">
        <v>169</v>
      </c>
      <c r="C197" s="2" t="s">
        <v>170</v>
      </c>
      <c r="D197" s="2" t="s">
        <v>30</v>
      </c>
      <c r="E197" s="2" t="s">
        <v>28</v>
      </c>
      <c r="F197" s="2" t="s">
        <v>28</v>
      </c>
      <c r="G197" s="23" t="s">
        <v>152</v>
      </c>
      <c r="H197" s="103">
        <v>0</v>
      </c>
      <c r="I197" s="127">
        <v>660000</v>
      </c>
      <c r="J197" s="39" t="s">
        <v>227</v>
      </c>
      <c r="K197" s="2" t="s">
        <v>106</v>
      </c>
      <c r="L197" s="27" t="s">
        <v>640</v>
      </c>
      <c r="M197" s="2" t="s">
        <v>215</v>
      </c>
      <c r="N197" s="2" t="s">
        <v>204</v>
      </c>
      <c r="O197" s="2" t="s">
        <v>208</v>
      </c>
      <c r="P197" s="21" t="s">
        <v>190</v>
      </c>
      <c r="Q197" s="2" t="s">
        <v>206</v>
      </c>
      <c r="R197" s="2" t="s">
        <v>34</v>
      </c>
      <c r="S197" s="2" t="s">
        <v>35</v>
      </c>
      <c r="T197" s="2" t="s">
        <v>35</v>
      </c>
      <c r="U197" s="2" t="s">
        <v>35</v>
      </c>
      <c r="V197" s="2" t="s">
        <v>35</v>
      </c>
      <c r="W197" s="2" t="s">
        <v>35</v>
      </c>
      <c r="X197" s="2">
        <v>285.6</v>
      </c>
      <c r="Y197" s="2">
        <v>2</v>
      </c>
      <c r="Z197" s="2" t="s">
        <v>28</v>
      </c>
      <c r="AA197" s="93" t="s">
        <v>28</v>
      </c>
    </row>
    <row r="198" spans="1:27" ht="26.25">
      <c r="A198" s="92" t="s">
        <v>231</v>
      </c>
      <c r="B198" s="35" t="s">
        <v>169</v>
      </c>
      <c r="C198" s="2" t="s">
        <v>170</v>
      </c>
      <c r="D198" s="2" t="s">
        <v>30</v>
      </c>
      <c r="E198" s="2" t="s">
        <v>28</v>
      </c>
      <c r="F198" s="2" t="s">
        <v>621</v>
      </c>
      <c r="G198" s="23" t="s">
        <v>152</v>
      </c>
      <c r="H198" s="103">
        <v>0</v>
      </c>
      <c r="I198" s="127">
        <v>550000</v>
      </c>
      <c r="J198" s="75" t="s">
        <v>227</v>
      </c>
      <c r="K198" s="2" t="s">
        <v>106</v>
      </c>
      <c r="L198" s="24" t="s">
        <v>641</v>
      </c>
      <c r="M198" s="2" t="s">
        <v>139</v>
      </c>
      <c r="N198" s="2" t="s">
        <v>204</v>
      </c>
      <c r="O198" s="2" t="s">
        <v>209</v>
      </c>
      <c r="P198" s="2" t="s">
        <v>190</v>
      </c>
      <c r="Q198" s="2" t="s">
        <v>206</v>
      </c>
      <c r="R198" s="2" t="s">
        <v>35</v>
      </c>
      <c r="S198" s="2" t="s">
        <v>35</v>
      </c>
      <c r="T198" s="2" t="s">
        <v>35</v>
      </c>
      <c r="U198" s="2" t="s">
        <v>35</v>
      </c>
      <c r="V198" s="2" t="s">
        <v>35</v>
      </c>
      <c r="W198" s="2" t="s">
        <v>35</v>
      </c>
      <c r="X198" s="2">
        <v>145.81</v>
      </c>
      <c r="Y198" s="2">
        <v>2</v>
      </c>
      <c r="Z198" s="2" t="s">
        <v>613</v>
      </c>
      <c r="AA198" s="93" t="s">
        <v>28</v>
      </c>
    </row>
    <row r="199" spans="1:27" ht="26.25">
      <c r="A199" s="92" t="s">
        <v>232</v>
      </c>
      <c r="B199" s="35" t="s">
        <v>169</v>
      </c>
      <c r="C199" s="2" t="s">
        <v>170</v>
      </c>
      <c r="D199" s="2" t="s">
        <v>30</v>
      </c>
      <c r="E199" s="2" t="s">
        <v>28</v>
      </c>
      <c r="F199" s="2" t="s">
        <v>621</v>
      </c>
      <c r="G199" s="23" t="s">
        <v>152</v>
      </c>
      <c r="H199" s="103">
        <v>0</v>
      </c>
      <c r="I199" s="127">
        <v>550000</v>
      </c>
      <c r="J199" s="39" t="s">
        <v>227</v>
      </c>
      <c r="K199" s="2" t="s">
        <v>106</v>
      </c>
      <c r="L199" s="24" t="s">
        <v>642</v>
      </c>
      <c r="M199" s="2" t="s">
        <v>139</v>
      </c>
      <c r="N199" s="2" t="s">
        <v>204</v>
      </c>
      <c r="O199" s="2" t="s">
        <v>214</v>
      </c>
      <c r="P199" s="21" t="s">
        <v>190</v>
      </c>
      <c r="Q199" s="2" t="s">
        <v>206</v>
      </c>
      <c r="R199" s="2" t="s">
        <v>34</v>
      </c>
      <c r="S199" s="2" t="s">
        <v>35</v>
      </c>
      <c r="T199" s="2" t="s">
        <v>35</v>
      </c>
      <c r="U199" s="2" t="s">
        <v>35</v>
      </c>
      <c r="V199" s="2" t="s">
        <v>35</v>
      </c>
      <c r="W199" s="2" t="s">
        <v>35</v>
      </c>
      <c r="X199" s="2">
        <v>208.25</v>
      </c>
      <c r="Y199" s="2">
        <v>1</v>
      </c>
      <c r="Z199" s="2" t="s">
        <v>28</v>
      </c>
      <c r="AA199" s="93" t="s">
        <v>28</v>
      </c>
    </row>
    <row r="200" spans="1:27" ht="26.25">
      <c r="A200" s="92" t="s">
        <v>233</v>
      </c>
      <c r="B200" s="35" t="s">
        <v>169</v>
      </c>
      <c r="C200" s="2" t="s">
        <v>170</v>
      </c>
      <c r="D200" s="2" t="s">
        <v>30</v>
      </c>
      <c r="E200" s="2" t="s">
        <v>28</v>
      </c>
      <c r="F200" s="2" t="s">
        <v>621</v>
      </c>
      <c r="G200" s="23" t="s">
        <v>152</v>
      </c>
      <c r="H200" s="103">
        <v>0</v>
      </c>
      <c r="I200" s="127">
        <v>560000</v>
      </c>
      <c r="J200" s="39" t="s">
        <v>227</v>
      </c>
      <c r="K200" s="2" t="s">
        <v>106</v>
      </c>
      <c r="L200" s="24" t="s">
        <v>643</v>
      </c>
      <c r="M200" s="2" t="s">
        <v>139</v>
      </c>
      <c r="N200" s="2" t="s">
        <v>204</v>
      </c>
      <c r="O200" s="2" t="s">
        <v>216</v>
      </c>
      <c r="P200" s="21" t="s">
        <v>190</v>
      </c>
      <c r="Q200" s="2" t="s">
        <v>206</v>
      </c>
      <c r="R200" s="2" t="s">
        <v>35</v>
      </c>
      <c r="S200" s="2" t="s">
        <v>35</v>
      </c>
      <c r="T200" s="2" t="s">
        <v>35</v>
      </c>
      <c r="U200" s="2" t="s">
        <v>35</v>
      </c>
      <c r="V200" s="2" t="s">
        <v>35</v>
      </c>
      <c r="W200" s="2" t="s">
        <v>35</v>
      </c>
      <c r="X200" s="2">
        <v>117.06</v>
      </c>
      <c r="Y200" s="2">
        <v>2</v>
      </c>
      <c r="Z200" s="2" t="s">
        <v>28</v>
      </c>
      <c r="AA200" s="93" t="s">
        <v>28</v>
      </c>
    </row>
    <row r="201" spans="1:27" ht="26.25">
      <c r="A201" s="92" t="s">
        <v>234</v>
      </c>
      <c r="B201" s="35" t="s">
        <v>169</v>
      </c>
      <c r="C201" s="2" t="s">
        <v>170</v>
      </c>
      <c r="D201" s="2" t="s">
        <v>30</v>
      </c>
      <c r="E201" s="2" t="s">
        <v>28</v>
      </c>
      <c r="F201" s="2" t="s">
        <v>28</v>
      </c>
      <c r="G201" s="23" t="s">
        <v>152</v>
      </c>
      <c r="H201" s="103">
        <v>0</v>
      </c>
      <c r="I201" s="127">
        <v>380000</v>
      </c>
      <c r="J201" s="39" t="s">
        <v>227</v>
      </c>
      <c r="K201" s="2" t="s">
        <v>106</v>
      </c>
      <c r="L201" s="24" t="s">
        <v>644</v>
      </c>
      <c r="M201" s="2" t="s">
        <v>139</v>
      </c>
      <c r="N201" s="2" t="s">
        <v>204</v>
      </c>
      <c r="O201" s="2" t="s">
        <v>135</v>
      </c>
      <c r="P201" s="21" t="s">
        <v>190</v>
      </c>
      <c r="Q201" s="2" t="s">
        <v>245</v>
      </c>
      <c r="R201" s="2" t="s">
        <v>35</v>
      </c>
      <c r="S201" s="2" t="s">
        <v>35</v>
      </c>
      <c r="T201" s="2" t="s">
        <v>35</v>
      </c>
      <c r="U201" s="2" t="s">
        <v>35</v>
      </c>
      <c r="V201" s="2" t="s">
        <v>35</v>
      </c>
      <c r="W201" s="2" t="s">
        <v>35</v>
      </c>
      <c r="X201" s="2">
        <v>170</v>
      </c>
      <c r="Y201" s="2">
        <v>1</v>
      </c>
      <c r="Z201" s="2" t="s">
        <v>28</v>
      </c>
      <c r="AA201" s="93" t="s">
        <v>28</v>
      </c>
    </row>
    <row r="202" spans="1:27" ht="26.25">
      <c r="A202" s="92" t="s">
        <v>235</v>
      </c>
      <c r="B202" s="35" t="s">
        <v>169</v>
      </c>
      <c r="C202" s="2" t="s">
        <v>170</v>
      </c>
      <c r="D202" s="2" t="s">
        <v>30</v>
      </c>
      <c r="E202" s="2" t="s">
        <v>28</v>
      </c>
      <c r="F202" s="2" t="s">
        <v>621</v>
      </c>
      <c r="G202" s="23" t="s">
        <v>152</v>
      </c>
      <c r="H202" s="103">
        <v>0</v>
      </c>
      <c r="I202" s="127">
        <v>685000</v>
      </c>
      <c r="J202" s="39" t="s">
        <v>227</v>
      </c>
      <c r="K202" s="2" t="s">
        <v>106</v>
      </c>
      <c r="L202" s="24" t="s">
        <v>645</v>
      </c>
      <c r="M202" s="2" t="s">
        <v>139</v>
      </c>
      <c r="N202" s="2" t="s">
        <v>204</v>
      </c>
      <c r="O202" s="2" t="s">
        <v>208</v>
      </c>
      <c r="P202" s="21" t="s">
        <v>190</v>
      </c>
      <c r="Q202" s="2" t="s">
        <v>246</v>
      </c>
      <c r="R202" s="2" t="s">
        <v>35</v>
      </c>
      <c r="S202" s="2" t="s">
        <v>35</v>
      </c>
      <c r="T202" s="2" t="s">
        <v>35</v>
      </c>
      <c r="U202" s="2" t="s">
        <v>35</v>
      </c>
      <c r="V202" s="2" t="s">
        <v>35</v>
      </c>
      <c r="W202" s="2" t="s">
        <v>35</v>
      </c>
      <c r="X202" s="2">
        <v>184</v>
      </c>
      <c r="Y202" s="2">
        <v>2</v>
      </c>
      <c r="Z202" s="2" t="s">
        <v>28</v>
      </c>
      <c r="AA202" s="93" t="s">
        <v>28</v>
      </c>
    </row>
    <row r="203" spans="1:27" ht="26.25">
      <c r="A203" s="92" t="s">
        <v>236</v>
      </c>
      <c r="B203" s="35" t="s">
        <v>169</v>
      </c>
      <c r="C203" s="2" t="s">
        <v>170</v>
      </c>
      <c r="D203" s="2" t="s">
        <v>30</v>
      </c>
      <c r="E203" s="2" t="s">
        <v>28</v>
      </c>
      <c r="F203" s="2" t="s">
        <v>28</v>
      </c>
      <c r="G203" s="23" t="s">
        <v>152</v>
      </c>
      <c r="H203" s="103">
        <v>0</v>
      </c>
      <c r="I203" s="127">
        <v>260000</v>
      </c>
      <c r="J203" s="39" t="s">
        <v>227</v>
      </c>
      <c r="K203" s="2" t="s">
        <v>106</v>
      </c>
      <c r="L203" s="24" t="s">
        <v>186</v>
      </c>
      <c r="M203" s="2" t="s">
        <v>139</v>
      </c>
      <c r="N203" s="2" t="s">
        <v>204</v>
      </c>
      <c r="O203" s="2" t="s">
        <v>217</v>
      </c>
      <c r="P203" s="2" t="s">
        <v>195</v>
      </c>
      <c r="Q203" s="2" t="s">
        <v>206</v>
      </c>
      <c r="R203" s="2" t="s">
        <v>35</v>
      </c>
      <c r="S203" s="2" t="s">
        <v>35</v>
      </c>
      <c r="T203" s="2" t="s">
        <v>35</v>
      </c>
      <c r="U203" s="2" t="s">
        <v>35</v>
      </c>
      <c r="V203" s="2" t="s">
        <v>35</v>
      </c>
      <c r="W203" s="2" t="s">
        <v>35</v>
      </c>
      <c r="X203" s="2">
        <v>247.5</v>
      </c>
      <c r="Y203" s="2">
        <v>2</v>
      </c>
      <c r="Z203" s="2" t="s">
        <v>28</v>
      </c>
      <c r="AA203" s="93" t="s">
        <v>28</v>
      </c>
    </row>
    <row r="204" spans="1:27" s="3" customFormat="1" ht="26.25">
      <c r="A204" s="92" t="s">
        <v>237</v>
      </c>
      <c r="B204" s="35" t="s">
        <v>169</v>
      </c>
      <c r="C204" s="2" t="s">
        <v>170</v>
      </c>
      <c r="D204" s="2" t="s">
        <v>30</v>
      </c>
      <c r="E204" s="2" t="s">
        <v>28</v>
      </c>
      <c r="F204" s="2" t="s">
        <v>621</v>
      </c>
      <c r="G204" s="23" t="s">
        <v>152</v>
      </c>
      <c r="H204" s="103">
        <v>0</v>
      </c>
      <c r="I204" s="127">
        <v>484000</v>
      </c>
      <c r="J204" s="75" t="s">
        <v>227</v>
      </c>
      <c r="K204" s="22" t="s">
        <v>106</v>
      </c>
      <c r="L204" s="24" t="s">
        <v>617</v>
      </c>
      <c r="M204" s="2" t="s">
        <v>139</v>
      </c>
      <c r="N204" s="2" t="s">
        <v>204</v>
      </c>
      <c r="O204" s="2" t="s">
        <v>209</v>
      </c>
      <c r="P204" s="2" t="s">
        <v>205</v>
      </c>
      <c r="Q204" s="2" t="s">
        <v>206</v>
      </c>
      <c r="R204" s="2" t="s">
        <v>57</v>
      </c>
      <c r="S204" s="2" t="s">
        <v>35</v>
      </c>
      <c r="T204" s="2" t="s">
        <v>35</v>
      </c>
      <c r="U204" s="2" t="s">
        <v>207</v>
      </c>
      <c r="V204" s="2" t="s">
        <v>619</v>
      </c>
      <c r="W204" s="2" t="s">
        <v>35</v>
      </c>
      <c r="X204" s="2">
        <v>89.79</v>
      </c>
      <c r="Y204" s="2">
        <v>1</v>
      </c>
      <c r="Z204" s="2" t="s">
        <v>28</v>
      </c>
      <c r="AA204" s="93" t="s">
        <v>28</v>
      </c>
    </row>
    <row r="205" spans="1:27" ht="26.25">
      <c r="A205" s="92" t="s">
        <v>238</v>
      </c>
      <c r="B205" s="35" t="s">
        <v>180</v>
      </c>
      <c r="C205" s="2" t="s">
        <v>181</v>
      </c>
      <c r="D205" s="2" t="s">
        <v>30</v>
      </c>
      <c r="E205" s="2" t="s">
        <v>28</v>
      </c>
      <c r="F205" s="2" t="s">
        <v>28</v>
      </c>
      <c r="G205" s="23" t="s">
        <v>152</v>
      </c>
      <c r="H205" s="103">
        <v>0</v>
      </c>
      <c r="I205" s="128">
        <v>39000</v>
      </c>
      <c r="J205" s="39" t="s">
        <v>227</v>
      </c>
      <c r="K205" s="2" t="s">
        <v>106</v>
      </c>
      <c r="L205" s="24" t="s">
        <v>629</v>
      </c>
      <c r="M205" s="2" t="s">
        <v>139</v>
      </c>
      <c r="N205" s="2" t="s">
        <v>211</v>
      </c>
      <c r="O205" s="2" t="s">
        <v>208</v>
      </c>
      <c r="P205" s="2" t="s">
        <v>106</v>
      </c>
      <c r="Q205" s="2" t="s">
        <v>206</v>
      </c>
      <c r="R205" s="2" t="s">
        <v>206</v>
      </c>
      <c r="S205" s="2" t="s">
        <v>206</v>
      </c>
      <c r="T205" s="2" t="s">
        <v>206</v>
      </c>
      <c r="U205" s="2" t="s">
        <v>206</v>
      </c>
      <c r="V205" s="2" t="s">
        <v>61</v>
      </c>
      <c r="W205" s="2" t="s">
        <v>206</v>
      </c>
      <c r="X205" s="2">
        <v>62.5</v>
      </c>
      <c r="Y205" s="2" t="s">
        <v>106</v>
      </c>
      <c r="Z205" s="2" t="s">
        <v>106</v>
      </c>
      <c r="AA205" s="93" t="s">
        <v>28</v>
      </c>
    </row>
    <row r="206" spans="1:27" ht="26.25">
      <c r="A206" s="92" t="s">
        <v>239</v>
      </c>
      <c r="B206" s="35" t="s">
        <v>180</v>
      </c>
      <c r="C206" s="2" t="s">
        <v>181</v>
      </c>
      <c r="D206" s="2" t="s">
        <v>30</v>
      </c>
      <c r="E206" s="2" t="s">
        <v>28</v>
      </c>
      <c r="F206" s="2" t="s">
        <v>28</v>
      </c>
      <c r="G206" s="23" t="s">
        <v>152</v>
      </c>
      <c r="H206" s="103">
        <v>0</v>
      </c>
      <c r="I206" s="128">
        <v>25000</v>
      </c>
      <c r="J206" s="39" t="s">
        <v>227</v>
      </c>
      <c r="K206" s="2" t="s">
        <v>106</v>
      </c>
      <c r="L206" s="24" t="s">
        <v>646</v>
      </c>
      <c r="M206" s="2" t="s">
        <v>139</v>
      </c>
      <c r="N206" s="2" t="s">
        <v>204</v>
      </c>
      <c r="O206" s="2" t="s">
        <v>141</v>
      </c>
      <c r="P206" s="2" t="s">
        <v>106</v>
      </c>
      <c r="Q206" s="2" t="s">
        <v>206</v>
      </c>
      <c r="R206" s="2" t="s">
        <v>206</v>
      </c>
      <c r="S206" s="2" t="s">
        <v>206</v>
      </c>
      <c r="T206" s="2" t="s">
        <v>206</v>
      </c>
      <c r="U206" s="2" t="s">
        <v>206</v>
      </c>
      <c r="V206" s="2" t="s">
        <v>61</v>
      </c>
      <c r="W206" s="2" t="s">
        <v>206</v>
      </c>
      <c r="X206" s="2">
        <v>50.62</v>
      </c>
      <c r="Y206" s="2" t="s">
        <v>106</v>
      </c>
      <c r="Z206" s="2" t="s">
        <v>106</v>
      </c>
      <c r="AA206" s="93" t="s">
        <v>28</v>
      </c>
    </row>
    <row r="207" spans="1:27" ht="26.25">
      <c r="A207" s="92" t="s">
        <v>240</v>
      </c>
      <c r="B207" s="35" t="s">
        <v>180</v>
      </c>
      <c r="C207" s="2" t="s">
        <v>181</v>
      </c>
      <c r="D207" s="2" t="s">
        <v>30</v>
      </c>
      <c r="E207" s="2" t="s">
        <v>28</v>
      </c>
      <c r="F207" s="2" t="s">
        <v>28</v>
      </c>
      <c r="G207" s="23" t="s">
        <v>152</v>
      </c>
      <c r="H207" s="103">
        <v>0</v>
      </c>
      <c r="I207" s="128">
        <v>14000</v>
      </c>
      <c r="J207" s="39" t="s">
        <v>227</v>
      </c>
      <c r="K207" s="2" t="s">
        <v>106</v>
      </c>
      <c r="L207" s="24" t="s">
        <v>647</v>
      </c>
      <c r="M207" s="2" t="s">
        <v>139</v>
      </c>
      <c r="N207" s="2" t="s">
        <v>204</v>
      </c>
      <c r="O207" s="2" t="s">
        <v>141</v>
      </c>
      <c r="P207" s="2" t="s">
        <v>106</v>
      </c>
      <c r="Q207" s="2" t="s">
        <v>206</v>
      </c>
      <c r="R207" s="2" t="s">
        <v>206</v>
      </c>
      <c r="S207" s="2" t="s">
        <v>206</v>
      </c>
      <c r="T207" s="2" t="s">
        <v>206</v>
      </c>
      <c r="U207" s="2" t="s">
        <v>206</v>
      </c>
      <c r="V207" s="2" t="s">
        <v>61</v>
      </c>
      <c r="W207" s="2" t="s">
        <v>206</v>
      </c>
      <c r="X207" s="2">
        <v>12</v>
      </c>
      <c r="Y207" s="2" t="s">
        <v>106</v>
      </c>
      <c r="Z207" s="2" t="s">
        <v>106</v>
      </c>
      <c r="AA207" s="93" t="s">
        <v>28</v>
      </c>
    </row>
    <row r="208" spans="1:27" ht="26.25">
      <c r="A208" s="92" t="s">
        <v>247</v>
      </c>
      <c r="B208" s="35" t="s">
        <v>180</v>
      </c>
      <c r="C208" s="2" t="s">
        <v>181</v>
      </c>
      <c r="D208" s="2" t="s">
        <v>30</v>
      </c>
      <c r="E208" s="2" t="s">
        <v>28</v>
      </c>
      <c r="F208" s="2" t="s">
        <v>28</v>
      </c>
      <c r="G208" s="23" t="s">
        <v>152</v>
      </c>
      <c r="H208" s="103">
        <v>0</v>
      </c>
      <c r="I208" s="128">
        <v>42000</v>
      </c>
      <c r="J208" s="39" t="s">
        <v>227</v>
      </c>
      <c r="K208" s="2" t="s">
        <v>106</v>
      </c>
      <c r="L208" s="24" t="s">
        <v>634</v>
      </c>
      <c r="M208" s="2" t="s">
        <v>139</v>
      </c>
      <c r="N208" s="2" t="s">
        <v>204</v>
      </c>
      <c r="O208" s="2" t="s">
        <v>208</v>
      </c>
      <c r="P208" s="2" t="s">
        <v>106</v>
      </c>
      <c r="Q208" s="2" t="s">
        <v>206</v>
      </c>
      <c r="R208" s="2" t="s">
        <v>206</v>
      </c>
      <c r="S208" s="2" t="s">
        <v>206</v>
      </c>
      <c r="T208" s="2" t="s">
        <v>206</v>
      </c>
      <c r="U208" s="2" t="s">
        <v>206</v>
      </c>
      <c r="V208" s="2" t="s">
        <v>61</v>
      </c>
      <c r="W208" s="2" t="s">
        <v>206</v>
      </c>
      <c r="X208" s="2">
        <v>51</v>
      </c>
      <c r="Y208" s="2" t="s">
        <v>106</v>
      </c>
      <c r="Z208" s="2" t="s">
        <v>106</v>
      </c>
      <c r="AA208" s="93" t="s">
        <v>28</v>
      </c>
    </row>
    <row r="209" spans="1:27" ht="26.25">
      <c r="A209" s="92" t="s">
        <v>248</v>
      </c>
      <c r="B209" s="35" t="s">
        <v>182</v>
      </c>
      <c r="C209" s="2" t="s">
        <v>181</v>
      </c>
      <c r="D209" s="2" t="s">
        <v>30</v>
      </c>
      <c r="E209" s="2" t="s">
        <v>28</v>
      </c>
      <c r="F209" s="2" t="s">
        <v>28</v>
      </c>
      <c r="G209" s="23" t="s">
        <v>152</v>
      </c>
      <c r="H209" s="103">
        <v>0</v>
      </c>
      <c r="I209" s="128">
        <v>15000</v>
      </c>
      <c r="J209" s="39" t="s">
        <v>227</v>
      </c>
      <c r="K209" s="2" t="s">
        <v>106</v>
      </c>
      <c r="L209" s="24" t="s">
        <v>635</v>
      </c>
      <c r="M209" s="2" t="s">
        <v>139</v>
      </c>
      <c r="N209" s="2" t="s">
        <v>198</v>
      </c>
      <c r="O209" s="2" t="s">
        <v>141</v>
      </c>
      <c r="P209" s="2" t="s">
        <v>106</v>
      </c>
      <c r="Q209" s="2" t="s">
        <v>206</v>
      </c>
      <c r="R209" s="2" t="s">
        <v>206</v>
      </c>
      <c r="S209" s="2" t="s">
        <v>206</v>
      </c>
      <c r="T209" s="2" t="s">
        <v>206</v>
      </c>
      <c r="U209" s="2" t="s">
        <v>206</v>
      </c>
      <c r="V209" s="2" t="s">
        <v>61</v>
      </c>
      <c r="W209" s="2" t="s">
        <v>206</v>
      </c>
      <c r="X209" s="2">
        <v>21</v>
      </c>
      <c r="Y209" s="2" t="s">
        <v>106</v>
      </c>
      <c r="Z209" s="2" t="s">
        <v>106</v>
      </c>
      <c r="AA209" s="93" t="s">
        <v>28</v>
      </c>
    </row>
    <row r="210" spans="1:27" ht="26.25">
      <c r="A210" s="92" t="s">
        <v>249</v>
      </c>
      <c r="B210" s="35" t="s">
        <v>180</v>
      </c>
      <c r="C210" s="2" t="s">
        <v>181</v>
      </c>
      <c r="D210" s="2" t="s">
        <v>30</v>
      </c>
      <c r="E210" s="2" t="s">
        <v>28</v>
      </c>
      <c r="F210" s="2" t="s">
        <v>621</v>
      </c>
      <c r="G210" s="23" t="s">
        <v>152</v>
      </c>
      <c r="H210" s="103">
        <v>0</v>
      </c>
      <c r="I210" s="127">
        <v>50000</v>
      </c>
      <c r="J210" s="39" t="s">
        <v>227</v>
      </c>
      <c r="K210" s="2" t="s">
        <v>106</v>
      </c>
      <c r="L210" s="24" t="s">
        <v>635</v>
      </c>
      <c r="M210" s="2" t="s">
        <v>139</v>
      </c>
      <c r="N210" s="2" t="s">
        <v>204</v>
      </c>
      <c r="O210" s="2" t="s">
        <v>214</v>
      </c>
      <c r="P210" s="2" t="s">
        <v>106</v>
      </c>
      <c r="Q210" s="2" t="s">
        <v>206</v>
      </c>
      <c r="R210" s="2" t="s">
        <v>206</v>
      </c>
      <c r="S210" s="2" t="s">
        <v>206</v>
      </c>
      <c r="T210" s="2" t="s">
        <v>206</v>
      </c>
      <c r="U210" s="2" t="s">
        <v>206</v>
      </c>
      <c r="V210" s="2" t="s">
        <v>61</v>
      </c>
      <c r="W210" s="2" t="s">
        <v>206</v>
      </c>
      <c r="X210" s="2">
        <v>90.57</v>
      </c>
      <c r="Y210" s="2" t="s">
        <v>106</v>
      </c>
      <c r="Z210" s="2" t="s">
        <v>106</v>
      </c>
      <c r="AA210" s="93" t="s">
        <v>28</v>
      </c>
    </row>
    <row r="211" spans="1:27" ht="26.25">
      <c r="A211" s="92" t="s">
        <v>242</v>
      </c>
      <c r="B211" s="35" t="s">
        <v>180</v>
      </c>
      <c r="C211" s="2" t="s">
        <v>181</v>
      </c>
      <c r="D211" s="2" t="s">
        <v>30</v>
      </c>
      <c r="E211" s="2" t="s">
        <v>28</v>
      </c>
      <c r="F211" s="2" t="s">
        <v>621</v>
      </c>
      <c r="G211" s="23" t="s">
        <v>152</v>
      </c>
      <c r="H211" s="103">
        <v>0</v>
      </c>
      <c r="I211" s="127">
        <v>25000</v>
      </c>
      <c r="J211" s="39" t="s">
        <v>227</v>
      </c>
      <c r="K211" s="2" t="s">
        <v>106</v>
      </c>
      <c r="L211" s="24" t="s">
        <v>636</v>
      </c>
      <c r="M211" s="2" t="s">
        <v>139</v>
      </c>
      <c r="N211" s="2" t="s">
        <v>204</v>
      </c>
      <c r="O211" s="2" t="s">
        <v>208</v>
      </c>
      <c r="P211" s="2" t="s">
        <v>106</v>
      </c>
      <c r="Q211" s="2" t="s">
        <v>206</v>
      </c>
      <c r="R211" s="2" t="s">
        <v>206</v>
      </c>
      <c r="S211" s="2" t="s">
        <v>206</v>
      </c>
      <c r="T211" s="2" t="s">
        <v>206</v>
      </c>
      <c r="U211" s="2" t="s">
        <v>206</v>
      </c>
      <c r="V211" s="2" t="s">
        <v>61</v>
      </c>
      <c r="W211" s="2" t="s">
        <v>206</v>
      </c>
      <c r="X211" s="2">
        <v>70.22</v>
      </c>
      <c r="Y211" s="2" t="s">
        <v>106</v>
      </c>
      <c r="Z211" s="2" t="s">
        <v>106</v>
      </c>
      <c r="AA211" s="93" t="s">
        <v>28</v>
      </c>
    </row>
    <row r="212" spans="1:27" ht="26.25">
      <c r="A212" s="92" t="s">
        <v>250</v>
      </c>
      <c r="B212" s="35" t="s">
        <v>180</v>
      </c>
      <c r="C212" s="2" t="s">
        <v>181</v>
      </c>
      <c r="D212" s="2" t="s">
        <v>30</v>
      </c>
      <c r="E212" s="2" t="s">
        <v>28</v>
      </c>
      <c r="F212" s="2" t="s">
        <v>621</v>
      </c>
      <c r="G212" s="23" t="s">
        <v>152</v>
      </c>
      <c r="H212" s="103">
        <v>0</v>
      </c>
      <c r="I212" s="127">
        <v>39000</v>
      </c>
      <c r="J212" s="39" t="s">
        <v>227</v>
      </c>
      <c r="K212" s="2" t="s">
        <v>106</v>
      </c>
      <c r="L212" s="24" t="s">
        <v>637</v>
      </c>
      <c r="M212" s="2" t="s">
        <v>139</v>
      </c>
      <c r="N212" s="2" t="s">
        <v>204</v>
      </c>
      <c r="O212" s="2" t="s">
        <v>141</v>
      </c>
      <c r="P212" s="2" t="s">
        <v>106</v>
      </c>
      <c r="Q212" s="2" t="s">
        <v>206</v>
      </c>
      <c r="R212" s="2" t="s">
        <v>206</v>
      </c>
      <c r="S212" s="2" t="s">
        <v>206</v>
      </c>
      <c r="T212" s="2" t="s">
        <v>206</v>
      </c>
      <c r="U212" s="2" t="s">
        <v>206</v>
      </c>
      <c r="V212" s="2" t="s">
        <v>61</v>
      </c>
      <c r="W212" s="2" t="s">
        <v>206</v>
      </c>
      <c r="X212" s="2">
        <v>34.8</v>
      </c>
      <c r="Y212" s="2" t="s">
        <v>106</v>
      </c>
      <c r="Z212" s="2" t="s">
        <v>106</v>
      </c>
      <c r="AA212" s="93" t="s">
        <v>28</v>
      </c>
    </row>
    <row r="213" spans="1:27" s="3" customFormat="1" ht="26.25">
      <c r="A213" s="92" t="s">
        <v>251</v>
      </c>
      <c r="B213" s="35" t="s">
        <v>180</v>
      </c>
      <c r="C213" s="2" t="s">
        <v>181</v>
      </c>
      <c r="D213" s="2" t="s">
        <v>30</v>
      </c>
      <c r="E213" s="2" t="s">
        <v>28</v>
      </c>
      <c r="F213" s="2" t="s">
        <v>28</v>
      </c>
      <c r="G213" s="23" t="s">
        <v>152</v>
      </c>
      <c r="H213" s="103">
        <v>0</v>
      </c>
      <c r="I213" s="127">
        <v>15000</v>
      </c>
      <c r="J213" s="75" t="s">
        <v>227</v>
      </c>
      <c r="K213" s="2" t="s">
        <v>106</v>
      </c>
      <c r="L213" s="24" t="s">
        <v>617</v>
      </c>
      <c r="M213" s="2" t="s">
        <v>139</v>
      </c>
      <c r="N213" s="2" t="s">
        <v>204</v>
      </c>
      <c r="O213" s="2" t="s">
        <v>141</v>
      </c>
      <c r="P213" s="2" t="s">
        <v>106</v>
      </c>
      <c r="Q213" s="2" t="s">
        <v>206</v>
      </c>
      <c r="R213" s="2" t="s">
        <v>206</v>
      </c>
      <c r="S213" s="2" t="s">
        <v>206</v>
      </c>
      <c r="T213" s="2" t="s">
        <v>206</v>
      </c>
      <c r="U213" s="2" t="s">
        <v>206</v>
      </c>
      <c r="V213" s="2" t="s">
        <v>61</v>
      </c>
      <c r="W213" s="2" t="s">
        <v>206</v>
      </c>
      <c r="X213" s="2">
        <v>18</v>
      </c>
      <c r="Y213" s="2" t="s">
        <v>106</v>
      </c>
      <c r="Z213" s="2" t="s">
        <v>106</v>
      </c>
      <c r="AA213" s="93" t="s">
        <v>28</v>
      </c>
    </row>
    <row r="214" spans="1:27" ht="26.25">
      <c r="A214" s="92" t="s">
        <v>252</v>
      </c>
      <c r="B214" s="35" t="s">
        <v>182</v>
      </c>
      <c r="C214" s="2" t="s">
        <v>181</v>
      </c>
      <c r="D214" s="2" t="s">
        <v>30</v>
      </c>
      <c r="E214" s="2" t="s">
        <v>28</v>
      </c>
      <c r="F214" s="2" t="s">
        <v>621</v>
      </c>
      <c r="G214" s="23" t="s">
        <v>152</v>
      </c>
      <c r="H214" s="103">
        <v>0</v>
      </c>
      <c r="I214" s="127">
        <v>35000</v>
      </c>
      <c r="J214" s="39" t="s">
        <v>227</v>
      </c>
      <c r="K214" s="2" t="s">
        <v>106</v>
      </c>
      <c r="L214" s="24" t="s">
        <v>648</v>
      </c>
      <c r="M214" s="2" t="s">
        <v>139</v>
      </c>
      <c r="N214" s="2" t="s">
        <v>204</v>
      </c>
      <c r="O214" s="2" t="s">
        <v>208</v>
      </c>
      <c r="P214" s="2" t="s">
        <v>106</v>
      </c>
      <c r="Q214" s="2" t="s">
        <v>206</v>
      </c>
      <c r="R214" s="2" t="s">
        <v>206</v>
      </c>
      <c r="S214" s="2" t="s">
        <v>206</v>
      </c>
      <c r="T214" s="2" t="s">
        <v>206</v>
      </c>
      <c r="U214" s="2" t="s">
        <v>206</v>
      </c>
      <c r="V214" s="2" t="s">
        <v>61</v>
      </c>
      <c r="W214" s="2" t="s">
        <v>206</v>
      </c>
      <c r="X214" s="2">
        <v>60</v>
      </c>
      <c r="Y214" s="2" t="s">
        <v>106</v>
      </c>
      <c r="Z214" s="2" t="s">
        <v>106</v>
      </c>
      <c r="AA214" s="93" t="s">
        <v>28</v>
      </c>
    </row>
    <row r="215" spans="1:27" ht="26.25">
      <c r="A215" s="92" t="s">
        <v>253</v>
      </c>
      <c r="B215" s="35" t="s">
        <v>180</v>
      </c>
      <c r="C215" s="2" t="s">
        <v>181</v>
      </c>
      <c r="D215" s="2" t="s">
        <v>30</v>
      </c>
      <c r="E215" s="2" t="s">
        <v>28</v>
      </c>
      <c r="F215" s="2" t="s">
        <v>621</v>
      </c>
      <c r="G215" s="23" t="s">
        <v>152</v>
      </c>
      <c r="H215" s="103">
        <v>0</v>
      </c>
      <c r="I215" s="127">
        <v>42000</v>
      </c>
      <c r="J215" s="39" t="s">
        <v>227</v>
      </c>
      <c r="K215" s="2" t="s">
        <v>106</v>
      </c>
      <c r="L215" s="24" t="s">
        <v>648</v>
      </c>
      <c r="M215" s="2" t="s">
        <v>139</v>
      </c>
      <c r="N215" s="2" t="s">
        <v>204</v>
      </c>
      <c r="O215" s="2" t="s">
        <v>208</v>
      </c>
      <c r="P215" s="2" t="s">
        <v>106</v>
      </c>
      <c r="Q215" s="2" t="s">
        <v>206</v>
      </c>
      <c r="R215" s="2" t="s">
        <v>206</v>
      </c>
      <c r="S215" s="2" t="s">
        <v>206</v>
      </c>
      <c r="T215" s="2" t="s">
        <v>206</v>
      </c>
      <c r="U215" s="2" t="s">
        <v>206</v>
      </c>
      <c r="V215" s="2" t="s">
        <v>61</v>
      </c>
      <c r="W215" s="2" t="s">
        <v>206</v>
      </c>
      <c r="X215" s="2">
        <v>67.5</v>
      </c>
      <c r="Y215" s="2" t="s">
        <v>106</v>
      </c>
      <c r="Z215" s="2" t="s">
        <v>106</v>
      </c>
      <c r="AA215" s="93" t="s">
        <v>28</v>
      </c>
    </row>
    <row r="216" spans="1:27" ht="26.25">
      <c r="A216" s="92" t="s">
        <v>254</v>
      </c>
      <c r="B216" s="35" t="s">
        <v>180</v>
      </c>
      <c r="C216" s="2" t="s">
        <v>181</v>
      </c>
      <c r="D216" s="2" t="s">
        <v>30</v>
      </c>
      <c r="E216" s="2" t="s">
        <v>28</v>
      </c>
      <c r="F216" s="2" t="s">
        <v>621</v>
      </c>
      <c r="G216" s="23" t="s">
        <v>152</v>
      </c>
      <c r="H216" s="103">
        <v>0</v>
      </c>
      <c r="I216" s="127">
        <v>26000</v>
      </c>
      <c r="J216" s="39" t="s">
        <v>227</v>
      </c>
      <c r="K216" s="2" t="s">
        <v>106</v>
      </c>
      <c r="L216" s="24" t="s">
        <v>649</v>
      </c>
      <c r="M216" s="2" t="s">
        <v>139</v>
      </c>
      <c r="N216" s="2" t="s">
        <v>198</v>
      </c>
      <c r="O216" s="2" t="s">
        <v>141</v>
      </c>
      <c r="P216" s="2" t="s">
        <v>106</v>
      </c>
      <c r="Q216" s="2" t="s">
        <v>206</v>
      </c>
      <c r="R216" s="2" t="s">
        <v>206</v>
      </c>
      <c r="S216" s="2" t="s">
        <v>206</v>
      </c>
      <c r="T216" s="2" t="s">
        <v>206</v>
      </c>
      <c r="U216" s="2" t="s">
        <v>206</v>
      </c>
      <c r="V216" s="2" t="s">
        <v>61</v>
      </c>
      <c r="W216" s="2" t="s">
        <v>206</v>
      </c>
      <c r="X216" s="2">
        <v>49.45</v>
      </c>
      <c r="Y216" s="2" t="s">
        <v>106</v>
      </c>
      <c r="Z216" s="2" t="s">
        <v>106</v>
      </c>
      <c r="AA216" s="93" t="s">
        <v>28</v>
      </c>
    </row>
    <row r="217" spans="1:27" ht="26.25">
      <c r="A217" s="92" t="s">
        <v>255</v>
      </c>
      <c r="B217" s="35" t="s">
        <v>182</v>
      </c>
      <c r="C217" s="2" t="s">
        <v>181</v>
      </c>
      <c r="D217" s="2" t="s">
        <v>30</v>
      </c>
      <c r="E217" s="2" t="s">
        <v>28</v>
      </c>
      <c r="F217" s="2" t="s">
        <v>621</v>
      </c>
      <c r="G217" s="23" t="s">
        <v>152</v>
      </c>
      <c r="H217" s="103">
        <v>0</v>
      </c>
      <c r="I217" s="127">
        <v>8000</v>
      </c>
      <c r="J217" s="39" t="s">
        <v>227</v>
      </c>
      <c r="K217" s="2" t="s">
        <v>106</v>
      </c>
      <c r="L217" s="24" t="s">
        <v>649</v>
      </c>
      <c r="M217" s="2" t="s">
        <v>139</v>
      </c>
      <c r="N217" s="2" t="s">
        <v>198</v>
      </c>
      <c r="O217" s="2" t="s">
        <v>135</v>
      </c>
      <c r="P217" s="2" t="s">
        <v>106</v>
      </c>
      <c r="Q217" s="2" t="s">
        <v>206</v>
      </c>
      <c r="R217" s="2" t="s">
        <v>206</v>
      </c>
      <c r="S217" s="2" t="s">
        <v>206</v>
      </c>
      <c r="T217" s="2" t="s">
        <v>206</v>
      </c>
      <c r="U217" s="2" t="s">
        <v>206</v>
      </c>
      <c r="V217" s="2" t="s">
        <v>61</v>
      </c>
      <c r="W217" s="2" t="s">
        <v>206</v>
      </c>
      <c r="X217" s="2">
        <v>7.15</v>
      </c>
      <c r="Y217" s="2" t="s">
        <v>106</v>
      </c>
      <c r="Z217" s="2" t="s">
        <v>106</v>
      </c>
      <c r="AA217" s="93" t="s">
        <v>28</v>
      </c>
    </row>
    <row r="218" spans="1:27" ht="26.25">
      <c r="A218" s="92" t="s">
        <v>256</v>
      </c>
      <c r="B218" s="35" t="s">
        <v>180</v>
      </c>
      <c r="C218" s="2" t="s">
        <v>181</v>
      </c>
      <c r="D218" s="2" t="s">
        <v>30</v>
      </c>
      <c r="E218" s="2" t="s">
        <v>28</v>
      </c>
      <c r="F218" s="2" t="s">
        <v>28</v>
      </c>
      <c r="G218" s="23" t="s">
        <v>152</v>
      </c>
      <c r="H218" s="103">
        <v>0</v>
      </c>
      <c r="I218" s="127">
        <v>44000</v>
      </c>
      <c r="J218" s="39" t="s">
        <v>227</v>
      </c>
      <c r="K218" s="2" t="s">
        <v>106</v>
      </c>
      <c r="L218" s="27" t="s">
        <v>650</v>
      </c>
      <c r="M218" s="2" t="s">
        <v>139</v>
      </c>
      <c r="N218" s="2" t="s">
        <v>204</v>
      </c>
      <c r="O218" s="2" t="s">
        <v>135</v>
      </c>
      <c r="P218" s="2" t="s">
        <v>106</v>
      </c>
      <c r="Q218" s="2" t="s">
        <v>206</v>
      </c>
      <c r="R218" s="2" t="s">
        <v>206</v>
      </c>
      <c r="S218" s="2" t="s">
        <v>206</v>
      </c>
      <c r="T218" s="2" t="s">
        <v>206</v>
      </c>
      <c r="U218" s="2" t="s">
        <v>206</v>
      </c>
      <c r="V218" s="2" t="s">
        <v>61</v>
      </c>
      <c r="W218" s="2" t="s">
        <v>206</v>
      </c>
      <c r="X218" s="2">
        <v>46.8</v>
      </c>
      <c r="Y218" s="2" t="s">
        <v>106</v>
      </c>
      <c r="Z218" s="2" t="s">
        <v>106</v>
      </c>
      <c r="AA218" s="93" t="s">
        <v>28</v>
      </c>
    </row>
    <row r="219" spans="1:27" ht="26.25">
      <c r="A219" s="92" t="s">
        <v>257</v>
      </c>
      <c r="B219" s="35" t="s">
        <v>182</v>
      </c>
      <c r="C219" s="2" t="s">
        <v>181</v>
      </c>
      <c r="D219" s="2" t="s">
        <v>30</v>
      </c>
      <c r="E219" s="2" t="s">
        <v>28</v>
      </c>
      <c r="F219" s="2" t="s">
        <v>28</v>
      </c>
      <c r="G219" s="23" t="s">
        <v>152</v>
      </c>
      <c r="H219" s="103">
        <v>0</v>
      </c>
      <c r="I219" s="127">
        <v>100000</v>
      </c>
      <c r="J219" s="75" t="s">
        <v>227</v>
      </c>
      <c r="K219" s="2" t="s">
        <v>106</v>
      </c>
      <c r="L219" s="24" t="s">
        <v>641</v>
      </c>
      <c r="M219" s="2" t="s">
        <v>139</v>
      </c>
      <c r="N219" s="2" t="s">
        <v>204</v>
      </c>
      <c r="O219" s="2" t="s">
        <v>141</v>
      </c>
      <c r="P219" s="2" t="s">
        <v>106</v>
      </c>
      <c r="Q219" s="2" t="s">
        <v>206</v>
      </c>
      <c r="R219" s="2" t="s">
        <v>206</v>
      </c>
      <c r="S219" s="2" t="s">
        <v>206</v>
      </c>
      <c r="T219" s="2" t="s">
        <v>206</v>
      </c>
      <c r="U219" s="2" t="s">
        <v>206</v>
      </c>
      <c r="V219" s="2" t="s">
        <v>61</v>
      </c>
      <c r="W219" s="2" t="s">
        <v>206</v>
      </c>
      <c r="X219" s="2">
        <v>86.49</v>
      </c>
      <c r="Y219" s="2" t="s">
        <v>106</v>
      </c>
      <c r="Z219" s="2" t="s">
        <v>106</v>
      </c>
      <c r="AA219" s="93" t="s">
        <v>28</v>
      </c>
    </row>
    <row r="220" spans="1:27" ht="26.25">
      <c r="A220" s="92" t="s">
        <v>258</v>
      </c>
      <c r="B220" s="35" t="s">
        <v>180</v>
      </c>
      <c r="C220" s="2" t="s">
        <v>181</v>
      </c>
      <c r="D220" s="2" t="s">
        <v>30</v>
      </c>
      <c r="E220" s="2" t="s">
        <v>28</v>
      </c>
      <c r="F220" s="2" t="s">
        <v>621</v>
      </c>
      <c r="G220" s="23" t="s">
        <v>152</v>
      </c>
      <c r="H220" s="103">
        <v>0</v>
      </c>
      <c r="I220" s="127">
        <v>35000</v>
      </c>
      <c r="J220" s="39" t="s">
        <v>227</v>
      </c>
      <c r="K220" s="2" t="s">
        <v>106</v>
      </c>
      <c r="L220" s="24" t="s">
        <v>642</v>
      </c>
      <c r="M220" s="2" t="s">
        <v>139</v>
      </c>
      <c r="N220" s="2" t="s">
        <v>204</v>
      </c>
      <c r="O220" s="2" t="s">
        <v>214</v>
      </c>
      <c r="P220" s="2" t="s">
        <v>106</v>
      </c>
      <c r="Q220" s="2" t="s">
        <v>206</v>
      </c>
      <c r="R220" s="2" t="s">
        <v>206</v>
      </c>
      <c r="S220" s="2" t="s">
        <v>206</v>
      </c>
      <c r="T220" s="2" t="s">
        <v>206</v>
      </c>
      <c r="U220" s="2" t="s">
        <v>206</v>
      </c>
      <c r="V220" s="2" t="s">
        <v>61</v>
      </c>
      <c r="W220" s="2" t="s">
        <v>206</v>
      </c>
      <c r="X220" s="2">
        <v>36.8</v>
      </c>
      <c r="Y220" s="2" t="s">
        <v>106</v>
      </c>
      <c r="Z220" s="2" t="s">
        <v>106</v>
      </c>
      <c r="AA220" s="93" t="s">
        <v>28</v>
      </c>
    </row>
    <row r="221" spans="1:27" ht="26.25">
      <c r="A221" s="92" t="s">
        <v>259</v>
      </c>
      <c r="B221" s="35" t="s">
        <v>180</v>
      </c>
      <c r="C221" s="2" t="s">
        <v>181</v>
      </c>
      <c r="D221" s="2" t="s">
        <v>30</v>
      </c>
      <c r="E221" s="2" t="s">
        <v>28</v>
      </c>
      <c r="F221" s="2" t="s">
        <v>621</v>
      </c>
      <c r="G221" s="23" t="s">
        <v>152</v>
      </c>
      <c r="H221" s="103">
        <v>0</v>
      </c>
      <c r="I221" s="127">
        <v>43000</v>
      </c>
      <c r="J221" s="39" t="s">
        <v>227</v>
      </c>
      <c r="K221" s="2" t="s">
        <v>106</v>
      </c>
      <c r="L221" s="24" t="s">
        <v>643</v>
      </c>
      <c r="M221" s="2" t="s">
        <v>139</v>
      </c>
      <c r="N221" s="2" t="s">
        <v>218</v>
      </c>
      <c r="O221" s="2" t="s">
        <v>135</v>
      </c>
      <c r="P221" s="2" t="s">
        <v>106</v>
      </c>
      <c r="Q221" s="2" t="s">
        <v>206</v>
      </c>
      <c r="R221" s="2" t="s">
        <v>206</v>
      </c>
      <c r="S221" s="2" t="s">
        <v>206</v>
      </c>
      <c r="T221" s="2" t="s">
        <v>206</v>
      </c>
      <c r="U221" s="2" t="s">
        <v>206</v>
      </c>
      <c r="V221" s="2" t="s">
        <v>61</v>
      </c>
      <c r="W221" s="2" t="s">
        <v>206</v>
      </c>
      <c r="X221" s="2">
        <v>63.68</v>
      </c>
      <c r="Y221" s="2" t="s">
        <v>106</v>
      </c>
      <c r="Z221" s="2" t="s">
        <v>106</v>
      </c>
      <c r="AA221" s="93" t="s">
        <v>28</v>
      </c>
    </row>
    <row r="222" spans="1:27" ht="26.25">
      <c r="A222" s="92" t="s">
        <v>260</v>
      </c>
      <c r="B222" s="35" t="s">
        <v>180</v>
      </c>
      <c r="C222" s="2" t="s">
        <v>181</v>
      </c>
      <c r="D222" s="2" t="s">
        <v>30</v>
      </c>
      <c r="E222" s="2" t="s">
        <v>28</v>
      </c>
      <c r="F222" s="2" t="s">
        <v>28</v>
      </c>
      <c r="G222" s="23" t="s">
        <v>152</v>
      </c>
      <c r="H222" s="103">
        <v>0</v>
      </c>
      <c r="I222" s="127">
        <v>20000</v>
      </c>
      <c r="J222" s="39" t="s">
        <v>227</v>
      </c>
      <c r="K222" s="2" t="s">
        <v>106</v>
      </c>
      <c r="L222" s="24" t="s">
        <v>644</v>
      </c>
      <c r="M222" s="2" t="s">
        <v>139</v>
      </c>
      <c r="N222" s="2" t="s">
        <v>204</v>
      </c>
      <c r="O222" s="2" t="s">
        <v>141</v>
      </c>
      <c r="P222" s="2" t="s">
        <v>106</v>
      </c>
      <c r="Q222" s="2" t="s">
        <v>206</v>
      </c>
      <c r="R222" s="2" t="s">
        <v>206</v>
      </c>
      <c r="S222" s="2" t="s">
        <v>206</v>
      </c>
      <c r="T222" s="2" t="s">
        <v>206</v>
      </c>
      <c r="U222" s="2" t="s">
        <v>206</v>
      </c>
      <c r="V222" s="2" t="s">
        <v>61</v>
      </c>
      <c r="W222" s="2" t="s">
        <v>206</v>
      </c>
      <c r="X222" s="2">
        <v>24.75</v>
      </c>
      <c r="Y222" s="2" t="s">
        <v>106</v>
      </c>
      <c r="Z222" s="2" t="s">
        <v>106</v>
      </c>
      <c r="AA222" s="93" t="s">
        <v>28</v>
      </c>
    </row>
    <row r="223" spans="1:27" ht="26.25">
      <c r="A223" s="92" t="s">
        <v>261</v>
      </c>
      <c r="B223" s="35" t="s">
        <v>180</v>
      </c>
      <c r="C223" s="2" t="s">
        <v>181</v>
      </c>
      <c r="D223" s="2" t="s">
        <v>30</v>
      </c>
      <c r="E223" s="2" t="s">
        <v>28</v>
      </c>
      <c r="F223" s="2" t="s">
        <v>621</v>
      </c>
      <c r="G223" s="23" t="s">
        <v>152</v>
      </c>
      <c r="H223" s="103">
        <v>0</v>
      </c>
      <c r="I223" s="127">
        <v>20000</v>
      </c>
      <c r="J223" s="39" t="s">
        <v>227</v>
      </c>
      <c r="K223" s="2" t="s">
        <v>106</v>
      </c>
      <c r="L223" s="24" t="s">
        <v>645</v>
      </c>
      <c r="M223" s="2" t="s">
        <v>139</v>
      </c>
      <c r="N223" s="2" t="s">
        <v>204</v>
      </c>
      <c r="O223" s="2" t="s">
        <v>135</v>
      </c>
      <c r="P223" s="2" t="s">
        <v>106</v>
      </c>
      <c r="Q223" s="2" t="s">
        <v>206</v>
      </c>
      <c r="R223" s="2" t="s">
        <v>206</v>
      </c>
      <c r="S223" s="2" t="s">
        <v>206</v>
      </c>
      <c r="T223" s="2" t="s">
        <v>206</v>
      </c>
      <c r="U223" s="2" t="s">
        <v>206</v>
      </c>
      <c r="V223" s="2" t="s">
        <v>61</v>
      </c>
      <c r="W223" s="2" t="s">
        <v>206</v>
      </c>
      <c r="X223" s="2">
        <v>24</v>
      </c>
      <c r="Y223" s="2" t="s">
        <v>106</v>
      </c>
      <c r="Z223" s="2" t="s">
        <v>106</v>
      </c>
      <c r="AA223" s="93" t="s">
        <v>28</v>
      </c>
    </row>
    <row r="224" spans="1:27" ht="12.75" customHeight="1">
      <c r="A224" s="387" t="s">
        <v>587</v>
      </c>
      <c r="B224" s="388"/>
      <c r="C224" s="388"/>
      <c r="D224" s="388"/>
      <c r="E224" s="388"/>
      <c r="F224" s="388"/>
      <c r="G224" s="388"/>
      <c r="H224" s="142">
        <f>SUM(H185:H223)</f>
        <v>0</v>
      </c>
      <c r="I224" s="142">
        <f>SUM(I185:I223)</f>
        <v>12993000</v>
      </c>
      <c r="J224" s="205">
        <f>SUM(E224:F224)</f>
        <v>0</v>
      </c>
      <c r="K224" s="143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5"/>
    </row>
    <row r="225" spans="1:27" ht="12.75" customHeight="1">
      <c r="A225" s="404" t="s">
        <v>657</v>
      </c>
      <c r="B225" s="405"/>
      <c r="C225" s="405"/>
      <c r="D225" s="405"/>
      <c r="E225" s="405"/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405"/>
      <c r="AA225" s="406"/>
    </row>
    <row r="226" spans="1:27" ht="25.5" customHeight="1">
      <c r="A226" s="92" t="s">
        <v>107</v>
      </c>
      <c r="B226" s="35" t="s">
        <v>169</v>
      </c>
      <c r="C226" s="2" t="s">
        <v>170</v>
      </c>
      <c r="D226" s="2" t="s">
        <v>30</v>
      </c>
      <c r="E226" s="2" t="s">
        <v>28</v>
      </c>
      <c r="F226" s="2" t="s">
        <v>28</v>
      </c>
      <c r="G226" s="23" t="s">
        <v>152</v>
      </c>
      <c r="H226" s="103">
        <v>0</v>
      </c>
      <c r="I226" s="127">
        <v>680000</v>
      </c>
      <c r="J226" s="39" t="s">
        <v>227</v>
      </c>
      <c r="K226" s="2" t="s">
        <v>106</v>
      </c>
      <c r="L226" s="407" t="s">
        <v>652</v>
      </c>
      <c r="M226" s="2" t="s">
        <v>139</v>
      </c>
      <c r="N226" s="2" t="s">
        <v>204</v>
      </c>
      <c r="O226" s="2" t="s">
        <v>208</v>
      </c>
      <c r="P226" s="2" t="s">
        <v>653</v>
      </c>
      <c r="Q226" s="2" t="s">
        <v>654</v>
      </c>
      <c r="R226" s="2" t="s">
        <v>35</v>
      </c>
      <c r="S226" s="2" t="s">
        <v>35</v>
      </c>
      <c r="T226" s="2" t="s">
        <v>35</v>
      </c>
      <c r="U226" s="2" t="s">
        <v>35</v>
      </c>
      <c r="V226" s="2" t="s">
        <v>35</v>
      </c>
      <c r="W226" s="2" t="s">
        <v>35</v>
      </c>
      <c r="X226" s="2">
        <v>158</v>
      </c>
      <c r="Y226" s="2">
        <v>3</v>
      </c>
      <c r="Z226" s="2" t="s">
        <v>28</v>
      </c>
      <c r="AA226" s="93" t="s">
        <v>28</v>
      </c>
    </row>
    <row r="227" spans="1:27" ht="25.5" customHeight="1">
      <c r="A227" s="92" t="s">
        <v>108</v>
      </c>
      <c r="B227" s="35" t="s">
        <v>180</v>
      </c>
      <c r="C227" s="2" t="s">
        <v>181</v>
      </c>
      <c r="D227" s="2" t="s">
        <v>30</v>
      </c>
      <c r="E227" s="2" t="s">
        <v>28</v>
      </c>
      <c r="F227" s="2" t="s">
        <v>28</v>
      </c>
      <c r="G227" s="23" t="s">
        <v>152</v>
      </c>
      <c r="H227" s="103">
        <v>0</v>
      </c>
      <c r="I227" s="127">
        <v>43000</v>
      </c>
      <c r="J227" s="39" t="s">
        <v>227</v>
      </c>
      <c r="K227" s="2" t="s">
        <v>106</v>
      </c>
      <c r="L227" s="407"/>
      <c r="M227" s="2" t="s">
        <v>139</v>
      </c>
      <c r="N227" s="2" t="s">
        <v>204</v>
      </c>
      <c r="O227" s="2" t="s">
        <v>208</v>
      </c>
      <c r="P227" s="2" t="s">
        <v>106</v>
      </c>
      <c r="Q227" s="2" t="s">
        <v>206</v>
      </c>
      <c r="R227" s="2" t="s">
        <v>206</v>
      </c>
      <c r="S227" s="2" t="s">
        <v>206</v>
      </c>
      <c r="T227" s="2" t="s">
        <v>206</v>
      </c>
      <c r="U227" s="2" t="s">
        <v>206</v>
      </c>
      <c r="V227" s="2" t="s">
        <v>61</v>
      </c>
      <c r="W227" s="2" t="s">
        <v>206</v>
      </c>
      <c r="X227" s="2">
        <v>22.31</v>
      </c>
      <c r="Y227" s="2" t="s">
        <v>106</v>
      </c>
      <c r="Z227" s="2" t="s">
        <v>106</v>
      </c>
      <c r="AA227" s="93" t="s">
        <v>28</v>
      </c>
    </row>
    <row r="228" spans="1:27" ht="12.75" customHeight="1">
      <c r="A228" s="387" t="s">
        <v>587</v>
      </c>
      <c r="B228" s="388"/>
      <c r="C228" s="388"/>
      <c r="D228" s="388"/>
      <c r="E228" s="388"/>
      <c r="F228" s="388"/>
      <c r="G228" s="388"/>
      <c r="H228" s="142">
        <f>SUM(H226:H227)</f>
        <v>0</v>
      </c>
      <c r="I228" s="142">
        <f>SUM(I226:I227)</f>
        <v>723000</v>
      </c>
      <c r="J228" s="205">
        <f>SUM(E228:F228)</f>
        <v>0</v>
      </c>
      <c r="K228" s="143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5"/>
    </row>
    <row r="229" spans="1:27" ht="12.75" customHeight="1">
      <c r="A229" s="404" t="s">
        <v>658</v>
      </c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405"/>
      <c r="AA229" s="406"/>
    </row>
    <row r="230" spans="1:27" ht="26.25">
      <c r="A230" s="94" t="s">
        <v>107</v>
      </c>
      <c r="B230" s="35" t="s">
        <v>169</v>
      </c>
      <c r="C230" s="25" t="s">
        <v>170</v>
      </c>
      <c r="D230" s="2" t="s">
        <v>30</v>
      </c>
      <c r="E230" s="2" t="s">
        <v>28</v>
      </c>
      <c r="F230" s="2" t="s">
        <v>28</v>
      </c>
      <c r="G230" s="26">
        <v>1975</v>
      </c>
      <c r="H230" s="187">
        <v>0</v>
      </c>
      <c r="I230" s="127">
        <v>2382000</v>
      </c>
      <c r="J230" s="39" t="s">
        <v>227</v>
      </c>
      <c r="K230" s="25" t="s">
        <v>61</v>
      </c>
      <c r="L230" s="24" t="s">
        <v>655</v>
      </c>
      <c r="M230" s="25" t="s">
        <v>139</v>
      </c>
      <c r="N230" s="25" t="s">
        <v>189</v>
      </c>
      <c r="O230" s="25" t="s">
        <v>219</v>
      </c>
      <c r="P230" s="21" t="s">
        <v>656</v>
      </c>
      <c r="Q230" s="21" t="s">
        <v>206</v>
      </c>
      <c r="R230" s="2" t="s">
        <v>35</v>
      </c>
      <c r="S230" s="2" t="s">
        <v>35</v>
      </c>
      <c r="T230" s="2" t="s">
        <v>35</v>
      </c>
      <c r="U230" s="21" t="s">
        <v>57</v>
      </c>
      <c r="V230" s="21" t="s">
        <v>35</v>
      </c>
      <c r="W230" s="21" t="s">
        <v>57</v>
      </c>
      <c r="X230" s="25">
        <v>270.5</v>
      </c>
      <c r="Y230" s="21" t="s">
        <v>220</v>
      </c>
      <c r="Z230" s="2" t="s">
        <v>30</v>
      </c>
      <c r="AA230" s="93" t="s">
        <v>28</v>
      </c>
    </row>
    <row r="231" spans="1:27" ht="12.75" customHeight="1">
      <c r="A231" s="387" t="s">
        <v>587</v>
      </c>
      <c r="B231" s="388"/>
      <c r="C231" s="388"/>
      <c r="D231" s="388"/>
      <c r="E231" s="388"/>
      <c r="F231" s="388"/>
      <c r="G231" s="388"/>
      <c r="H231" s="142">
        <f>SUM(H230)</f>
        <v>0</v>
      </c>
      <c r="I231" s="142">
        <f>SUM(I230)</f>
        <v>2382000</v>
      </c>
      <c r="J231" s="205">
        <f>SUM(E231:F231)</f>
        <v>0</v>
      </c>
      <c r="K231" s="143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5"/>
    </row>
    <row r="232" spans="1:27" ht="12.75" customHeight="1">
      <c r="A232" s="404" t="s">
        <v>659</v>
      </c>
      <c r="B232" s="405"/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405"/>
      <c r="AA232" s="406"/>
    </row>
    <row r="233" spans="1:27" ht="26.25">
      <c r="A233" s="94" t="s">
        <v>107</v>
      </c>
      <c r="B233" s="35" t="s">
        <v>169</v>
      </c>
      <c r="C233" s="2" t="s">
        <v>170</v>
      </c>
      <c r="D233" s="2" t="s">
        <v>30</v>
      </c>
      <c r="E233" s="2" t="s">
        <v>28</v>
      </c>
      <c r="F233" s="2" t="s">
        <v>28</v>
      </c>
      <c r="G233" s="23">
        <v>1965</v>
      </c>
      <c r="H233" s="103">
        <v>0</v>
      </c>
      <c r="I233" s="127">
        <v>1650000</v>
      </c>
      <c r="J233" s="39" t="s">
        <v>227</v>
      </c>
      <c r="K233" s="2" t="s">
        <v>106</v>
      </c>
      <c r="L233" s="407" t="s">
        <v>661</v>
      </c>
      <c r="M233" s="2" t="s">
        <v>139</v>
      </c>
      <c r="N233" s="2" t="s">
        <v>189</v>
      </c>
      <c r="O233" s="2" t="s">
        <v>141</v>
      </c>
      <c r="P233" s="21" t="s">
        <v>656</v>
      </c>
      <c r="Q233" s="2" t="s">
        <v>662</v>
      </c>
      <c r="R233" s="2" t="s">
        <v>35</v>
      </c>
      <c r="S233" s="2" t="s">
        <v>35</v>
      </c>
      <c r="T233" s="2" t="s">
        <v>35</v>
      </c>
      <c r="U233" s="2" t="s">
        <v>35</v>
      </c>
      <c r="V233" s="2" t="s">
        <v>35</v>
      </c>
      <c r="W233" s="2" t="s">
        <v>35</v>
      </c>
      <c r="X233" s="2">
        <v>341.82</v>
      </c>
      <c r="Y233" s="2">
        <v>2</v>
      </c>
      <c r="Z233" s="2" t="s">
        <v>30</v>
      </c>
      <c r="AA233" s="93" t="s">
        <v>28</v>
      </c>
    </row>
    <row r="234" spans="1:27" ht="25.5" customHeight="1">
      <c r="A234" s="94" t="s">
        <v>108</v>
      </c>
      <c r="B234" s="35" t="s">
        <v>180</v>
      </c>
      <c r="C234" s="2" t="s">
        <v>181</v>
      </c>
      <c r="D234" s="2" t="s">
        <v>30</v>
      </c>
      <c r="E234" s="2" t="s">
        <v>28</v>
      </c>
      <c r="F234" s="2" t="s">
        <v>28</v>
      </c>
      <c r="G234" s="23">
        <v>1965</v>
      </c>
      <c r="H234" s="103">
        <v>0</v>
      </c>
      <c r="I234" s="127">
        <v>90000</v>
      </c>
      <c r="J234" s="39" t="s">
        <v>227</v>
      </c>
      <c r="K234" s="2" t="s">
        <v>106</v>
      </c>
      <c r="L234" s="407"/>
      <c r="M234" s="2" t="s">
        <v>139</v>
      </c>
      <c r="N234" s="2" t="s">
        <v>198</v>
      </c>
      <c r="O234" s="2" t="s">
        <v>141</v>
      </c>
      <c r="P234" s="2" t="s">
        <v>106</v>
      </c>
      <c r="Q234" s="21" t="s">
        <v>206</v>
      </c>
      <c r="R234" s="2" t="s">
        <v>206</v>
      </c>
      <c r="S234" s="2" t="s">
        <v>206</v>
      </c>
      <c r="T234" s="2" t="s">
        <v>206</v>
      </c>
      <c r="U234" s="2" t="s">
        <v>206</v>
      </c>
      <c r="V234" s="2" t="s">
        <v>61</v>
      </c>
      <c r="W234" s="2" t="s">
        <v>206</v>
      </c>
      <c r="X234" s="2">
        <v>185.25</v>
      </c>
      <c r="Y234" s="2" t="s">
        <v>106</v>
      </c>
      <c r="Z234" s="2" t="s">
        <v>106</v>
      </c>
      <c r="AA234" s="93" t="s">
        <v>28</v>
      </c>
    </row>
    <row r="235" spans="1:27" ht="12.75" customHeight="1">
      <c r="A235" s="387" t="s">
        <v>587</v>
      </c>
      <c r="B235" s="388"/>
      <c r="C235" s="388"/>
      <c r="D235" s="388"/>
      <c r="E235" s="388"/>
      <c r="F235" s="388"/>
      <c r="G235" s="388"/>
      <c r="H235" s="142">
        <f>SUM(H233:H234)</f>
        <v>0</v>
      </c>
      <c r="I235" s="142">
        <f>SUM(I233:I234)</f>
        <v>1740000</v>
      </c>
      <c r="J235" s="205">
        <f>SUM(E235:F235)</f>
        <v>0</v>
      </c>
      <c r="K235" s="143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5"/>
    </row>
    <row r="236" spans="1:27" ht="12.75" customHeight="1">
      <c r="A236" s="404" t="s">
        <v>660</v>
      </c>
      <c r="B236" s="405"/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  <c r="N236" s="405"/>
      <c r="O236" s="405"/>
      <c r="P236" s="405"/>
      <c r="Q236" s="405"/>
      <c r="R236" s="405"/>
      <c r="S236" s="405"/>
      <c r="T236" s="405"/>
      <c r="U236" s="405"/>
      <c r="V236" s="405"/>
      <c r="W236" s="405"/>
      <c r="X236" s="405"/>
      <c r="Y236" s="405"/>
      <c r="Z236" s="405"/>
      <c r="AA236" s="406"/>
    </row>
    <row r="237" spans="1:27" ht="26.25">
      <c r="A237" s="94" t="s">
        <v>107</v>
      </c>
      <c r="B237" s="35" t="s">
        <v>169</v>
      </c>
      <c r="C237" s="2" t="s">
        <v>170</v>
      </c>
      <c r="D237" s="2" t="s">
        <v>30</v>
      </c>
      <c r="E237" s="2" t="s">
        <v>28</v>
      </c>
      <c r="F237" s="2" t="s">
        <v>621</v>
      </c>
      <c r="G237" s="23" t="s">
        <v>152</v>
      </c>
      <c r="H237" s="103">
        <v>0</v>
      </c>
      <c r="I237" s="127">
        <v>750000</v>
      </c>
      <c r="J237" s="39" t="s">
        <v>227</v>
      </c>
      <c r="K237" s="2" t="s">
        <v>106</v>
      </c>
      <c r="L237" s="407" t="s">
        <v>663</v>
      </c>
      <c r="M237" s="2" t="s">
        <v>139</v>
      </c>
      <c r="N237" s="2" t="s">
        <v>204</v>
      </c>
      <c r="O237" s="2" t="s">
        <v>208</v>
      </c>
      <c r="P237" s="21" t="s">
        <v>656</v>
      </c>
      <c r="Q237" s="2" t="s">
        <v>206</v>
      </c>
      <c r="R237" s="2" t="s">
        <v>34</v>
      </c>
      <c r="S237" s="2" t="s">
        <v>35</v>
      </c>
      <c r="T237" s="2" t="s">
        <v>35</v>
      </c>
      <c r="U237" s="2" t="s">
        <v>35</v>
      </c>
      <c r="V237" s="2" t="s">
        <v>35</v>
      </c>
      <c r="W237" s="2" t="s">
        <v>35</v>
      </c>
      <c r="X237" s="2">
        <v>226</v>
      </c>
      <c r="Y237" s="2">
        <v>2</v>
      </c>
      <c r="Z237" s="2" t="s">
        <v>28</v>
      </c>
      <c r="AA237" s="93" t="s">
        <v>28</v>
      </c>
    </row>
    <row r="238" spans="1:27" ht="26.25">
      <c r="A238" s="94" t="s">
        <v>108</v>
      </c>
      <c r="B238" s="35" t="s">
        <v>180</v>
      </c>
      <c r="C238" s="2" t="s">
        <v>181</v>
      </c>
      <c r="D238" s="2" t="s">
        <v>30</v>
      </c>
      <c r="E238" s="2" t="s">
        <v>28</v>
      </c>
      <c r="F238" s="2" t="s">
        <v>621</v>
      </c>
      <c r="G238" s="23" t="s">
        <v>152</v>
      </c>
      <c r="H238" s="103">
        <v>0</v>
      </c>
      <c r="I238" s="127">
        <v>65000</v>
      </c>
      <c r="J238" s="39" t="s">
        <v>227</v>
      </c>
      <c r="K238" s="2" t="s">
        <v>106</v>
      </c>
      <c r="L238" s="407"/>
      <c r="M238" s="2" t="s">
        <v>139</v>
      </c>
      <c r="N238" s="2" t="s">
        <v>204</v>
      </c>
      <c r="O238" s="2" t="s">
        <v>141</v>
      </c>
      <c r="P238" s="2" t="s">
        <v>106</v>
      </c>
      <c r="Q238" s="2" t="s">
        <v>206</v>
      </c>
      <c r="R238" s="2" t="s">
        <v>206</v>
      </c>
      <c r="S238" s="2" t="s">
        <v>206</v>
      </c>
      <c r="T238" s="2" t="s">
        <v>206</v>
      </c>
      <c r="U238" s="2" t="s">
        <v>206</v>
      </c>
      <c r="V238" s="2" t="s">
        <v>61</v>
      </c>
      <c r="W238" s="2" t="s">
        <v>206</v>
      </c>
      <c r="X238" s="2">
        <v>76.5</v>
      </c>
      <c r="Y238" s="2" t="s">
        <v>106</v>
      </c>
      <c r="Z238" s="2" t="s">
        <v>106</v>
      </c>
      <c r="AA238" s="93" t="s">
        <v>28</v>
      </c>
    </row>
    <row r="239" spans="1:27" ht="12.75" customHeight="1">
      <c r="A239" s="387" t="s">
        <v>587</v>
      </c>
      <c r="B239" s="388"/>
      <c r="C239" s="388"/>
      <c r="D239" s="388"/>
      <c r="E239" s="388"/>
      <c r="F239" s="388"/>
      <c r="G239" s="388"/>
      <c r="H239" s="142">
        <f>SUM(H237:H238)</f>
        <v>0</v>
      </c>
      <c r="I239" s="142">
        <f>SUM(I237:I238)</f>
        <v>815000</v>
      </c>
      <c r="J239" s="205">
        <f>SUM(E239:F239)</f>
        <v>0</v>
      </c>
      <c r="K239" s="143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5"/>
    </row>
    <row r="240" spans="1:27" ht="12.75" customHeight="1">
      <c r="A240" s="404" t="s">
        <v>664</v>
      </c>
      <c r="B240" s="405"/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405"/>
      <c r="AA240" s="406"/>
    </row>
    <row r="241" spans="1:27" ht="26.25">
      <c r="A241" s="94" t="s">
        <v>107</v>
      </c>
      <c r="B241" s="35" t="s">
        <v>169</v>
      </c>
      <c r="C241" s="2" t="s">
        <v>170</v>
      </c>
      <c r="D241" s="2" t="s">
        <v>30</v>
      </c>
      <c r="E241" s="2" t="s">
        <v>28</v>
      </c>
      <c r="F241" s="2" t="s">
        <v>621</v>
      </c>
      <c r="G241" s="23" t="s">
        <v>152</v>
      </c>
      <c r="H241" s="103">
        <v>0</v>
      </c>
      <c r="I241" s="127">
        <v>750000</v>
      </c>
      <c r="J241" s="39" t="s">
        <v>227</v>
      </c>
      <c r="K241" s="2" t="s">
        <v>106</v>
      </c>
      <c r="L241" s="407" t="s">
        <v>665</v>
      </c>
      <c r="M241" s="2" t="s">
        <v>139</v>
      </c>
      <c r="N241" s="2" t="s">
        <v>204</v>
      </c>
      <c r="O241" s="2" t="s">
        <v>208</v>
      </c>
      <c r="P241" s="21" t="s">
        <v>656</v>
      </c>
      <c r="Q241" s="2" t="s">
        <v>206</v>
      </c>
      <c r="R241" s="2" t="s">
        <v>34</v>
      </c>
      <c r="S241" s="2" t="s">
        <v>35</v>
      </c>
      <c r="T241" s="2" t="s">
        <v>35</v>
      </c>
      <c r="U241" s="2" t="s">
        <v>35</v>
      </c>
      <c r="V241" s="2" t="s">
        <v>35</v>
      </c>
      <c r="W241" s="2" t="s">
        <v>35</v>
      </c>
      <c r="X241" s="2">
        <v>297</v>
      </c>
      <c r="Y241" s="2">
        <v>2</v>
      </c>
      <c r="Z241" s="2" t="s">
        <v>28</v>
      </c>
      <c r="AA241" s="93" t="s">
        <v>28</v>
      </c>
    </row>
    <row r="242" spans="1:27" ht="26.25">
      <c r="A242" s="94" t="s">
        <v>108</v>
      </c>
      <c r="B242" s="35" t="s">
        <v>180</v>
      </c>
      <c r="C242" s="2" t="s">
        <v>181</v>
      </c>
      <c r="D242" s="2" t="s">
        <v>30</v>
      </c>
      <c r="E242" s="2" t="s">
        <v>28</v>
      </c>
      <c r="F242" s="2" t="s">
        <v>621</v>
      </c>
      <c r="G242" s="23" t="s">
        <v>152</v>
      </c>
      <c r="H242" s="103">
        <v>0</v>
      </c>
      <c r="I242" s="127">
        <v>36000</v>
      </c>
      <c r="J242" s="39" t="s">
        <v>227</v>
      </c>
      <c r="K242" s="2" t="s">
        <v>106</v>
      </c>
      <c r="L242" s="407"/>
      <c r="M242" s="2" t="s">
        <v>139</v>
      </c>
      <c r="N242" s="2" t="s">
        <v>139</v>
      </c>
      <c r="O242" s="2" t="s">
        <v>141</v>
      </c>
      <c r="P242" s="2" t="s">
        <v>106</v>
      </c>
      <c r="Q242" s="2" t="s">
        <v>206</v>
      </c>
      <c r="R242" s="2" t="s">
        <v>206</v>
      </c>
      <c r="S242" s="2" t="s">
        <v>206</v>
      </c>
      <c r="T242" s="2" t="s">
        <v>206</v>
      </c>
      <c r="U242" s="2" t="s">
        <v>206</v>
      </c>
      <c r="V242" s="2" t="s">
        <v>61</v>
      </c>
      <c r="W242" s="2" t="s">
        <v>206</v>
      </c>
      <c r="X242" s="2">
        <v>82.5</v>
      </c>
      <c r="Y242" s="2" t="s">
        <v>106</v>
      </c>
      <c r="Z242" s="2" t="s">
        <v>106</v>
      </c>
      <c r="AA242" s="93" t="s">
        <v>28</v>
      </c>
    </row>
    <row r="243" spans="1:27" ht="26.25">
      <c r="A243" s="94" t="s">
        <v>109</v>
      </c>
      <c r="B243" s="35" t="s">
        <v>180</v>
      </c>
      <c r="C243" s="2" t="s">
        <v>181</v>
      </c>
      <c r="D243" s="2" t="s">
        <v>30</v>
      </c>
      <c r="E243" s="2" t="s">
        <v>28</v>
      </c>
      <c r="F243" s="2" t="s">
        <v>621</v>
      </c>
      <c r="G243" s="23" t="s">
        <v>152</v>
      </c>
      <c r="H243" s="103">
        <v>0</v>
      </c>
      <c r="I243" s="127">
        <v>110000</v>
      </c>
      <c r="J243" s="39" t="s">
        <v>227</v>
      </c>
      <c r="K243" s="2" t="s">
        <v>106</v>
      </c>
      <c r="L243" s="407"/>
      <c r="M243" s="2" t="s">
        <v>139</v>
      </c>
      <c r="N243" s="2" t="s">
        <v>139</v>
      </c>
      <c r="O243" s="2" t="s">
        <v>141</v>
      </c>
      <c r="P243" s="2" t="s">
        <v>106</v>
      </c>
      <c r="Q243" s="2" t="s">
        <v>206</v>
      </c>
      <c r="R243" s="2" t="s">
        <v>206</v>
      </c>
      <c r="S243" s="2" t="s">
        <v>206</v>
      </c>
      <c r="T243" s="2" t="s">
        <v>206</v>
      </c>
      <c r="U243" s="2" t="s">
        <v>206</v>
      </c>
      <c r="V243" s="2" t="s">
        <v>61</v>
      </c>
      <c r="W243" s="2" t="s">
        <v>206</v>
      </c>
      <c r="X243" s="2">
        <v>138</v>
      </c>
      <c r="Y243" s="2" t="s">
        <v>106</v>
      </c>
      <c r="Z243" s="2" t="s">
        <v>106</v>
      </c>
      <c r="AA243" s="93" t="s">
        <v>28</v>
      </c>
    </row>
    <row r="244" spans="1:27" ht="12.75" customHeight="1">
      <c r="A244" s="387" t="s">
        <v>587</v>
      </c>
      <c r="B244" s="388"/>
      <c r="C244" s="388"/>
      <c r="D244" s="388"/>
      <c r="E244" s="388"/>
      <c r="F244" s="388"/>
      <c r="G244" s="388"/>
      <c r="H244" s="142">
        <f>SUM(H241:H243)</f>
        <v>0</v>
      </c>
      <c r="I244" s="142">
        <f>SUM(I241:I243)</f>
        <v>896000</v>
      </c>
      <c r="J244" s="205">
        <f>SUM(E244:F244)</f>
        <v>0</v>
      </c>
      <c r="K244" s="143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5"/>
    </row>
    <row r="245" spans="1:27" ht="12.75" customHeight="1">
      <c r="A245" s="404" t="s">
        <v>666</v>
      </c>
      <c r="B245" s="405"/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  <c r="O245" s="405"/>
      <c r="P245" s="405"/>
      <c r="Q245" s="405"/>
      <c r="R245" s="405"/>
      <c r="S245" s="405"/>
      <c r="T245" s="405"/>
      <c r="U245" s="405"/>
      <c r="V245" s="405"/>
      <c r="W245" s="405"/>
      <c r="X245" s="405"/>
      <c r="Y245" s="405"/>
      <c r="Z245" s="405"/>
      <c r="AA245" s="406"/>
    </row>
    <row r="246" spans="1:27" ht="26.25">
      <c r="A246" s="94" t="s">
        <v>107</v>
      </c>
      <c r="B246" s="35" t="s">
        <v>169</v>
      </c>
      <c r="C246" s="2" t="s">
        <v>170</v>
      </c>
      <c r="D246" s="2" t="s">
        <v>30</v>
      </c>
      <c r="E246" s="2" t="s">
        <v>28</v>
      </c>
      <c r="F246" s="2" t="s">
        <v>621</v>
      </c>
      <c r="G246" s="23" t="s">
        <v>152</v>
      </c>
      <c r="H246" s="103">
        <v>0</v>
      </c>
      <c r="I246" s="127">
        <v>390000</v>
      </c>
      <c r="J246" s="39" t="s">
        <v>227</v>
      </c>
      <c r="K246" s="2" t="s">
        <v>106</v>
      </c>
      <c r="L246" s="407" t="s">
        <v>667</v>
      </c>
      <c r="M246" s="2" t="s">
        <v>139</v>
      </c>
      <c r="N246" s="2" t="s">
        <v>204</v>
      </c>
      <c r="O246" s="2" t="s">
        <v>208</v>
      </c>
      <c r="P246" s="21" t="s">
        <v>656</v>
      </c>
      <c r="Q246" s="2" t="s">
        <v>668</v>
      </c>
      <c r="R246" s="2" t="s">
        <v>35</v>
      </c>
      <c r="S246" s="2" t="s">
        <v>35</v>
      </c>
      <c r="T246" s="2" t="s">
        <v>35</v>
      </c>
      <c r="U246" s="2" t="s">
        <v>35</v>
      </c>
      <c r="V246" s="2" t="s">
        <v>35</v>
      </c>
      <c r="W246" s="2" t="s">
        <v>35</v>
      </c>
      <c r="X246" s="2">
        <v>106.25</v>
      </c>
      <c r="Y246" s="2">
        <v>2</v>
      </c>
      <c r="Z246" s="2" t="s">
        <v>28</v>
      </c>
      <c r="AA246" s="93" t="s">
        <v>28</v>
      </c>
    </row>
    <row r="247" spans="1:27" ht="25.5" customHeight="1">
      <c r="A247" s="94" t="s">
        <v>108</v>
      </c>
      <c r="B247" s="35" t="s">
        <v>180</v>
      </c>
      <c r="C247" s="2" t="s">
        <v>181</v>
      </c>
      <c r="D247" s="2" t="s">
        <v>30</v>
      </c>
      <c r="E247" s="2" t="s">
        <v>28</v>
      </c>
      <c r="F247" s="2" t="s">
        <v>28</v>
      </c>
      <c r="G247" s="23" t="s">
        <v>152</v>
      </c>
      <c r="H247" s="103">
        <v>0</v>
      </c>
      <c r="I247" s="127">
        <v>20000</v>
      </c>
      <c r="J247" s="39" t="s">
        <v>227</v>
      </c>
      <c r="K247" s="2" t="s">
        <v>106</v>
      </c>
      <c r="L247" s="407"/>
      <c r="M247" s="2" t="s">
        <v>139</v>
      </c>
      <c r="N247" s="2" t="s">
        <v>204</v>
      </c>
      <c r="O247" s="2" t="s">
        <v>141</v>
      </c>
      <c r="P247" s="2" t="s">
        <v>106</v>
      </c>
      <c r="Q247" s="2" t="s">
        <v>206</v>
      </c>
      <c r="R247" s="2" t="s">
        <v>206</v>
      </c>
      <c r="S247" s="2" t="s">
        <v>206</v>
      </c>
      <c r="T247" s="2" t="s">
        <v>206</v>
      </c>
      <c r="U247" s="2" t="s">
        <v>206</v>
      </c>
      <c r="V247" s="2" t="s">
        <v>61</v>
      </c>
      <c r="W247" s="2" t="s">
        <v>206</v>
      </c>
      <c r="X247" s="2">
        <v>40.5</v>
      </c>
      <c r="Y247" s="2" t="s">
        <v>106</v>
      </c>
      <c r="Z247" s="2" t="s">
        <v>106</v>
      </c>
      <c r="AA247" s="93" t="s">
        <v>28</v>
      </c>
    </row>
    <row r="248" spans="1:27" ht="12.75" customHeight="1">
      <c r="A248" s="387" t="s">
        <v>587</v>
      </c>
      <c r="B248" s="388"/>
      <c r="C248" s="388"/>
      <c r="D248" s="388"/>
      <c r="E248" s="388"/>
      <c r="F248" s="388"/>
      <c r="G248" s="388"/>
      <c r="H248" s="142">
        <f>SUM(H246:H247)</f>
        <v>0</v>
      </c>
      <c r="I248" s="142">
        <f>SUM(I246:I247)</f>
        <v>410000</v>
      </c>
      <c r="J248" s="205">
        <f>SUM(E248:F248)</f>
        <v>0</v>
      </c>
      <c r="K248" s="143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5"/>
    </row>
    <row r="249" spans="1:27" ht="13.5" customHeight="1" thickBot="1">
      <c r="A249" s="385" t="s">
        <v>669</v>
      </c>
      <c r="B249" s="386"/>
      <c r="C249" s="386"/>
      <c r="D249" s="386"/>
      <c r="E249" s="386"/>
      <c r="F249" s="386"/>
      <c r="G249" s="386"/>
      <c r="H249" s="161">
        <f>SUM(H162,H165,H183,H224,H228,H231,H235,H239,H244,H248)</f>
        <v>7222102.49</v>
      </c>
      <c r="I249" s="161">
        <f>SUM(I162,I165,I183,I224,I228,I231,I235,I239,I244,I248)</f>
        <v>33221644.913000003</v>
      </c>
      <c r="J249" s="372">
        <f>SUM(E249:F249)</f>
        <v>0</v>
      </c>
      <c r="K249" s="251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3"/>
    </row>
    <row r="250" spans="1:27" s="3" customFormat="1" ht="13.5" customHeight="1" thickBot="1">
      <c r="A250" s="196"/>
      <c r="B250" s="352"/>
      <c r="C250" s="196"/>
      <c r="D250" s="196"/>
      <c r="E250" s="196"/>
      <c r="F250" s="196"/>
      <c r="G250" s="199"/>
      <c r="H250" s="200"/>
      <c r="I250" s="200"/>
      <c r="J250" s="197"/>
      <c r="K250" s="105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</row>
    <row r="251" spans="3:27" ht="12.75">
      <c r="C251" s="398" t="s">
        <v>786</v>
      </c>
      <c r="D251" s="399"/>
      <c r="E251" s="399"/>
      <c r="F251" s="399"/>
      <c r="G251" s="399"/>
      <c r="H251" s="202">
        <v>0</v>
      </c>
      <c r="I251" s="203">
        <f>SUM(I111,I116,I126,I132,I146,I249)</f>
        <v>78600744.913</v>
      </c>
      <c r="J251" s="40"/>
      <c r="L251" s="3"/>
      <c r="M251" s="3"/>
      <c r="N251" s="3"/>
      <c r="O251" s="3"/>
      <c r="P251" s="68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3:27" ht="12.75">
      <c r="C252" s="400" t="s">
        <v>787</v>
      </c>
      <c r="D252" s="401"/>
      <c r="E252" s="401"/>
      <c r="F252" s="401"/>
      <c r="G252" s="401"/>
      <c r="H252" s="201">
        <f>SUM(H249,H146,H132,H126,H116,H111)</f>
        <v>19100639.34</v>
      </c>
      <c r="I252" s="204">
        <v>0</v>
      </c>
      <c r="L252" s="3"/>
      <c r="M252" s="3"/>
      <c r="N252" s="3"/>
      <c r="O252" s="3"/>
      <c r="P252" s="68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3:9" ht="13.5" thickBot="1">
      <c r="C253" s="402" t="s">
        <v>785</v>
      </c>
      <c r="D253" s="403"/>
      <c r="E253" s="403"/>
      <c r="F253" s="403"/>
      <c r="G253" s="403"/>
      <c r="H253" s="396">
        <f>I251+H252</f>
        <v>97701384.253</v>
      </c>
      <c r="I253" s="397"/>
    </row>
    <row r="254" spans="12:27" ht="12.75">
      <c r="L254" s="3"/>
      <c r="M254" s="3"/>
      <c r="N254" s="3"/>
      <c r="O254" s="3"/>
      <c r="P254" s="68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3:27" ht="12.75">
      <c r="C255" s="61"/>
      <c r="D255" s="61"/>
      <c r="E255" s="61"/>
      <c r="F255" s="61"/>
      <c r="J255" s="61"/>
      <c r="L255" s="3"/>
      <c r="M255" s="3"/>
      <c r="N255" s="3"/>
      <c r="O255" s="3"/>
      <c r="P255" s="68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3:52" ht="12.75">
      <c r="C256" s="61"/>
      <c r="D256" s="61"/>
      <c r="E256" s="61"/>
      <c r="F256" s="61"/>
      <c r="J256" s="61"/>
      <c r="K256" s="3"/>
      <c r="L256" s="3"/>
      <c r="M256" s="3"/>
      <c r="N256" s="3"/>
      <c r="O256" s="3"/>
      <c r="P256" s="68"/>
      <c r="Q256" s="3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</row>
    <row r="257" spans="3:52" ht="12.75">
      <c r="C257" s="61"/>
      <c r="D257" s="61"/>
      <c r="E257" s="61"/>
      <c r="F257" s="61"/>
      <c r="J257" s="61"/>
      <c r="K257" s="3"/>
      <c r="L257" s="3"/>
      <c r="M257" s="3"/>
      <c r="N257" s="3"/>
      <c r="O257" s="3"/>
      <c r="P257" s="68"/>
      <c r="Q257" s="3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</row>
    <row r="258" spans="3:52" ht="12.75">
      <c r="C258" s="61"/>
      <c r="D258" s="61"/>
      <c r="E258" s="61"/>
      <c r="F258" s="61"/>
      <c r="J258" s="61"/>
      <c r="K258" s="3"/>
      <c r="L258" s="3"/>
      <c r="M258" s="3"/>
      <c r="N258" s="3"/>
      <c r="O258" s="3"/>
      <c r="P258" s="68"/>
      <c r="Q258" s="3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</row>
    <row r="259" spans="3:52" ht="12.75">
      <c r="C259" s="61"/>
      <c r="D259" s="61"/>
      <c r="E259" s="61"/>
      <c r="F259" s="61"/>
      <c r="J259" s="61"/>
      <c r="K259" s="3"/>
      <c r="L259" s="3"/>
      <c r="M259" s="3"/>
      <c r="N259" s="3"/>
      <c r="O259" s="3"/>
      <c r="P259" s="68"/>
      <c r="Q259" s="3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</row>
    <row r="260" spans="3:52" ht="12.75">
      <c r="C260" s="61"/>
      <c r="D260" s="61"/>
      <c r="E260" s="61"/>
      <c r="F260" s="61"/>
      <c r="J260" s="61"/>
      <c r="K260" s="3"/>
      <c r="L260" s="3"/>
      <c r="M260" s="3"/>
      <c r="N260" s="3"/>
      <c r="O260" s="3"/>
      <c r="P260" s="68"/>
      <c r="Q260" s="3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</row>
    <row r="261" spans="3:52" ht="12.75">
      <c r="C261" s="61"/>
      <c r="D261" s="61"/>
      <c r="E261" s="61"/>
      <c r="F261" s="61"/>
      <c r="J261" s="61"/>
      <c r="K261" s="3"/>
      <c r="L261" s="3"/>
      <c r="M261" s="3"/>
      <c r="N261" s="3"/>
      <c r="O261" s="3"/>
      <c r="P261" s="68"/>
      <c r="Q261" s="3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</row>
    <row r="262" spans="3:52" ht="12.75">
      <c r="C262" s="61"/>
      <c r="D262" s="61"/>
      <c r="E262" s="61"/>
      <c r="F262" s="61"/>
      <c r="J262" s="61"/>
      <c r="K262" s="3"/>
      <c r="L262" s="3"/>
      <c r="M262" s="3"/>
      <c r="N262" s="3"/>
      <c r="O262" s="3"/>
      <c r="P262" s="68"/>
      <c r="Q262" s="3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</row>
    <row r="263" spans="3:52" ht="12.75">
      <c r="C263" s="61"/>
      <c r="D263" s="61"/>
      <c r="E263" s="61"/>
      <c r="F263" s="61"/>
      <c r="J263" s="61"/>
      <c r="K263" s="3"/>
      <c r="L263" s="3"/>
      <c r="M263" s="3"/>
      <c r="N263" s="3"/>
      <c r="O263" s="3"/>
      <c r="P263" s="68"/>
      <c r="Q263" s="3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</row>
    <row r="264" spans="3:52" ht="12.75">
      <c r="C264" s="61"/>
      <c r="D264" s="61"/>
      <c r="E264" s="61"/>
      <c r="F264" s="61"/>
      <c r="J264" s="61"/>
      <c r="K264" s="3"/>
      <c r="L264" s="3"/>
      <c r="M264" s="3"/>
      <c r="N264" s="3"/>
      <c r="O264" s="3"/>
      <c r="P264" s="68"/>
      <c r="Q264" s="3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</row>
    <row r="265" spans="3:52" ht="12.75">
      <c r="C265" s="61"/>
      <c r="D265" s="61"/>
      <c r="E265" s="61"/>
      <c r="F265" s="61"/>
      <c r="J265" s="61"/>
      <c r="K265" s="3"/>
      <c r="L265" s="3"/>
      <c r="M265" s="3"/>
      <c r="N265" s="3"/>
      <c r="O265" s="3"/>
      <c r="P265" s="68"/>
      <c r="Q265" s="3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</row>
    <row r="266" spans="3:52" ht="12.75">
      <c r="C266" s="61"/>
      <c r="D266" s="61"/>
      <c r="E266" s="61"/>
      <c r="F266" s="61"/>
      <c r="J266" s="61"/>
      <c r="K266" s="3"/>
      <c r="L266" s="3"/>
      <c r="M266" s="3"/>
      <c r="N266" s="3"/>
      <c r="O266" s="3"/>
      <c r="P266" s="68"/>
      <c r="Q266" s="3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</row>
    <row r="267" spans="3:52" ht="12.75">
      <c r="C267" s="61"/>
      <c r="D267" s="61"/>
      <c r="E267" s="61"/>
      <c r="F267" s="61"/>
      <c r="J267" s="61"/>
      <c r="K267" s="3"/>
      <c r="L267" s="3"/>
      <c r="M267" s="3"/>
      <c r="N267" s="3"/>
      <c r="O267" s="3"/>
      <c r="P267" s="68"/>
      <c r="Q267" s="3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</row>
    <row r="268" spans="3:52" ht="12.75">
      <c r="C268" s="61"/>
      <c r="D268" s="61"/>
      <c r="E268" s="61"/>
      <c r="F268" s="61"/>
      <c r="J268" s="61"/>
      <c r="K268" s="3"/>
      <c r="L268" s="3"/>
      <c r="M268" s="3"/>
      <c r="N268" s="3"/>
      <c r="O268" s="3"/>
      <c r="P268" s="68"/>
      <c r="Q268" s="3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</row>
    <row r="269" spans="3:52" ht="12.75">
      <c r="C269" s="61"/>
      <c r="D269" s="61"/>
      <c r="E269" s="61"/>
      <c r="F269" s="61"/>
      <c r="J269" s="61"/>
      <c r="K269" s="3"/>
      <c r="L269" s="3"/>
      <c r="M269" s="3"/>
      <c r="N269" s="3"/>
      <c r="O269" s="3"/>
      <c r="P269" s="68"/>
      <c r="Q269" s="3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</row>
    <row r="270" spans="3:52" ht="12.75">
      <c r="C270" s="61"/>
      <c r="D270" s="61"/>
      <c r="E270" s="61"/>
      <c r="F270" s="61"/>
      <c r="J270" s="61"/>
      <c r="K270" s="3"/>
      <c r="L270" s="3"/>
      <c r="M270" s="3"/>
      <c r="N270" s="3"/>
      <c r="O270" s="3"/>
      <c r="P270" s="68"/>
      <c r="Q270" s="3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</row>
    <row r="271" spans="3:52" ht="12.75">
      <c r="C271" s="61"/>
      <c r="D271" s="61"/>
      <c r="E271" s="61"/>
      <c r="F271" s="61"/>
      <c r="J271" s="61"/>
      <c r="K271" s="3"/>
      <c r="L271" s="3"/>
      <c r="M271" s="3"/>
      <c r="N271" s="3"/>
      <c r="O271" s="3"/>
      <c r="P271" s="68"/>
      <c r="Q271" s="3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</row>
    <row r="272" spans="3:52" ht="12.75">
      <c r="C272" s="61"/>
      <c r="D272" s="61"/>
      <c r="E272" s="61"/>
      <c r="F272" s="61"/>
      <c r="J272" s="61"/>
      <c r="K272" s="3"/>
      <c r="L272" s="3"/>
      <c r="M272" s="3"/>
      <c r="N272" s="3"/>
      <c r="O272" s="3"/>
      <c r="P272" s="68"/>
      <c r="Q272" s="3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</row>
    <row r="273" spans="3:52" ht="12.75">
      <c r="C273" s="61"/>
      <c r="D273" s="61"/>
      <c r="E273" s="61"/>
      <c r="F273" s="61"/>
      <c r="J273" s="61"/>
      <c r="K273" s="3"/>
      <c r="L273" s="3"/>
      <c r="M273" s="3"/>
      <c r="N273" s="3"/>
      <c r="O273" s="3"/>
      <c r="P273" s="68"/>
      <c r="Q273" s="3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</row>
    <row r="274" spans="3:52" ht="12.75">
      <c r="C274" s="61"/>
      <c r="D274" s="61"/>
      <c r="E274" s="61"/>
      <c r="F274" s="61"/>
      <c r="J274" s="61"/>
      <c r="K274" s="3"/>
      <c r="L274" s="3"/>
      <c r="M274" s="3"/>
      <c r="N274" s="3"/>
      <c r="O274" s="3"/>
      <c r="P274" s="68"/>
      <c r="Q274" s="3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</row>
    <row r="275" spans="3:52" ht="12.75">
      <c r="C275" s="61"/>
      <c r="D275" s="61"/>
      <c r="E275" s="61"/>
      <c r="F275" s="61"/>
      <c r="J275" s="61"/>
      <c r="K275" s="3"/>
      <c r="L275" s="3"/>
      <c r="M275" s="3"/>
      <c r="N275" s="3"/>
      <c r="O275" s="3"/>
      <c r="P275" s="68"/>
      <c r="Q275" s="3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</row>
    <row r="276" spans="3:52" ht="12.75">
      <c r="C276" s="61"/>
      <c r="D276" s="61"/>
      <c r="E276" s="61"/>
      <c r="F276" s="61"/>
      <c r="J276" s="61"/>
      <c r="K276" s="3"/>
      <c r="L276" s="3"/>
      <c r="M276" s="3"/>
      <c r="N276" s="3"/>
      <c r="O276" s="3"/>
      <c r="P276" s="68"/>
      <c r="Q276" s="3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</row>
    <row r="277" spans="3:52" ht="12.75">
      <c r="C277" s="61"/>
      <c r="D277" s="61"/>
      <c r="E277" s="61"/>
      <c r="F277" s="61"/>
      <c r="J277" s="61"/>
      <c r="K277" s="3"/>
      <c r="L277" s="3"/>
      <c r="M277" s="3"/>
      <c r="N277" s="3"/>
      <c r="O277" s="3"/>
      <c r="P277" s="68"/>
      <c r="Q277" s="3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</row>
    <row r="278" spans="3:52" ht="12.75">
      <c r="C278" s="61"/>
      <c r="D278" s="61"/>
      <c r="E278" s="61"/>
      <c r="F278" s="61"/>
      <c r="J278" s="61"/>
      <c r="K278" s="3"/>
      <c r="L278" s="3"/>
      <c r="M278" s="3"/>
      <c r="N278" s="3"/>
      <c r="O278" s="3"/>
      <c r="P278" s="68"/>
      <c r="Q278" s="3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</row>
    <row r="279" spans="3:52" ht="12.75">
      <c r="C279" s="61"/>
      <c r="D279" s="61"/>
      <c r="E279" s="61"/>
      <c r="F279" s="61"/>
      <c r="J279" s="61"/>
      <c r="K279" s="3"/>
      <c r="L279" s="3"/>
      <c r="M279" s="3"/>
      <c r="N279" s="3"/>
      <c r="O279" s="3"/>
      <c r="P279" s="68"/>
      <c r="Q279" s="3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</row>
    <row r="280" spans="3:52" ht="12.75">
      <c r="C280" s="61"/>
      <c r="D280" s="61"/>
      <c r="E280" s="61"/>
      <c r="F280" s="61"/>
      <c r="J280" s="61"/>
      <c r="K280" s="3"/>
      <c r="L280" s="3"/>
      <c r="M280" s="3"/>
      <c r="N280" s="3"/>
      <c r="O280" s="3"/>
      <c r="P280" s="68"/>
      <c r="Q280" s="3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</row>
    <row r="281" spans="3:52" ht="12.75">
      <c r="C281" s="61"/>
      <c r="D281" s="61"/>
      <c r="E281" s="61"/>
      <c r="F281" s="61"/>
      <c r="J281" s="61"/>
      <c r="K281" s="3"/>
      <c r="L281" s="3"/>
      <c r="M281" s="3"/>
      <c r="N281" s="3"/>
      <c r="O281" s="3"/>
      <c r="P281" s="68"/>
      <c r="Q281" s="3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</row>
    <row r="282" spans="3:52" ht="12.75">
      <c r="C282" s="61"/>
      <c r="D282" s="61"/>
      <c r="E282" s="61"/>
      <c r="F282" s="61"/>
      <c r="J282" s="61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</row>
    <row r="283" spans="3:52" ht="12.75">
      <c r="C283" s="61"/>
      <c r="D283" s="61"/>
      <c r="E283" s="61"/>
      <c r="F283" s="61"/>
      <c r="J283" s="61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</row>
    <row r="284" spans="3:52" ht="12.75">
      <c r="C284" s="61"/>
      <c r="D284" s="61"/>
      <c r="E284" s="61"/>
      <c r="F284" s="61"/>
      <c r="J284" s="61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</row>
    <row r="285" spans="3:52" ht="12.75">
      <c r="C285" s="61"/>
      <c r="D285" s="61"/>
      <c r="E285" s="61"/>
      <c r="F285" s="61"/>
      <c r="J285" s="61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</row>
    <row r="286" spans="3:52" ht="12.75">
      <c r="C286" s="61"/>
      <c r="D286" s="61"/>
      <c r="E286" s="61"/>
      <c r="F286" s="61"/>
      <c r="J286" s="61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</row>
    <row r="287" spans="3:52" ht="12.75">
      <c r="C287" s="61"/>
      <c r="D287" s="61"/>
      <c r="E287" s="61"/>
      <c r="F287" s="61"/>
      <c r="J287" s="61"/>
      <c r="P287" s="61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</row>
    <row r="288" spans="3:52" ht="12.75">
      <c r="C288" s="61"/>
      <c r="D288" s="61"/>
      <c r="E288" s="61"/>
      <c r="F288" s="61"/>
      <c r="J288" s="61"/>
      <c r="P288" s="61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</row>
    <row r="289" spans="3:52" ht="12.75">
      <c r="C289" s="61"/>
      <c r="D289" s="61"/>
      <c r="E289" s="61"/>
      <c r="F289" s="61"/>
      <c r="J289" s="61"/>
      <c r="P289" s="61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</row>
  </sheetData>
  <sheetProtection/>
  <mergeCells count="76">
    <mergeCell ref="A148:AA148"/>
    <mergeCell ref="M43:O43"/>
    <mergeCell ref="M44:O44"/>
    <mergeCell ref="M45:O45"/>
    <mergeCell ref="L226:L227"/>
    <mergeCell ref="A183:G183"/>
    <mergeCell ref="A162:G162"/>
    <mergeCell ref="A146:G146"/>
    <mergeCell ref="L113:L115"/>
    <mergeCell ref="C3:C4"/>
    <mergeCell ref="A117:AA117"/>
    <mergeCell ref="E3:E4"/>
    <mergeCell ref="F3:F4"/>
    <mergeCell ref="A245:AA245"/>
    <mergeCell ref="Y3:Y4"/>
    <mergeCell ref="L233:L234"/>
    <mergeCell ref="A165:G165"/>
    <mergeCell ref="B3:B4"/>
    <mergeCell ref="A229:AA229"/>
    <mergeCell ref="A163:AA163"/>
    <mergeCell ref="A224:G224"/>
    <mergeCell ref="A232:AA232"/>
    <mergeCell ref="A236:AA236"/>
    <mergeCell ref="A225:AA225"/>
    <mergeCell ref="L241:L243"/>
    <mergeCell ref="A239:G239"/>
    <mergeCell ref="A1:AA1"/>
    <mergeCell ref="K118:K124"/>
    <mergeCell ref="G3:G4"/>
    <mergeCell ref="X3:X4"/>
    <mergeCell ref="A147:AA147"/>
    <mergeCell ref="M3:O3"/>
    <mergeCell ref="K3:K4"/>
    <mergeCell ref="L3:L4"/>
    <mergeCell ref="A127:AA127"/>
    <mergeCell ref="Z3:Z4"/>
    <mergeCell ref="Q3:Q4"/>
    <mergeCell ref="AA3:AA4"/>
    <mergeCell ref="A3:A4"/>
    <mergeCell ref="D3:D4"/>
    <mergeCell ref="M103:O103"/>
    <mergeCell ref="L118:L124"/>
    <mergeCell ref="H3:H4"/>
    <mergeCell ref="A112:AA112"/>
    <mergeCell ref="R3:W3"/>
    <mergeCell ref="M41:O41"/>
    <mergeCell ref="H253:I253"/>
    <mergeCell ref="C251:G251"/>
    <mergeCell ref="C252:G252"/>
    <mergeCell ref="C253:G253"/>
    <mergeCell ref="A240:AA240"/>
    <mergeCell ref="A231:G231"/>
    <mergeCell ref="L237:L238"/>
    <mergeCell ref="L246:L247"/>
    <mergeCell ref="A244:G244"/>
    <mergeCell ref="A248:G248"/>
    <mergeCell ref="A249:G249"/>
    <mergeCell ref="A235:G235"/>
    <mergeCell ref="A133:AA133"/>
    <mergeCell ref="A135:AA135"/>
    <mergeCell ref="P3:P4"/>
    <mergeCell ref="A228:G228"/>
    <mergeCell ref="A132:G132"/>
    <mergeCell ref="A184:AA184"/>
    <mergeCell ref="A166:AA166"/>
    <mergeCell ref="A5:AA5"/>
    <mergeCell ref="C138:C145"/>
    <mergeCell ref="A116:G116"/>
    <mergeCell ref="A126:G126"/>
    <mergeCell ref="J3:J4"/>
    <mergeCell ref="A137:AA137"/>
    <mergeCell ref="K113:K114"/>
    <mergeCell ref="M102:O102"/>
    <mergeCell ref="M42:O42"/>
    <mergeCell ref="I3:I4"/>
    <mergeCell ref="A111:G111"/>
  </mergeCells>
  <printOptions/>
  <pageMargins left="0.25" right="0.25" top="0.75" bottom="0.75" header="0.3" footer="0.3"/>
  <pageSetup fitToHeight="0" fitToWidth="1" horizontalDpi="600" verticalDpi="600" orientation="landscape" paperSize="9" scale="26" r:id="rId1"/>
  <headerFooter alignWithMargins="0">
    <oddFooter>&amp;CStrona &amp;P z &amp;N</oddFooter>
  </headerFooter>
  <rowBreaks count="1" manualBreakCount="1">
    <brk id="121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5"/>
  <sheetViews>
    <sheetView view="pageBreakPreview" zoomScale="90" zoomScaleSheetLayoutView="90" zoomScalePageLayoutView="0" workbookViewId="0" topLeftCell="A1">
      <selection activeCell="D19" sqref="D19"/>
    </sheetView>
  </sheetViews>
  <sheetFormatPr defaultColWidth="9.140625" defaultRowHeight="12.75"/>
  <cols>
    <col min="1" max="1" width="5.57421875" style="6" customWidth="1"/>
    <col min="2" max="2" width="75.28125" style="13" customWidth="1"/>
    <col min="3" max="3" width="15.421875" style="8" customWidth="1"/>
    <col min="4" max="4" width="17.7109375" style="188" bestFit="1" customWidth="1"/>
    <col min="5" max="5" width="13.28125" style="4" customWidth="1"/>
    <col min="6" max="6" width="11.140625" style="4" customWidth="1"/>
    <col min="7" max="7" width="75.140625" style="4" customWidth="1"/>
    <col min="8" max="8" width="9.140625" style="4" customWidth="1"/>
    <col min="9" max="9" width="13.57421875" style="4" customWidth="1"/>
    <col min="10" max="15" width="9.140625" style="4" customWidth="1"/>
  </cols>
  <sheetData>
    <row r="1" spans="1:4" ht="12.75">
      <c r="A1" s="374" t="s">
        <v>1209</v>
      </c>
      <c r="B1" s="374"/>
      <c r="C1" s="374"/>
      <c r="D1" s="374"/>
    </row>
    <row r="2" ht="13.5" thickBot="1"/>
    <row r="3" spans="1:10" ht="26.25">
      <c r="A3" s="246" t="s">
        <v>10</v>
      </c>
      <c r="B3" s="244" t="s">
        <v>11</v>
      </c>
      <c r="C3" s="244" t="s">
        <v>12</v>
      </c>
      <c r="D3" s="189" t="s">
        <v>13</v>
      </c>
      <c r="G3" s="55"/>
      <c r="H3" s="55"/>
      <c r="I3" s="55"/>
      <c r="J3" s="55"/>
    </row>
    <row r="4" spans="1:10" ht="12.75" customHeight="1">
      <c r="A4" s="380" t="s">
        <v>302</v>
      </c>
      <c r="B4" s="381"/>
      <c r="C4" s="381"/>
      <c r="D4" s="382"/>
      <c r="E4" s="56"/>
      <c r="F4" s="106"/>
      <c r="G4" s="107"/>
      <c r="H4" s="108" t="s">
        <v>106</v>
      </c>
      <c r="I4" s="109" t="s">
        <v>106</v>
      </c>
      <c r="J4" s="55"/>
    </row>
    <row r="5" spans="1:4" ht="12.75">
      <c r="A5" s="421" t="s">
        <v>570</v>
      </c>
      <c r="B5" s="422"/>
      <c r="C5" s="422"/>
      <c r="D5" s="423"/>
    </row>
    <row r="6" spans="1:10" s="11" customFormat="1" ht="26.25">
      <c r="A6" s="92" t="s">
        <v>107</v>
      </c>
      <c r="B6" s="33" t="s">
        <v>561</v>
      </c>
      <c r="C6" s="375">
        <v>2016</v>
      </c>
      <c r="D6" s="180">
        <v>1350.54</v>
      </c>
      <c r="G6" s="55"/>
      <c r="H6" s="70"/>
      <c r="I6" s="72"/>
      <c r="J6" s="73"/>
    </row>
    <row r="7" spans="1:10" s="11" customFormat="1" ht="26.25">
      <c r="A7" s="92" t="s">
        <v>108</v>
      </c>
      <c r="B7" s="33" t="s">
        <v>562</v>
      </c>
      <c r="C7" s="375"/>
      <c r="D7" s="180">
        <v>1350.54</v>
      </c>
      <c r="G7" s="55"/>
      <c r="H7" s="70"/>
      <c r="I7" s="72"/>
      <c r="J7" s="73"/>
    </row>
    <row r="8" spans="1:10" s="11" customFormat="1" ht="26.25">
      <c r="A8" s="92" t="s">
        <v>109</v>
      </c>
      <c r="B8" s="33" t="s">
        <v>563</v>
      </c>
      <c r="C8" s="375"/>
      <c r="D8" s="180">
        <v>2079.93</v>
      </c>
      <c r="G8" s="55"/>
      <c r="H8" s="70"/>
      <c r="I8" s="72"/>
      <c r="J8" s="73"/>
    </row>
    <row r="9" spans="1:10" s="11" customFormat="1" ht="26.25">
      <c r="A9" s="92" t="s">
        <v>110</v>
      </c>
      <c r="B9" s="33" t="s">
        <v>564</v>
      </c>
      <c r="C9" s="375"/>
      <c r="D9" s="180">
        <v>3199</v>
      </c>
      <c r="G9" s="55"/>
      <c r="H9" s="70"/>
      <c r="I9" s="72"/>
      <c r="J9" s="73"/>
    </row>
    <row r="10" spans="1:10" s="165" customFormat="1" ht="26.25">
      <c r="A10" s="92" t="s">
        <v>111</v>
      </c>
      <c r="B10" s="33" t="s">
        <v>565</v>
      </c>
      <c r="C10" s="375"/>
      <c r="D10" s="180">
        <v>3936</v>
      </c>
      <c r="E10" s="9"/>
      <c r="G10" s="166"/>
      <c r="H10" s="167"/>
      <c r="I10" s="168"/>
      <c r="J10" s="169"/>
    </row>
    <row r="11" spans="1:10" s="11" customFormat="1" ht="26.25">
      <c r="A11" s="92" t="s">
        <v>112</v>
      </c>
      <c r="B11" s="33" t="s">
        <v>566</v>
      </c>
      <c r="C11" s="375"/>
      <c r="D11" s="180">
        <v>3936</v>
      </c>
      <c r="G11" s="55"/>
      <c r="H11" s="70"/>
      <c r="I11" s="72"/>
      <c r="J11" s="73"/>
    </row>
    <row r="12" spans="1:10" s="11" customFormat="1" ht="26.25">
      <c r="A12" s="92" t="s">
        <v>113</v>
      </c>
      <c r="B12" s="33" t="s">
        <v>1094</v>
      </c>
      <c r="C12" s="375"/>
      <c r="D12" s="180">
        <v>38127.54</v>
      </c>
      <c r="G12" s="55"/>
      <c r="H12" s="70"/>
      <c r="I12" s="72"/>
      <c r="J12" s="73"/>
    </row>
    <row r="13" spans="1:10" s="11" customFormat="1" ht="26.25">
      <c r="A13" s="92" t="s">
        <v>114</v>
      </c>
      <c r="B13" s="33" t="s">
        <v>567</v>
      </c>
      <c r="C13" s="375"/>
      <c r="D13" s="180">
        <v>9840</v>
      </c>
      <c r="G13" s="55"/>
      <c r="H13" s="70"/>
      <c r="I13" s="72"/>
      <c r="J13" s="73"/>
    </row>
    <row r="14" spans="1:10" s="11" customFormat="1" ht="26.25">
      <c r="A14" s="92" t="s">
        <v>115</v>
      </c>
      <c r="B14" s="33" t="s">
        <v>568</v>
      </c>
      <c r="C14" s="375"/>
      <c r="D14" s="180">
        <v>8714.55</v>
      </c>
      <c r="G14" s="55"/>
      <c r="H14" s="70"/>
      <c r="I14" s="72"/>
      <c r="J14" s="73"/>
    </row>
    <row r="15" spans="1:11" s="9" customFormat="1" ht="26.25">
      <c r="A15" s="92" t="s">
        <v>116</v>
      </c>
      <c r="B15" s="1" t="s">
        <v>569</v>
      </c>
      <c r="C15" s="375">
        <v>2017</v>
      </c>
      <c r="D15" s="180">
        <v>1637.25</v>
      </c>
      <c r="G15" s="34"/>
      <c r="H15" s="34"/>
      <c r="I15" s="34"/>
      <c r="J15" s="34"/>
      <c r="K15" s="34"/>
    </row>
    <row r="16" spans="1:10" s="11" customFormat="1" ht="26.25">
      <c r="A16" s="92" t="s">
        <v>117</v>
      </c>
      <c r="B16" s="33" t="s">
        <v>580</v>
      </c>
      <c r="C16" s="375"/>
      <c r="D16" s="182">
        <v>1391.93</v>
      </c>
      <c r="E16" s="9"/>
      <c r="G16" s="55"/>
      <c r="H16" s="70"/>
      <c r="I16" s="72"/>
      <c r="J16" s="73"/>
    </row>
    <row r="17" spans="1:10" s="11" customFormat="1" ht="26.25">
      <c r="A17" s="92" t="s">
        <v>229</v>
      </c>
      <c r="B17" s="33" t="s">
        <v>583</v>
      </c>
      <c r="C17" s="375"/>
      <c r="D17" s="182">
        <v>1391.93</v>
      </c>
      <c r="E17" s="9"/>
      <c r="G17" s="55"/>
      <c r="H17" s="70"/>
      <c r="I17" s="72"/>
      <c r="J17" s="73"/>
    </row>
    <row r="18" spans="1:10" s="11" customFormat="1" ht="26.25">
      <c r="A18" s="92" t="s">
        <v>230</v>
      </c>
      <c r="B18" s="33" t="s">
        <v>582</v>
      </c>
      <c r="C18" s="375"/>
      <c r="D18" s="182">
        <v>1391.93</v>
      </c>
      <c r="E18" s="9"/>
      <c r="G18" s="55"/>
      <c r="H18" s="70"/>
      <c r="I18" s="72"/>
      <c r="J18" s="73"/>
    </row>
    <row r="19" spans="1:10" s="11" customFormat="1" ht="26.25">
      <c r="A19" s="92" t="s">
        <v>231</v>
      </c>
      <c r="B19" s="33" t="s">
        <v>581</v>
      </c>
      <c r="C19" s="375"/>
      <c r="D19" s="182">
        <v>1508.51</v>
      </c>
      <c r="E19" s="9"/>
      <c r="G19" s="55"/>
      <c r="H19" s="70"/>
      <c r="I19" s="72"/>
      <c r="J19" s="73"/>
    </row>
    <row r="20" spans="1:10" s="11" customFormat="1" ht="26.25">
      <c r="A20" s="92" t="s">
        <v>232</v>
      </c>
      <c r="B20" s="33" t="s">
        <v>576</v>
      </c>
      <c r="C20" s="375"/>
      <c r="D20" s="180">
        <v>2337</v>
      </c>
      <c r="E20" s="9"/>
      <c r="G20" s="55"/>
      <c r="H20" s="70"/>
      <c r="I20" s="72"/>
      <c r="J20" s="73"/>
    </row>
    <row r="21" spans="1:10" s="9" customFormat="1" ht="26.25">
      <c r="A21" s="92" t="s">
        <v>233</v>
      </c>
      <c r="B21" s="153" t="s">
        <v>978</v>
      </c>
      <c r="C21" s="375">
        <v>2018</v>
      </c>
      <c r="D21" s="329">
        <v>10747.01</v>
      </c>
      <c r="G21" s="34"/>
      <c r="H21" s="36"/>
      <c r="I21" s="235"/>
      <c r="J21" s="34"/>
    </row>
    <row r="22" spans="1:11" s="9" customFormat="1" ht="26.25">
      <c r="A22" s="92" t="s">
        <v>234</v>
      </c>
      <c r="B22" s="236" t="s">
        <v>724</v>
      </c>
      <c r="C22" s="375"/>
      <c r="D22" s="183">
        <v>386.67</v>
      </c>
      <c r="G22" s="34"/>
      <c r="H22" s="34"/>
      <c r="I22" s="34"/>
      <c r="J22" s="34"/>
      <c r="K22" s="34"/>
    </row>
    <row r="23" spans="1:10" s="11" customFormat="1" ht="26.25">
      <c r="A23" s="92" t="s">
        <v>235</v>
      </c>
      <c r="B23" s="33" t="s">
        <v>758</v>
      </c>
      <c r="C23" s="375"/>
      <c r="D23" s="182">
        <v>1608.84</v>
      </c>
      <c r="E23" s="9"/>
      <c r="G23" s="55"/>
      <c r="H23" s="70"/>
      <c r="I23" s="72"/>
      <c r="J23" s="73"/>
    </row>
    <row r="24" spans="1:10" s="11" customFormat="1" ht="26.25">
      <c r="A24" s="92" t="s">
        <v>236</v>
      </c>
      <c r="B24" s="33" t="s">
        <v>759</v>
      </c>
      <c r="C24" s="375"/>
      <c r="D24" s="182">
        <v>1599.21</v>
      </c>
      <c r="E24" s="9"/>
      <c r="G24" s="55"/>
      <c r="H24" s="70"/>
      <c r="I24" s="72"/>
      <c r="J24" s="73"/>
    </row>
    <row r="25" spans="1:10" s="11" customFormat="1" ht="26.25">
      <c r="A25" s="92" t="s">
        <v>237</v>
      </c>
      <c r="B25" s="33" t="s">
        <v>761</v>
      </c>
      <c r="C25" s="375">
        <v>2019</v>
      </c>
      <c r="D25" s="182">
        <v>453.87</v>
      </c>
      <c r="E25" s="9"/>
      <c r="G25" s="55"/>
      <c r="H25" s="70"/>
      <c r="I25" s="72"/>
      <c r="J25" s="73"/>
    </row>
    <row r="26" spans="1:11" s="9" customFormat="1" ht="26.25">
      <c r="A26" s="92" t="s">
        <v>238</v>
      </c>
      <c r="B26" s="153" t="s">
        <v>725</v>
      </c>
      <c r="C26" s="375"/>
      <c r="D26" s="184">
        <v>349</v>
      </c>
      <c r="G26" s="34"/>
      <c r="H26" s="34"/>
      <c r="I26" s="34"/>
      <c r="J26" s="34"/>
      <c r="K26" s="34"/>
    </row>
    <row r="27" spans="1:11" s="9" customFormat="1" ht="26.25">
      <c r="A27" s="92" t="s">
        <v>239</v>
      </c>
      <c r="B27" s="153" t="s">
        <v>726</v>
      </c>
      <c r="C27" s="375"/>
      <c r="D27" s="184">
        <v>10721.91</v>
      </c>
      <c r="G27" s="34"/>
      <c r="H27" s="34"/>
      <c r="I27" s="34"/>
      <c r="J27" s="34"/>
      <c r="K27" s="34"/>
    </row>
    <row r="28" spans="1:11" s="9" customFormat="1" ht="26.25">
      <c r="A28" s="92" t="s">
        <v>240</v>
      </c>
      <c r="B28" s="153" t="s">
        <v>757</v>
      </c>
      <c r="C28" s="375"/>
      <c r="D28" s="184">
        <v>71871.36</v>
      </c>
      <c r="G28" s="34"/>
      <c r="H28" s="34"/>
      <c r="I28" s="34"/>
      <c r="J28" s="34"/>
      <c r="K28" s="34"/>
    </row>
    <row r="29" spans="1:10" s="11" customFormat="1" ht="26.25">
      <c r="A29" s="92" t="s">
        <v>247</v>
      </c>
      <c r="B29" s="154" t="s">
        <v>762</v>
      </c>
      <c r="C29" s="375"/>
      <c r="D29" s="184">
        <v>1588.55</v>
      </c>
      <c r="E29" s="9"/>
      <c r="G29" s="55"/>
      <c r="H29" s="70"/>
      <c r="I29" s="72"/>
      <c r="J29" s="73"/>
    </row>
    <row r="30" spans="1:10" s="11" customFormat="1" ht="26.25">
      <c r="A30" s="92" t="s">
        <v>248</v>
      </c>
      <c r="B30" s="154" t="s">
        <v>763</v>
      </c>
      <c r="C30" s="375"/>
      <c r="D30" s="184">
        <v>1560.26</v>
      </c>
      <c r="E30" s="9"/>
      <c r="G30" s="55"/>
      <c r="H30" s="70"/>
      <c r="I30" s="72"/>
      <c r="J30" s="73"/>
    </row>
    <row r="31" spans="1:11" s="9" customFormat="1" ht="26.25">
      <c r="A31" s="92" t="s">
        <v>249</v>
      </c>
      <c r="B31" s="211" t="s">
        <v>1101</v>
      </c>
      <c r="C31" s="428">
        <v>2020</v>
      </c>
      <c r="D31" s="330">
        <v>1184.88</v>
      </c>
      <c r="G31" s="34"/>
      <c r="H31" s="34"/>
      <c r="I31" s="34"/>
      <c r="J31" s="34"/>
      <c r="K31" s="34"/>
    </row>
    <row r="32" spans="1:11" s="9" customFormat="1" ht="26.25">
      <c r="A32" s="92" t="s">
        <v>242</v>
      </c>
      <c r="B32" s="211" t="s">
        <v>1102</v>
      </c>
      <c r="C32" s="428"/>
      <c r="D32" s="330">
        <v>10701</v>
      </c>
      <c r="G32" s="34"/>
      <c r="H32" s="34"/>
      <c r="I32" s="34"/>
      <c r="J32" s="34"/>
      <c r="K32" s="34"/>
    </row>
    <row r="33" spans="1:11" s="9" customFormat="1" ht="26.25">
      <c r="A33" s="92" t="s">
        <v>250</v>
      </c>
      <c r="B33" s="211" t="s">
        <v>1103</v>
      </c>
      <c r="C33" s="428"/>
      <c r="D33" s="330">
        <v>1406</v>
      </c>
      <c r="G33" s="34"/>
      <c r="H33" s="34"/>
      <c r="I33" s="34"/>
      <c r="J33" s="34"/>
      <c r="K33" s="34"/>
    </row>
    <row r="34" spans="1:11" s="9" customFormat="1" ht="26.25">
      <c r="A34" s="92" t="s">
        <v>251</v>
      </c>
      <c r="B34" s="211" t="s">
        <v>1104</v>
      </c>
      <c r="C34" s="428"/>
      <c r="D34" s="330">
        <v>1616.6</v>
      </c>
      <c r="G34" s="34"/>
      <c r="H34" s="34"/>
      <c r="I34" s="34"/>
      <c r="J34" s="34"/>
      <c r="K34" s="34"/>
    </row>
    <row r="35" spans="1:11" s="9" customFormat="1" ht="26.25">
      <c r="A35" s="92" t="s">
        <v>252</v>
      </c>
      <c r="B35" s="211" t="s">
        <v>1105</v>
      </c>
      <c r="C35" s="428"/>
      <c r="D35" s="330">
        <v>1392.01</v>
      </c>
      <c r="G35" s="34"/>
      <c r="H35" s="34"/>
      <c r="I35" s="34"/>
      <c r="J35" s="34"/>
      <c r="K35" s="34"/>
    </row>
    <row r="36" spans="1:11" s="9" customFormat="1" ht="26.25">
      <c r="A36" s="92" t="s">
        <v>253</v>
      </c>
      <c r="B36" s="211" t="s">
        <v>1106</v>
      </c>
      <c r="C36" s="428"/>
      <c r="D36" s="330">
        <v>2399.03</v>
      </c>
      <c r="G36" s="34"/>
      <c r="H36" s="34"/>
      <c r="I36" s="34"/>
      <c r="J36" s="34"/>
      <c r="K36" s="34"/>
    </row>
    <row r="37" spans="1:11" s="9" customFormat="1" ht="26.25">
      <c r="A37" s="92" t="s">
        <v>254</v>
      </c>
      <c r="B37" s="211" t="s">
        <v>1095</v>
      </c>
      <c r="C37" s="428"/>
      <c r="D37" s="330">
        <v>3597.85</v>
      </c>
      <c r="G37" s="34"/>
      <c r="H37" s="34"/>
      <c r="I37" s="34"/>
      <c r="J37" s="34"/>
      <c r="K37" s="34"/>
    </row>
    <row r="38" spans="1:11" s="9" customFormat="1" ht="26.25">
      <c r="A38" s="92" t="s">
        <v>255</v>
      </c>
      <c r="B38" s="211" t="s">
        <v>1096</v>
      </c>
      <c r="C38" s="428"/>
      <c r="D38" s="330">
        <v>1160.96</v>
      </c>
      <c r="G38" s="34"/>
      <c r="H38" s="34"/>
      <c r="I38" s="34"/>
      <c r="J38" s="34"/>
      <c r="K38" s="34"/>
    </row>
    <row r="39" spans="1:11" s="9" customFormat="1" ht="26.25">
      <c r="A39" s="92" t="s">
        <v>256</v>
      </c>
      <c r="B39" s="211" t="s">
        <v>1097</v>
      </c>
      <c r="C39" s="428"/>
      <c r="D39" s="330">
        <v>4760.1</v>
      </c>
      <c r="G39" s="34"/>
      <c r="H39" s="34"/>
      <c r="I39" s="34"/>
      <c r="J39" s="34"/>
      <c r="K39" s="34"/>
    </row>
    <row r="40" spans="1:11" s="9" customFormat="1" ht="26.25">
      <c r="A40" s="92" t="s">
        <v>257</v>
      </c>
      <c r="B40" s="257" t="s">
        <v>1098</v>
      </c>
      <c r="C40" s="428"/>
      <c r="D40" s="330">
        <v>4760.1</v>
      </c>
      <c r="G40" s="34"/>
      <c r="H40" s="34"/>
      <c r="I40" s="34"/>
      <c r="J40" s="34"/>
      <c r="K40" s="34"/>
    </row>
    <row r="41" spans="1:11" s="9" customFormat="1" ht="26.25">
      <c r="A41" s="92" t="s">
        <v>258</v>
      </c>
      <c r="B41" s="211" t="s">
        <v>1107</v>
      </c>
      <c r="C41" s="428"/>
      <c r="D41" s="330">
        <v>1576.35</v>
      </c>
      <c r="G41" s="34"/>
      <c r="H41" s="34"/>
      <c r="I41" s="34"/>
      <c r="J41" s="34"/>
      <c r="K41" s="34"/>
    </row>
    <row r="42" spans="1:11" s="9" customFormat="1" ht="26.25">
      <c r="A42" s="92" t="s">
        <v>259</v>
      </c>
      <c r="B42" s="211" t="s">
        <v>1108</v>
      </c>
      <c r="C42" s="428"/>
      <c r="D42" s="330">
        <v>819</v>
      </c>
      <c r="G42" s="34"/>
      <c r="H42" s="34"/>
      <c r="I42" s="34"/>
      <c r="J42" s="34"/>
      <c r="K42" s="34"/>
    </row>
    <row r="43" spans="1:11" s="9" customFormat="1" ht="26.25">
      <c r="A43" s="92" t="s">
        <v>260</v>
      </c>
      <c r="B43" s="211" t="s">
        <v>1099</v>
      </c>
      <c r="C43" s="428"/>
      <c r="D43" s="330">
        <v>6226.7</v>
      </c>
      <c r="G43" s="34"/>
      <c r="H43" s="34"/>
      <c r="I43" s="34"/>
      <c r="J43" s="34"/>
      <c r="K43" s="34"/>
    </row>
    <row r="44" spans="1:11" s="9" customFormat="1" ht="26.25">
      <c r="A44" s="92" t="s">
        <v>261</v>
      </c>
      <c r="B44" s="211" t="s">
        <v>1109</v>
      </c>
      <c r="C44" s="428"/>
      <c r="D44" s="330">
        <v>12177</v>
      </c>
      <c r="G44" s="34"/>
      <c r="H44" s="34"/>
      <c r="I44" s="34"/>
      <c r="J44" s="34"/>
      <c r="K44" s="34"/>
    </row>
    <row r="45" spans="1:11" s="9" customFormat="1" ht="26.25">
      <c r="A45" s="92" t="s">
        <v>262</v>
      </c>
      <c r="B45" s="230" t="s">
        <v>1190</v>
      </c>
      <c r="C45" s="428"/>
      <c r="D45" s="330">
        <v>6962.97</v>
      </c>
      <c r="G45" s="34"/>
      <c r="H45" s="34"/>
      <c r="I45" s="34"/>
      <c r="J45" s="34"/>
      <c r="K45" s="34"/>
    </row>
    <row r="46" spans="1:11" s="9" customFormat="1" ht="26.25">
      <c r="A46" s="92" t="s">
        <v>263</v>
      </c>
      <c r="B46" s="211" t="s">
        <v>1191</v>
      </c>
      <c r="C46" s="428"/>
      <c r="D46" s="330">
        <v>3850</v>
      </c>
      <c r="G46" s="34"/>
      <c r="H46" s="34"/>
      <c r="I46" s="34"/>
      <c r="J46" s="34"/>
      <c r="K46" s="34"/>
    </row>
    <row r="47" spans="1:11" s="9" customFormat="1" ht="26.25">
      <c r="A47" s="92" t="s">
        <v>264</v>
      </c>
      <c r="B47" s="211" t="s">
        <v>1192</v>
      </c>
      <c r="C47" s="428"/>
      <c r="D47" s="330">
        <v>666</v>
      </c>
      <c r="G47" s="34"/>
      <c r="H47" s="34"/>
      <c r="I47" s="34"/>
      <c r="J47" s="34"/>
      <c r="K47" s="34"/>
    </row>
    <row r="48" spans="1:11" s="9" customFormat="1" ht="26.25">
      <c r="A48" s="92" t="s">
        <v>265</v>
      </c>
      <c r="B48" s="211" t="s">
        <v>1193</v>
      </c>
      <c r="C48" s="428"/>
      <c r="D48" s="330">
        <v>2290</v>
      </c>
      <c r="G48" s="34"/>
      <c r="H48" s="34"/>
      <c r="I48" s="34"/>
      <c r="J48" s="34"/>
      <c r="K48" s="34"/>
    </row>
    <row r="49" spans="1:11" s="9" customFormat="1" ht="26.25">
      <c r="A49" s="92" t="s">
        <v>266</v>
      </c>
      <c r="B49" s="211" t="s">
        <v>1197</v>
      </c>
      <c r="C49" s="428"/>
      <c r="D49" s="330">
        <v>30381</v>
      </c>
      <c r="G49" s="34"/>
      <c r="H49" s="34"/>
      <c r="I49" s="34"/>
      <c r="J49" s="34"/>
      <c r="K49" s="34"/>
    </row>
    <row r="50" spans="1:11" s="9" customFormat="1" ht="26.25">
      <c r="A50" s="92" t="s">
        <v>267</v>
      </c>
      <c r="B50" s="211" t="s">
        <v>1194</v>
      </c>
      <c r="C50" s="428"/>
      <c r="D50" s="330">
        <v>14998</v>
      </c>
      <c r="G50" s="34"/>
      <c r="H50" s="34"/>
      <c r="I50" s="34"/>
      <c r="J50" s="34"/>
      <c r="K50" s="34"/>
    </row>
    <row r="51" spans="1:11" s="9" customFormat="1" ht="26.25">
      <c r="A51" s="92" t="s">
        <v>268</v>
      </c>
      <c r="B51" s="230" t="s">
        <v>1100</v>
      </c>
      <c r="C51" s="428"/>
      <c r="D51" s="330">
        <v>2209.76</v>
      </c>
      <c r="G51" s="34"/>
      <c r="H51" s="34"/>
      <c r="I51" s="34"/>
      <c r="J51" s="34"/>
      <c r="K51" s="34"/>
    </row>
    <row r="52" spans="1:10" s="11" customFormat="1" ht="26.25">
      <c r="A52" s="92" t="s">
        <v>269</v>
      </c>
      <c r="B52" s="1" t="s">
        <v>1198</v>
      </c>
      <c r="C52" s="428"/>
      <c r="D52" s="331">
        <v>1588.55</v>
      </c>
      <c r="E52" s="9"/>
      <c r="G52" s="55"/>
      <c r="H52" s="70"/>
      <c r="I52" s="72"/>
      <c r="J52" s="73"/>
    </row>
    <row r="53" spans="1:10" s="11" customFormat="1" ht="26.25">
      <c r="A53" s="92" t="s">
        <v>270</v>
      </c>
      <c r="B53" s="1" t="s">
        <v>1195</v>
      </c>
      <c r="C53" s="428"/>
      <c r="D53" s="331">
        <v>1197</v>
      </c>
      <c r="E53" s="9"/>
      <c r="G53" s="55"/>
      <c r="H53" s="70"/>
      <c r="I53" s="72"/>
      <c r="J53" s="73"/>
    </row>
    <row r="54" spans="1:11" s="10" customFormat="1" ht="12.75">
      <c r="A54" s="426" t="s">
        <v>0</v>
      </c>
      <c r="B54" s="427"/>
      <c r="C54" s="427"/>
      <c r="D54" s="177">
        <f>SUM(D6:D53)</f>
        <v>301000.19</v>
      </c>
      <c r="G54" s="55"/>
      <c r="H54" s="70"/>
      <c r="I54" s="72"/>
      <c r="J54" s="74"/>
      <c r="K54" s="74"/>
    </row>
    <row r="55" spans="1:11" s="9" customFormat="1" ht="12.75">
      <c r="A55" s="421" t="s">
        <v>571</v>
      </c>
      <c r="B55" s="422"/>
      <c r="C55" s="422"/>
      <c r="D55" s="423"/>
      <c r="G55" s="34"/>
      <c r="H55" s="34"/>
      <c r="I55" s="34"/>
      <c r="J55" s="34"/>
      <c r="K55" s="34"/>
    </row>
    <row r="56" spans="1:10" s="165" customFormat="1" ht="26.25">
      <c r="A56" s="92" t="s">
        <v>107</v>
      </c>
      <c r="B56" s="33" t="s">
        <v>577</v>
      </c>
      <c r="C56" s="375">
        <v>2016</v>
      </c>
      <c r="D56" s="180">
        <v>399</v>
      </c>
      <c r="E56" s="9"/>
      <c r="F56" s="164"/>
      <c r="G56" s="166"/>
      <c r="H56" s="167"/>
      <c r="I56" s="168"/>
      <c r="J56" s="169"/>
    </row>
    <row r="57" spans="1:11" s="9" customFormat="1" ht="26.25">
      <c r="A57" s="92" t="s">
        <v>108</v>
      </c>
      <c r="B57" s="33" t="s">
        <v>572</v>
      </c>
      <c r="C57" s="375"/>
      <c r="D57" s="180">
        <v>3499</v>
      </c>
      <c r="G57" s="34"/>
      <c r="H57" s="34"/>
      <c r="I57" s="34"/>
      <c r="J57" s="34"/>
      <c r="K57" s="34"/>
    </row>
    <row r="58" spans="1:11" s="9" customFormat="1" ht="26.25">
      <c r="A58" s="92" t="s">
        <v>109</v>
      </c>
      <c r="B58" s="33" t="s">
        <v>560</v>
      </c>
      <c r="C58" s="375"/>
      <c r="D58" s="180">
        <v>2000</v>
      </c>
      <c r="G58" s="34"/>
      <c r="H58" s="34"/>
      <c r="I58" s="34"/>
      <c r="J58" s="34"/>
      <c r="K58" s="34"/>
    </row>
    <row r="59" spans="1:11" s="9" customFormat="1" ht="26.25">
      <c r="A59" s="92" t="s">
        <v>110</v>
      </c>
      <c r="B59" s="33" t="s">
        <v>573</v>
      </c>
      <c r="C59" s="375"/>
      <c r="D59" s="180">
        <v>1053</v>
      </c>
      <c r="G59" s="34"/>
      <c r="H59" s="34"/>
      <c r="I59" s="34"/>
      <c r="J59" s="34"/>
      <c r="K59" s="34"/>
    </row>
    <row r="60" spans="1:11" s="9" customFormat="1" ht="26.25">
      <c r="A60" s="92" t="s">
        <v>111</v>
      </c>
      <c r="B60" s="33" t="s">
        <v>574</v>
      </c>
      <c r="C60" s="375"/>
      <c r="D60" s="180">
        <v>399.75</v>
      </c>
      <c r="G60" s="34"/>
      <c r="H60" s="34"/>
      <c r="I60" s="34"/>
      <c r="J60" s="34"/>
      <c r="K60" s="34"/>
    </row>
    <row r="61" spans="1:11" s="9" customFormat="1" ht="26.25">
      <c r="A61" s="92" t="s">
        <v>112</v>
      </c>
      <c r="B61" s="33" t="s">
        <v>575</v>
      </c>
      <c r="C61" s="375"/>
      <c r="D61" s="180">
        <f>1979</f>
        <v>1979</v>
      </c>
      <c r="G61" s="34"/>
      <c r="H61" s="34"/>
      <c r="I61" s="34"/>
      <c r="J61" s="34"/>
      <c r="K61" s="34"/>
    </row>
    <row r="62" spans="1:10" s="11" customFormat="1" ht="26.25">
      <c r="A62" s="92" t="s">
        <v>113</v>
      </c>
      <c r="B62" s="1" t="s">
        <v>578</v>
      </c>
      <c r="C62" s="375">
        <v>2017</v>
      </c>
      <c r="D62" s="180">
        <v>244.77</v>
      </c>
      <c r="G62" s="55"/>
      <c r="H62" s="70"/>
      <c r="I62" s="72"/>
      <c r="J62" s="73"/>
    </row>
    <row r="63" spans="1:10" s="11" customFormat="1" ht="26.25">
      <c r="A63" s="92" t="s">
        <v>114</v>
      </c>
      <c r="B63" s="33" t="s">
        <v>579</v>
      </c>
      <c r="C63" s="375"/>
      <c r="D63" s="180">
        <v>1980</v>
      </c>
      <c r="G63" s="55"/>
      <c r="H63" s="70"/>
      <c r="I63" s="72"/>
      <c r="J63" s="73"/>
    </row>
    <row r="64" spans="1:10" s="11" customFormat="1" ht="26.25">
      <c r="A64" s="92" t="s">
        <v>115</v>
      </c>
      <c r="B64" s="33" t="s">
        <v>1199</v>
      </c>
      <c r="C64" s="375"/>
      <c r="D64" s="180">
        <v>1899</v>
      </c>
      <c r="G64" s="55"/>
      <c r="H64" s="70"/>
      <c r="I64" s="72"/>
      <c r="J64" s="73"/>
    </row>
    <row r="65" spans="1:10" s="11" customFormat="1" ht="26.25">
      <c r="A65" s="92" t="s">
        <v>116</v>
      </c>
      <c r="B65" s="154" t="s">
        <v>727</v>
      </c>
      <c r="C65" s="384">
        <v>2018</v>
      </c>
      <c r="D65" s="184">
        <v>3277.95</v>
      </c>
      <c r="G65" s="55"/>
      <c r="H65" s="70"/>
      <c r="I65" s="72"/>
      <c r="J65" s="73"/>
    </row>
    <row r="66" spans="1:10" s="11" customFormat="1" ht="26.25">
      <c r="A66" s="92" t="s">
        <v>117</v>
      </c>
      <c r="B66" s="154" t="s">
        <v>1189</v>
      </c>
      <c r="C66" s="384"/>
      <c r="D66" s="184">
        <v>1228.77</v>
      </c>
      <c r="G66" s="55"/>
      <c r="H66" s="70"/>
      <c r="I66" s="72"/>
      <c r="J66" s="73"/>
    </row>
    <row r="67" spans="1:10" s="11" customFormat="1" ht="26.25">
      <c r="A67" s="92" t="s">
        <v>229</v>
      </c>
      <c r="B67" s="154" t="s">
        <v>1188</v>
      </c>
      <c r="C67" s="384"/>
      <c r="D67" s="184">
        <v>736.77</v>
      </c>
      <c r="G67" s="55"/>
      <c r="H67" s="70"/>
      <c r="I67" s="72"/>
      <c r="J67" s="73"/>
    </row>
    <row r="68" spans="1:10" s="11" customFormat="1" ht="26.25">
      <c r="A68" s="92" t="s">
        <v>230</v>
      </c>
      <c r="B68" s="154" t="s">
        <v>728</v>
      </c>
      <c r="C68" s="384"/>
      <c r="D68" s="184">
        <v>502</v>
      </c>
      <c r="G68" s="55"/>
      <c r="H68" s="70"/>
      <c r="I68" s="72"/>
      <c r="J68" s="73"/>
    </row>
    <row r="69" spans="1:10" s="11" customFormat="1" ht="26.25">
      <c r="A69" s="92" t="s">
        <v>231</v>
      </c>
      <c r="B69" s="154" t="s">
        <v>729</v>
      </c>
      <c r="C69" s="384"/>
      <c r="D69" s="184">
        <v>502</v>
      </c>
      <c r="G69" s="55"/>
      <c r="H69" s="70"/>
      <c r="I69" s="72"/>
      <c r="J69" s="73"/>
    </row>
    <row r="70" spans="1:10" s="11" customFormat="1" ht="26.25">
      <c r="A70" s="92" t="s">
        <v>232</v>
      </c>
      <c r="B70" s="154" t="s">
        <v>730</v>
      </c>
      <c r="C70" s="384"/>
      <c r="D70" s="184">
        <v>9999</v>
      </c>
      <c r="G70" s="55"/>
      <c r="H70" s="70"/>
      <c r="I70" s="72"/>
      <c r="J70" s="73"/>
    </row>
    <row r="71" spans="1:10" s="11" customFormat="1" ht="26.25">
      <c r="A71" s="92" t="s">
        <v>233</v>
      </c>
      <c r="B71" s="154" t="s">
        <v>731</v>
      </c>
      <c r="C71" s="384">
        <v>2019</v>
      </c>
      <c r="D71" s="184">
        <v>4299</v>
      </c>
      <c r="G71" s="55"/>
      <c r="H71" s="70"/>
      <c r="I71" s="72"/>
      <c r="J71" s="73"/>
    </row>
    <row r="72" spans="1:10" s="11" customFormat="1" ht="26.25">
      <c r="A72" s="92" t="s">
        <v>234</v>
      </c>
      <c r="B72" s="154" t="s">
        <v>1186</v>
      </c>
      <c r="C72" s="384"/>
      <c r="D72" s="184">
        <v>1265.67</v>
      </c>
      <c r="E72" s="9"/>
      <c r="F72" s="9"/>
      <c r="G72" s="55"/>
      <c r="H72" s="70"/>
      <c r="I72" s="72"/>
      <c r="J72" s="73"/>
    </row>
    <row r="73" spans="1:10" s="11" customFormat="1" ht="26.25">
      <c r="A73" s="92" t="s">
        <v>235</v>
      </c>
      <c r="B73" s="154" t="s">
        <v>1187</v>
      </c>
      <c r="C73" s="384"/>
      <c r="D73" s="184">
        <v>207.87</v>
      </c>
      <c r="E73" s="170"/>
      <c r="F73" s="9"/>
      <c r="G73" s="55"/>
      <c r="H73" s="70"/>
      <c r="I73" s="72"/>
      <c r="J73" s="73"/>
    </row>
    <row r="74" spans="1:10" s="11" customFormat="1" ht="26.25">
      <c r="A74" s="92" t="s">
        <v>236</v>
      </c>
      <c r="B74" s="154" t="s">
        <v>760</v>
      </c>
      <c r="C74" s="384"/>
      <c r="D74" s="184">
        <v>3743</v>
      </c>
      <c r="E74" s="9"/>
      <c r="G74" s="55"/>
      <c r="H74" s="70"/>
      <c r="I74" s="72"/>
      <c r="J74" s="73"/>
    </row>
    <row r="75" spans="1:10" s="11" customFormat="1" ht="39">
      <c r="A75" s="92" t="s">
        <v>237</v>
      </c>
      <c r="B75" s="1" t="s">
        <v>1168</v>
      </c>
      <c r="C75" s="384"/>
      <c r="D75" s="330">
        <v>9939</v>
      </c>
      <c r="E75" s="9"/>
      <c r="G75" s="55"/>
      <c r="H75" s="70"/>
      <c r="I75" s="72"/>
      <c r="J75" s="73"/>
    </row>
    <row r="76" spans="1:10" s="11" customFormat="1" ht="26.25">
      <c r="A76" s="92" t="s">
        <v>238</v>
      </c>
      <c r="B76" s="230" t="s">
        <v>1170</v>
      </c>
      <c r="C76" s="428">
        <v>2020</v>
      </c>
      <c r="D76" s="330">
        <v>4423.39</v>
      </c>
      <c r="E76" s="9"/>
      <c r="G76" s="55"/>
      <c r="H76" s="70"/>
      <c r="I76" s="72"/>
      <c r="J76" s="73"/>
    </row>
    <row r="77" spans="1:10" s="11" customFormat="1" ht="26.25">
      <c r="A77" s="92" t="s">
        <v>239</v>
      </c>
      <c r="B77" s="230" t="s">
        <v>1169</v>
      </c>
      <c r="C77" s="428"/>
      <c r="D77" s="330">
        <v>6420.6</v>
      </c>
      <c r="E77" s="9"/>
      <c r="G77" s="55"/>
      <c r="H77" s="70"/>
      <c r="I77" s="72"/>
      <c r="J77" s="73"/>
    </row>
    <row r="78" spans="1:10" s="11" customFormat="1" ht="26.25">
      <c r="A78" s="92" t="s">
        <v>240</v>
      </c>
      <c r="B78" s="230" t="s">
        <v>1171</v>
      </c>
      <c r="C78" s="428"/>
      <c r="D78" s="330">
        <v>4690</v>
      </c>
      <c r="E78" s="9"/>
      <c r="G78" s="55"/>
      <c r="H78" s="70"/>
      <c r="I78" s="72"/>
      <c r="J78" s="73"/>
    </row>
    <row r="79" spans="1:10" s="11" customFormat="1" ht="26.25">
      <c r="A79" s="92" t="s">
        <v>247</v>
      </c>
      <c r="B79" s="230" t="s">
        <v>1172</v>
      </c>
      <c r="C79" s="428"/>
      <c r="D79" s="330">
        <v>4500</v>
      </c>
      <c r="E79" s="9"/>
      <c r="G79" s="55"/>
      <c r="H79" s="70"/>
      <c r="I79" s="72"/>
      <c r="J79" s="73"/>
    </row>
    <row r="80" spans="1:10" s="11" customFormat="1" ht="26.25">
      <c r="A80" s="92" t="s">
        <v>248</v>
      </c>
      <c r="B80" s="230" t="s">
        <v>1173</v>
      </c>
      <c r="C80" s="428"/>
      <c r="D80" s="330">
        <v>4500</v>
      </c>
      <c r="E80" s="9"/>
      <c r="G80" s="55"/>
      <c r="H80" s="70"/>
      <c r="I80" s="72"/>
      <c r="J80" s="73"/>
    </row>
    <row r="81" spans="1:10" s="11" customFormat="1" ht="26.25">
      <c r="A81" s="92" t="s">
        <v>249</v>
      </c>
      <c r="B81" s="230" t="s">
        <v>1174</v>
      </c>
      <c r="C81" s="428"/>
      <c r="D81" s="330">
        <v>4500</v>
      </c>
      <c r="E81" s="9"/>
      <c r="G81" s="55"/>
      <c r="H81" s="70"/>
      <c r="I81" s="72"/>
      <c r="J81" s="73"/>
    </row>
    <row r="82" spans="1:10" s="11" customFormat="1" ht="26.25">
      <c r="A82" s="92" t="s">
        <v>242</v>
      </c>
      <c r="B82" s="230" t="s">
        <v>1175</v>
      </c>
      <c r="C82" s="428"/>
      <c r="D82" s="330">
        <v>4500</v>
      </c>
      <c r="E82" s="9"/>
      <c r="G82" s="55"/>
      <c r="H82" s="70"/>
      <c r="I82" s="72"/>
      <c r="J82" s="73"/>
    </row>
    <row r="83" spans="1:10" s="11" customFormat="1" ht="26.25">
      <c r="A83" s="92" t="s">
        <v>250</v>
      </c>
      <c r="B83" s="230" t="s">
        <v>1176</v>
      </c>
      <c r="C83" s="428"/>
      <c r="D83" s="330">
        <v>4690</v>
      </c>
      <c r="E83" s="9"/>
      <c r="G83" s="55"/>
      <c r="H83" s="70"/>
      <c r="I83" s="72"/>
      <c r="J83" s="73"/>
    </row>
    <row r="84" spans="1:10" s="11" customFormat="1" ht="26.25">
      <c r="A84" s="92" t="s">
        <v>251</v>
      </c>
      <c r="B84" s="230" t="s">
        <v>1177</v>
      </c>
      <c r="C84" s="428"/>
      <c r="D84" s="330">
        <v>4690</v>
      </c>
      <c r="E84" s="9"/>
      <c r="G84" s="55"/>
      <c r="H84" s="70"/>
      <c r="I84" s="72"/>
      <c r="J84" s="73"/>
    </row>
    <row r="85" spans="1:10" s="11" customFormat="1" ht="26.25">
      <c r="A85" s="92" t="s">
        <v>252</v>
      </c>
      <c r="B85" s="230" t="s">
        <v>1178</v>
      </c>
      <c r="C85" s="428"/>
      <c r="D85" s="330">
        <v>4690</v>
      </c>
      <c r="E85" s="9"/>
      <c r="G85" s="55"/>
      <c r="H85" s="70"/>
      <c r="I85" s="72"/>
      <c r="J85" s="73"/>
    </row>
    <row r="86" spans="1:10" s="11" customFormat="1" ht="26.25">
      <c r="A86" s="92" t="s">
        <v>253</v>
      </c>
      <c r="B86" s="230" t="s">
        <v>1179</v>
      </c>
      <c r="C86" s="428"/>
      <c r="D86" s="330">
        <v>3420</v>
      </c>
      <c r="E86" s="9"/>
      <c r="G86" s="55"/>
      <c r="H86" s="70"/>
      <c r="I86" s="72"/>
      <c r="J86" s="73"/>
    </row>
    <row r="87" spans="1:10" s="11" customFormat="1" ht="26.25">
      <c r="A87" s="92" t="s">
        <v>254</v>
      </c>
      <c r="B87" s="230" t="s">
        <v>1180</v>
      </c>
      <c r="C87" s="428"/>
      <c r="D87" s="330">
        <v>3420</v>
      </c>
      <c r="E87" s="9"/>
      <c r="G87" s="55"/>
      <c r="H87" s="70"/>
      <c r="I87" s="72"/>
      <c r="J87" s="73"/>
    </row>
    <row r="88" spans="1:10" s="11" customFormat="1" ht="26.25">
      <c r="A88" s="92" t="s">
        <v>255</v>
      </c>
      <c r="B88" s="230" t="s">
        <v>1181</v>
      </c>
      <c r="C88" s="428"/>
      <c r="D88" s="330">
        <v>3420</v>
      </c>
      <c r="E88" s="9"/>
      <c r="G88" s="55"/>
      <c r="H88" s="70"/>
      <c r="I88" s="72"/>
      <c r="J88" s="73"/>
    </row>
    <row r="89" spans="1:10" s="11" customFormat="1" ht="26.25">
      <c r="A89" s="92" t="s">
        <v>256</v>
      </c>
      <c r="B89" s="230" t="s">
        <v>1182</v>
      </c>
      <c r="C89" s="428"/>
      <c r="D89" s="330">
        <v>3420</v>
      </c>
      <c r="E89" s="9"/>
      <c r="G89" s="55"/>
      <c r="H89" s="70"/>
      <c r="I89" s="72"/>
      <c r="J89" s="73"/>
    </row>
    <row r="90" spans="1:10" s="11" customFormat="1" ht="26.25">
      <c r="A90" s="92" t="s">
        <v>257</v>
      </c>
      <c r="B90" s="230" t="s">
        <v>1183</v>
      </c>
      <c r="C90" s="428"/>
      <c r="D90" s="330">
        <v>2280</v>
      </c>
      <c r="E90" s="9"/>
      <c r="G90" s="55"/>
      <c r="H90" s="70"/>
      <c r="I90" s="72"/>
      <c r="J90" s="73"/>
    </row>
    <row r="91" spans="1:10" s="11" customFormat="1" ht="26.25">
      <c r="A91" s="92" t="s">
        <v>258</v>
      </c>
      <c r="B91" s="230" t="s">
        <v>1184</v>
      </c>
      <c r="C91" s="428"/>
      <c r="D91" s="330">
        <v>2499</v>
      </c>
      <c r="E91" s="9"/>
      <c r="G91" s="55"/>
      <c r="H91" s="70"/>
      <c r="I91" s="72"/>
      <c r="J91" s="73"/>
    </row>
    <row r="92" spans="1:10" s="11" customFormat="1" ht="26.25">
      <c r="A92" s="92" t="s">
        <v>259</v>
      </c>
      <c r="B92" s="230" t="s">
        <v>1185</v>
      </c>
      <c r="C92" s="428"/>
      <c r="D92" s="330">
        <v>2499</v>
      </c>
      <c r="E92" s="9"/>
      <c r="G92" s="55"/>
      <c r="H92" s="70"/>
      <c r="I92" s="72"/>
      <c r="J92" s="73"/>
    </row>
    <row r="93" spans="1:12" s="4" customFormat="1" ht="12.75">
      <c r="A93" s="426" t="s">
        <v>0</v>
      </c>
      <c r="B93" s="427"/>
      <c r="C93" s="427"/>
      <c r="D93" s="177">
        <f>SUM(D56:D92)</f>
        <v>117716.54000000001</v>
      </c>
      <c r="F93" s="10"/>
      <c r="G93" s="55"/>
      <c r="H93" s="55"/>
      <c r="I93" s="55"/>
      <c r="J93" s="55"/>
      <c r="K93" s="55"/>
      <c r="L93" s="55"/>
    </row>
    <row r="94" spans="1:12" s="9" customFormat="1" ht="12.75">
      <c r="A94" s="421" t="s">
        <v>16</v>
      </c>
      <c r="B94" s="422"/>
      <c r="C94" s="422"/>
      <c r="D94" s="423"/>
      <c r="G94" s="55"/>
      <c r="H94" s="70"/>
      <c r="I94" s="71"/>
      <c r="J94" s="34"/>
      <c r="K94" s="34"/>
      <c r="L94" s="34"/>
    </row>
    <row r="95" spans="1:12" s="9" customFormat="1" ht="52.5">
      <c r="A95" s="92" t="s">
        <v>107</v>
      </c>
      <c r="B95" s="158" t="s">
        <v>1200</v>
      </c>
      <c r="C95" s="140">
        <v>2013</v>
      </c>
      <c r="D95" s="185">
        <v>66999</v>
      </c>
      <c r="F95" s="36"/>
      <c r="G95" s="55"/>
      <c r="H95" s="76"/>
      <c r="I95" s="77"/>
      <c r="J95" s="34"/>
      <c r="K95" s="34"/>
      <c r="L95" s="34"/>
    </row>
    <row r="96" spans="1:12" s="9" customFormat="1" ht="39">
      <c r="A96" s="92" t="s">
        <v>108</v>
      </c>
      <c r="B96" s="154" t="s">
        <v>1201</v>
      </c>
      <c r="C96" s="2">
        <v>2015</v>
      </c>
      <c r="D96" s="180">
        <v>10000</v>
      </c>
      <c r="F96" s="36"/>
      <c r="G96" s="55"/>
      <c r="H96" s="76"/>
      <c r="I96" s="77"/>
      <c r="J96" s="34"/>
      <c r="K96" s="34"/>
      <c r="L96" s="34"/>
    </row>
    <row r="97" spans="1:12" s="9" customFormat="1" ht="26.25">
      <c r="A97" s="92" t="s">
        <v>109</v>
      </c>
      <c r="B97" s="154" t="s">
        <v>742</v>
      </c>
      <c r="C97" s="2">
        <v>2016</v>
      </c>
      <c r="D97" s="180">
        <v>39452.94</v>
      </c>
      <c r="F97" s="36"/>
      <c r="G97" s="55"/>
      <c r="H97" s="76"/>
      <c r="I97" s="77"/>
      <c r="J97" s="34"/>
      <c r="K97" s="34"/>
      <c r="L97" s="34"/>
    </row>
    <row r="98" spans="1:12" s="9" customFormat="1" ht="39">
      <c r="A98" s="92" t="s">
        <v>110</v>
      </c>
      <c r="B98" s="154" t="s">
        <v>1202</v>
      </c>
      <c r="C98" s="2">
        <v>2017</v>
      </c>
      <c r="D98" s="180">
        <v>12361.01</v>
      </c>
      <c r="F98" s="36"/>
      <c r="G98" s="55"/>
      <c r="H98" s="76"/>
      <c r="I98" s="77"/>
      <c r="J98" s="34"/>
      <c r="K98" s="34"/>
      <c r="L98" s="34"/>
    </row>
    <row r="99" spans="1:12" s="9" customFormat="1" ht="39">
      <c r="A99" s="92" t="s">
        <v>111</v>
      </c>
      <c r="B99" s="327" t="s">
        <v>1203</v>
      </c>
      <c r="C99" s="328">
        <v>2020</v>
      </c>
      <c r="D99" s="332">
        <v>66118.11</v>
      </c>
      <c r="F99" s="36"/>
      <c r="G99" s="55"/>
      <c r="H99" s="76"/>
      <c r="I99" s="77"/>
      <c r="J99" s="34"/>
      <c r="K99" s="34"/>
      <c r="L99" s="34"/>
    </row>
    <row r="100" spans="1:12" s="9" customFormat="1" ht="13.5" thickBot="1">
      <c r="A100" s="418" t="s">
        <v>0</v>
      </c>
      <c r="B100" s="419"/>
      <c r="C100" s="419"/>
      <c r="D100" s="178">
        <f>SUM(D95:D99)</f>
        <v>194931.06</v>
      </c>
      <c r="F100" s="34"/>
      <c r="G100" s="55"/>
      <c r="H100" s="70"/>
      <c r="I100" s="71"/>
      <c r="J100" s="34"/>
      <c r="K100" s="34"/>
      <c r="L100" s="34"/>
    </row>
    <row r="101" spans="1:12" s="9" customFormat="1" ht="12.75">
      <c r="A101" s="105"/>
      <c r="B101" s="105"/>
      <c r="C101" s="105"/>
      <c r="D101" s="190"/>
      <c r="F101" s="34"/>
      <c r="G101" s="55"/>
      <c r="H101" s="70"/>
      <c r="I101" s="71"/>
      <c r="J101" s="34"/>
      <c r="K101" s="34"/>
      <c r="L101" s="34"/>
    </row>
    <row r="102" spans="1:12" s="9" customFormat="1" ht="13.5" thickBot="1">
      <c r="A102" s="105"/>
      <c r="B102" s="105"/>
      <c r="C102" s="105"/>
      <c r="D102" s="190"/>
      <c r="F102" s="34"/>
      <c r="G102" s="55"/>
      <c r="H102" s="70"/>
      <c r="I102" s="71"/>
      <c r="J102" s="34"/>
      <c r="K102" s="34"/>
      <c r="L102" s="34"/>
    </row>
    <row r="103" spans="1:12" s="9" customFormat="1" ht="12.75" customHeight="1">
      <c r="A103" s="429" t="s">
        <v>677</v>
      </c>
      <c r="B103" s="430"/>
      <c r="C103" s="430"/>
      <c r="D103" s="431"/>
      <c r="F103" s="34"/>
      <c r="G103" s="55"/>
      <c r="H103" s="70"/>
      <c r="I103" s="71"/>
      <c r="J103" s="34"/>
      <c r="K103" s="34"/>
      <c r="L103" s="34"/>
    </row>
    <row r="104" spans="1:10" ht="26.25">
      <c r="A104" s="247" t="s">
        <v>10</v>
      </c>
      <c r="B104" s="245" t="s">
        <v>11</v>
      </c>
      <c r="C104" s="245" t="s">
        <v>12</v>
      </c>
      <c r="D104" s="191" t="s">
        <v>13</v>
      </c>
      <c r="G104" s="55"/>
      <c r="H104" s="55"/>
      <c r="I104" s="55"/>
      <c r="J104" s="55"/>
    </row>
    <row r="105" spans="1:10" ht="12.75">
      <c r="A105" s="421" t="s">
        <v>1</v>
      </c>
      <c r="B105" s="422"/>
      <c r="C105" s="422"/>
      <c r="D105" s="423"/>
      <c r="F105" s="55"/>
      <c r="G105" s="55"/>
      <c r="H105" s="55"/>
      <c r="I105" s="55"/>
      <c r="J105" s="55"/>
    </row>
    <row r="106" spans="1:12" s="4" customFormat="1" ht="12.75">
      <c r="A106" s="92" t="s">
        <v>107</v>
      </c>
      <c r="B106" s="1" t="s">
        <v>686</v>
      </c>
      <c r="C106" s="2">
        <v>2017</v>
      </c>
      <c r="D106" s="180">
        <v>29095.65</v>
      </c>
      <c r="F106" s="36"/>
      <c r="J106" s="54"/>
      <c r="K106" s="34"/>
      <c r="L106" s="34"/>
    </row>
    <row r="107" spans="1:12" s="4" customFormat="1" ht="12.75">
      <c r="A107" s="92" t="s">
        <v>108</v>
      </c>
      <c r="B107" s="1" t="s">
        <v>1204</v>
      </c>
      <c r="C107" s="29" t="s">
        <v>106</v>
      </c>
      <c r="D107" s="232">
        <v>4428</v>
      </c>
      <c r="F107" s="36"/>
      <c r="J107" s="54"/>
      <c r="K107" s="34"/>
      <c r="L107" s="34"/>
    </row>
    <row r="108" spans="1:10" s="10" customFormat="1" ht="12.75" customHeight="1">
      <c r="A108" s="426" t="s">
        <v>0</v>
      </c>
      <c r="B108" s="427"/>
      <c r="C108" s="427"/>
      <c r="D108" s="177">
        <f>SUM(D106:D107)</f>
        <v>33523.65</v>
      </c>
      <c r="F108" s="74"/>
      <c r="J108" s="74"/>
    </row>
    <row r="109" spans="1:11" s="9" customFormat="1" ht="12.75">
      <c r="A109" s="421" t="s">
        <v>2</v>
      </c>
      <c r="B109" s="422"/>
      <c r="C109" s="422"/>
      <c r="D109" s="423"/>
      <c r="F109" s="34"/>
      <c r="J109" s="34"/>
      <c r="K109" s="34"/>
    </row>
    <row r="110" spans="1:10" s="9" customFormat="1" ht="12.75">
      <c r="A110" s="92" t="s">
        <v>107</v>
      </c>
      <c r="B110" s="1" t="s">
        <v>1162</v>
      </c>
      <c r="C110" s="2">
        <v>2016</v>
      </c>
      <c r="D110" s="180">
        <v>3000</v>
      </c>
      <c r="F110" s="34"/>
      <c r="J110" s="34"/>
    </row>
    <row r="111" spans="1:10" s="9" customFormat="1" ht="12.75">
      <c r="A111" s="92" t="s">
        <v>108</v>
      </c>
      <c r="B111" s="1" t="s">
        <v>1163</v>
      </c>
      <c r="C111" s="375">
        <v>2017</v>
      </c>
      <c r="D111" s="180">
        <v>3450</v>
      </c>
      <c r="F111" s="34"/>
      <c r="J111" s="34"/>
    </row>
    <row r="112" spans="1:10" s="9" customFormat="1" ht="12.75">
      <c r="A112" s="92" t="s">
        <v>109</v>
      </c>
      <c r="B112" s="1" t="s">
        <v>1164</v>
      </c>
      <c r="C112" s="375"/>
      <c r="D112" s="180">
        <v>2400</v>
      </c>
      <c r="F112" s="34"/>
      <c r="J112" s="34"/>
    </row>
    <row r="113" spans="1:10" s="9" customFormat="1" ht="12.75">
      <c r="A113" s="92" t="s">
        <v>110</v>
      </c>
      <c r="B113" s="1" t="s">
        <v>1165</v>
      </c>
      <c r="C113" s="375"/>
      <c r="D113" s="180">
        <v>249</v>
      </c>
      <c r="F113" s="34"/>
      <c r="J113" s="34"/>
    </row>
    <row r="114" spans="1:10" s="9" customFormat="1" ht="12.75">
      <c r="A114" s="92" t="s">
        <v>111</v>
      </c>
      <c r="B114" s="1" t="s">
        <v>1166</v>
      </c>
      <c r="C114" s="375">
        <v>2018</v>
      </c>
      <c r="D114" s="180">
        <v>39335.4</v>
      </c>
      <c r="F114" s="34"/>
      <c r="J114" s="34"/>
    </row>
    <row r="115" spans="1:10" s="9" customFormat="1" ht="12.75">
      <c r="A115" s="92" t="s">
        <v>112</v>
      </c>
      <c r="B115" s="1" t="s">
        <v>752</v>
      </c>
      <c r="C115" s="375"/>
      <c r="D115" s="180">
        <v>23128.43</v>
      </c>
      <c r="F115" s="34"/>
      <c r="J115" s="34"/>
    </row>
    <row r="116" spans="1:10" s="9" customFormat="1" ht="12.75">
      <c r="A116" s="92" t="s">
        <v>113</v>
      </c>
      <c r="B116" s="1" t="s">
        <v>970</v>
      </c>
      <c r="C116" s="428">
        <v>2020</v>
      </c>
      <c r="D116" s="333">
        <v>29520</v>
      </c>
      <c r="F116" s="34"/>
      <c r="J116" s="34"/>
    </row>
    <row r="117" spans="1:10" s="9" customFormat="1" ht="12.75">
      <c r="A117" s="92" t="s">
        <v>114</v>
      </c>
      <c r="B117" s="1" t="s">
        <v>971</v>
      </c>
      <c r="C117" s="428"/>
      <c r="D117" s="333">
        <v>20189.61</v>
      </c>
      <c r="F117" s="34"/>
      <c r="J117" s="34"/>
    </row>
    <row r="118" spans="1:10" s="9" customFormat="1" ht="12.75">
      <c r="A118" s="426" t="s">
        <v>0</v>
      </c>
      <c r="B118" s="427"/>
      <c r="C118" s="427"/>
      <c r="D118" s="177">
        <f>SUM(D110:D117)</f>
        <v>121272.44</v>
      </c>
      <c r="F118" s="34"/>
      <c r="J118" s="34"/>
    </row>
    <row r="119" spans="1:11" s="9" customFormat="1" ht="12.75">
      <c r="A119" s="421" t="s">
        <v>16</v>
      </c>
      <c r="B119" s="422"/>
      <c r="C119" s="422"/>
      <c r="D119" s="423"/>
      <c r="F119" s="34"/>
      <c r="J119" s="34"/>
      <c r="K119" s="34"/>
    </row>
    <row r="120" spans="1:10" ht="13.5" customHeight="1">
      <c r="A120" s="92" t="s">
        <v>107</v>
      </c>
      <c r="B120" s="33" t="s">
        <v>710</v>
      </c>
      <c r="C120" s="2">
        <v>2018</v>
      </c>
      <c r="D120" s="180">
        <v>50000</v>
      </c>
      <c r="F120" s="55"/>
      <c r="J120" s="55"/>
    </row>
    <row r="121" spans="1:10" s="9" customFormat="1" ht="13.5" thickBot="1">
      <c r="A121" s="418" t="s">
        <v>0</v>
      </c>
      <c r="B121" s="419"/>
      <c r="C121" s="419"/>
      <c r="D121" s="178">
        <f>SUM(D120)</f>
        <v>50000</v>
      </c>
      <c r="F121" s="34"/>
      <c r="J121" s="34"/>
    </row>
    <row r="122" spans="1:10" ht="12.75">
      <c r="A122" s="105"/>
      <c r="B122" s="105"/>
      <c r="C122" s="105"/>
      <c r="D122" s="172"/>
      <c r="F122" s="55"/>
      <c r="J122" s="55"/>
    </row>
    <row r="123" spans="1:10" ht="13.5" thickBot="1">
      <c r="A123" s="105"/>
      <c r="B123" s="105"/>
      <c r="C123" s="105"/>
      <c r="D123" s="172"/>
      <c r="F123" s="55"/>
      <c r="J123" s="55"/>
    </row>
    <row r="124" spans="1:10" ht="12.75" customHeight="1">
      <c r="A124" s="429" t="s">
        <v>681</v>
      </c>
      <c r="B124" s="430"/>
      <c r="C124" s="430"/>
      <c r="D124" s="431"/>
      <c r="F124" s="55"/>
      <c r="J124" s="55"/>
    </row>
    <row r="125" spans="1:10" ht="26.25">
      <c r="A125" s="247" t="s">
        <v>10</v>
      </c>
      <c r="B125" s="245" t="s">
        <v>11</v>
      </c>
      <c r="C125" s="245" t="s">
        <v>12</v>
      </c>
      <c r="D125" s="191" t="s">
        <v>13</v>
      </c>
      <c r="G125" s="55"/>
      <c r="H125" s="55"/>
      <c r="I125" s="55"/>
      <c r="J125" s="55"/>
    </row>
    <row r="126" spans="1:10" ht="12.75">
      <c r="A126" s="421" t="s">
        <v>1</v>
      </c>
      <c r="B126" s="422"/>
      <c r="C126" s="422"/>
      <c r="D126" s="423"/>
      <c r="F126" s="55"/>
      <c r="G126" s="55"/>
      <c r="H126" s="55"/>
      <c r="I126" s="55"/>
      <c r="J126" s="55"/>
    </row>
    <row r="127" spans="1:10" s="4" customFormat="1" ht="12.75">
      <c r="A127" s="92" t="s">
        <v>107</v>
      </c>
      <c r="B127" s="152" t="s">
        <v>1205</v>
      </c>
      <c r="C127" s="30">
        <v>2015</v>
      </c>
      <c r="D127" s="182">
        <v>3000</v>
      </c>
      <c r="G127" s="47"/>
      <c r="H127" s="47"/>
      <c r="I127" s="79"/>
      <c r="J127" s="55"/>
    </row>
    <row r="128" spans="1:10" s="4" customFormat="1" ht="12.75">
      <c r="A128" s="92" t="s">
        <v>108</v>
      </c>
      <c r="B128" s="152" t="s">
        <v>1206</v>
      </c>
      <c r="C128" s="424">
        <v>2017</v>
      </c>
      <c r="D128" s="182">
        <v>10455</v>
      </c>
      <c r="G128" s="47"/>
      <c r="H128" s="47"/>
      <c r="I128" s="79"/>
      <c r="J128" s="55"/>
    </row>
    <row r="129" spans="1:10" s="4" customFormat="1" ht="12.75">
      <c r="A129" s="92" t="s">
        <v>109</v>
      </c>
      <c r="B129" s="152" t="s">
        <v>1206</v>
      </c>
      <c r="C129" s="424"/>
      <c r="D129" s="182">
        <v>10455</v>
      </c>
      <c r="G129" s="47"/>
      <c r="H129" s="47"/>
      <c r="I129" s="79"/>
      <c r="J129" s="55"/>
    </row>
    <row r="130" spans="1:10" s="4" customFormat="1" ht="12.75">
      <c r="A130" s="92" t="s">
        <v>110</v>
      </c>
      <c r="B130" s="1" t="s">
        <v>685</v>
      </c>
      <c r="C130" s="2">
        <v>2016</v>
      </c>
      <c r="D130" s="180">
        <v>1798</v>
      </c>
      <c r="G130" s="47"/>
      <c r="H130" s="47"/>
      <c r="I130" s="79"/>
      <c r="J130" s="55"/>
    </row>
    <row r="131" spans="1:10" s="4" customFormat="1" ht="12.75">
      <c r="A131" s="92" t="s">
        <v>111</v>
      </c>
      <c r="B131" s="1" t="s">
        <v>136</v>
      </c>
      <c r="C131" s="375">
        <v>2017</v>
      </c>
      <c r="D131" s="180">
        <v>550</v>
      </c>
      <c r="G131" s="47"/>
      <c r="H131" s="47"/>
      <c r="I131" s="79"/>
      <c r="J131" s="55"/>
    </row>
    <row r="132" spans="1:10" s="4" customFormat="1" ht="12.75">
      <c r="A132" s="92" t="s">
        <v>112</v>
      </c>
      <c r="B132" s="1" t="s">
        <v>770</v>
      </c>
      <c r="C132" s="375"/>
      <c r="D132" s="180">
        <v>19397.1</v>
      </c>
      <c r="G132" s="47"/>
      <c r="H132" s="47"/>
      <c r="I132" s="79"/>
      <c r="J132" s="55"/>
    </row>
    <row r="133" spans="1:10" s="4" customFormat="1" ht="12.75">
      <c r="A133" s="92" t="s">
        <v>113</v>
      </c>
      <c r="B133" s="1" t="s">
        <v>687</v>
      </c>
      <c r="C133" s="375"/>
      <c r="D133" s="180">
        <v>4260.01</v>
      </c>
      <c r="G133" s="47"/>
      <c r="H133" s="47"/>
      <c r="I133" s="79"/>
      <c r="J133" s="55"/>
    </row>
    <row r="134" spans="1:10" s="4" customFormat="1" ht="12.75">
      <c r="A134" s="92" t="s">
        <v>114</v>
      </c>
      <c r="B134" s="1" t="s">
        <v>1161</v>
      </c>
      <c r="C134" s="375"/>
      <c r="D134" s="180">
        <v>65795.38</v>
      </c>
      <c r="G134" s="47"/>
      <c r="H134" s="47"/>
      <c r="I134" s="79"/>
      <c r="J134" s="55"/>
    </row>
    <row r="135" spans="1:10" s="4" customFormat="1" ht="12.75">
      <c r="A135" s="92" t="s">
        <v>115</v>
      </c>
      <c r="B135" s="1" t="s">
        <v>1159</v>
      </c>
      <c r="C135" s="2">
        <v>2018</v>
      </c>
      <c r="D135" s="180">
        <v>635</v>
      </c>
      <c r="G135" s="47"/>
      <c r="H135" s="47"/>
      <c r="I135" s="79"/>
      <c r="J135" s="55"/>
    </row>
    <row r="136" spans="1:10" s="4" customFormat="1" ht="12.75">
      <c r="A136" s="92" t="s">
        <v>116</v>
      </c>
      <c r="B136" s="152" t="s">
        <v>1158</v>
      </c>
      <c r="C136" s="425">
        <v>2019</v>
      </c>
      <c r="D136" s="182">
        <v>1709.7</v>
      </c>
      <c r="G136" s="47"/>
      <c r="H136" s="47"/>
      <c r="I136" s="79"/>
      <c r="J136" s="55"/>
    </row>
    <row r="137" spans="1:10" s="4" customFormat="1" ht="12.75">
      <c r="A137" s="92" t="s">
        <v>117</v>
      </c>
      <c r="B137" s="1" t="s">
        <v>1160</v>
      </c>
      <c r="C137" s="425"/>
      <c r="D137" s="180">
        <v>41789.25</v>
      </c>
      <c r="G137" s="47"/>
      <c r="H137" s="47"/>
      <c r="I137" s="79"/>
      <c r="J137" s="55"/>
    </row>
    <row r="138" spans="1:10" s="4" customFormat="1" ht="12.75">
      <c r="A138" s="92" t="s">
        <v>229</v>
      </c>
      <c r="B138" s="1" t="s">
        <v>1157</v>
      </c>
      <c r="C138" s="425"/>
      <c r="D138" s="180">
        <v>7382</v>
      </c>
      <c r="G138" s="47"/>
      <c r="H138" s="47"/>
      <c r="I138" s="79"/>
      <c r="J138" s="55"/>
    </row>
    <row r="139" spans="1:10" s="4" customFormat="1" ht="12.75">
      <c r="A139" s="92" t="s">
        <v>230</v>
      </c>
      <c r="B139" s="1" t="s">
        <v>771</v>
      </c>
      <c r="C139" s="425"/>
      <c r="D139" s="180">
        <v>1396</v>
      </c>
      <c r="G139" s="47"/>
      <c r="H139" s="47"/>
      <c r="I139" s="79"/>
      <c r="J139" s="55"/>
    </row>
    <row r="140" spans="1:10" s="4" customFormat="1" ht="12.75">
      <c r="A140" s="92" t="s">
        <v>231</v>
      </c>
      <c r="B140" s="1" t="s">
        <v>772</v>
      </c>
      <c r="C140" s="425"/>
      <c r="D140" s="180">
        <v>4640</v>
      </c>
      <c r="G140" s="47"/>
      <c r="H140" s="47"/>
      <c r="I140" s="79"/>
      <c r="J140" s="55"/>
    </row>
    <row r="141" spans="1:10" s="4" customFormat="1" ht="12.75">
      <c r="A141" s="92" t="s">
        <v>232</v>
      </c>
      <c r="B141" s="1" t="s">
        <v>773</v>
      </c>
      <c r="C141" s="425"/>
      <c r="D141" s="180">
        <v>63360</v>
      </c>
      <c r="G141" s="47"/>
      <c r="H141" s="47"/>
      <c r="I141" s="79"/>
      <c r="J141" s="55"/>
    </row>
    <row r="142" spans="1:10" s="4" customFormat="1" ht="12.75">
      <c r="A142" s="92" t="s">
        <v>233</v>
      </c>
      <c r="B142" s="230" t="s">
        <v>1156</v>
      </c>
      <c r="C142" s="231">
        <v>2020</v>
      </c>
      <c r="D142" s="334">
        <f>2*1618</f>
        <v>3236</v>
      </c>
      <c r="G142" s="47"/>
      <c r="H142" s="47"/>
      <c r="I142" s="79"/>
      <c r="J142" s="55"/>
    </row>
    <row r="143" spans="1:10" s="10" customFormat="1" ht="12.75">
      <c r="A143" s="426" t="s">
        <v>0</v>
      </c>
      <c r="B143" s="427"/>
      <c r="C143" s="427"/>
      <c r="D143" s="177">
        <f>SUM(D127:D142)</f>
        <v>239858.44</v>
      </c>
      <c r="G143" s="47"/>
      <c r="H143" s="47"/>
      <c r="I143" s="78"/>
      <c r="J143" s="74"/>
    </row>
    <row r="144" spans="1:11" s="9" customFormat="1" ht="12.75">
      <c r="A144" s="421" t="s">
        <v>2</v>
      </c>
      <c r="B144" s="422"/>
      <c r="C144" s="422"/>
      <c r="D144" s="423"/>
      <c r="G144" s="47"/>
      <c r="H144" s="47"/>
      <c r="I144" s="78"/>
      <c r="J144" s="34"/>
      <c r="K144" s="34"/>
    </row>
    <row r="145" spans="1:15" s="53" customFormat="1" ht="12.75">
      <c r="A145" s="92" t="s">
        <v>107</v>
      </c>
      <c r="B145" s="1" t="s">
        <v>688</v>
      </c>
      <c r="C145" s="375">
        <v>2016</v>
      </c>
      <c r="D145" s="180">
        <v>9357</v>
      </c>
      <c r="E145" s="4"/>
      <c r="F145" s="4"/>
      <c r="G145" s="47"/>
      <c r="H145" s="47"/>
      <c r="I145" s="78"/>
      <c r="J145" s="55"/>
      <c r="K145" s="4"/>
      <c r="L145" s="4"/>
      <c r="M145" s="4"/>
      <c r="N145" s="4"/>
      <c r="O145" s="4"/>
    </row>
    <row r="146" spans="1:15" s="53" customFormat="1" ht="12.75">
      <c r="A146" s="92" t="s">
        <v>108</v>
      </c>
      <c r="B146" s="1" t="s">
        <v>689</v>
      </c>
      <c r="C146" s="375"/>
      <c r="D146" s="180">
        <v>5850</v>
      </c>
      <c r="E146" s="4"/>
      <c r="F146" s="4"/>
      <c r="G146" s="47"/>
      <c r="H146" s="47"/>
      <c r="I146" s="78"/>
      <c r="J146" s="55"/>
      <c r="K146" s="4"/>
      <c r="L146" s="4"/>
      <c r="M146" s="4"/>
      <c r="N146" s="4"/>
      <c r="O146" s="4"/>
    </row>
    <row r="147" spans="1:15" s="53" customFormat="1" ht="12.75">
      <c r="A147" s="92" t="s">
        <v>109</v>
      </c>
      <c r="B147" s="1" t="s">
        <v>690</v>
      </c>
      <c r="C147" s="375">
        <v>2017</v>
      </c>
      <c r="D147" s="180">
        <v>249</v>
      </c>
      <c r="E147" s="4"/>
      <c r="F147" s="4"/>
      <c r="G147" s="47"/>
      <c r="H147" s="47"/>
      <c r="I147" s="78"/>
      <c r="J147" s="55"/>
      <c r="K147" s="4"/>
      <c r="L147" s="4"/>
      <c r="M147" s="4"/>
      <c r="N147" s="4"/>
      <c r="O147" s="4"/>
    </row>
    <row r="148" spans="1:15" s="53" customFormat="1" ht="12.75">
      <c r="A148" s="92" t="s">
        <v>110</v>
      </c>
      <c r="B148" s="1" t="s">
        <v>714</v>
      </c>
      <c r="C148" s="375"/>
      <c r="D148" s="180">
        <v>15195.76</v>
      </c>
      <c r="E148" s="4"/>
      <c r="F148" s="4"/>
      <c r="G148" s="47"/>
      <c r="H148" s="47"/>
      <c r="I148" s="78"/>
      <c r="J148" s="55"/>
      <c r="K148" s="4"/>
      <c r="L148" s="4"/>
      <c r="M148" s="4"/>
      <c r="N148" s="4"/>
      <c r="O148" s="4"/>
    </row>
    <row r="149" spans="1:15" s="53" customFormat="1" ht="12.75">
      <c r="A149" s="92" t="s">
        <v>111</v>
      </c>
      <c r="B149" s="1" t="s">
        <v>715</v>
      </c>
      <c r="C149" s="375"/>
      <c r="D149" s="180">
        <v>11396.79</v>
      </c>
      <c r="E149" s="4"/>
      <c r="F149" s="4"/>
      <c r="G149" s="47"/>
      <c r="H149" s="47"/>
      <c r="I149" s="78"/>
      <c r="J149" s="55"/>
      <c r="K149" s="4"/>
      <c r="L149" s="4"/>
      <c r="M149" s="4"/>
      <c r="N149" s="4"/>
      <c r="O149" s="4"/>
    </row>
    <row r="150" spans="1:15" s="53" customFormat="1" ht="12.75">
      <c r="A150" s="92" t="s">
        <v>112</v>
      </c>
      <c r="B150" s="1" t="s">
        <v>1167</v>
      </c>
      <c r="C150" s="375">
        <v>2018</v>
      </c>
      <c r="D150" s="180">
        <v>65559</v>
      </c>
      <c r="E150" s="4"/>
      <c r="F150" s="4"/>
      <c r="G150" s="47"/>
      <c r="H150" s="47"/>
      <c r="I150" s="78"/>
      <c r="J150" s="55"/>
      <c r="K150" s="4"/>
      <c r="L150" s="4"/>
      <c r="M150" s="4"/>
      <c r="N150" s="4"/>
      <c r="O150" s="4"/>
    </row>
    <row r="151" spans="1:15" s="53" customFormat="1" ht="12.75">
      <c r="A151" s="92" t="s">
        <v>113</v>
      </c>
      <c r="B151" s="1" t="s">
        <v>1155</v>
      </c>
      <c r="C151" s="375"/>
      <c r="D151" s="180">
        <v>629.8</v>
      </c>
      <c r="E151" s="4"/>
      <c r="F151" s="4"/>
      <c r="G151" s="47"/>
      <c r="H151" s="47"/>
      <c r="I151" s="78"/>
      <c r="J151" s="55"/>
      <c r="K151" s="4"/>
      <c r="L151" s="4"/>
      <c r="M151" s="4"/>
      <c r="N151" s="4"/>
      <c r="O151" s="4"/>
    </row>
    <row r="152" spans="1:15" s="53" customFormat="1" ht="12.75">
      <c r="A152" s="92" t="s">
        <v>114</v>
      </c>
      <c r="B152" s="1" t="s">
        <v>716</v>
      </c>
      <c r="C152" s="375"/>
      <c r="D152" s="180">
        <v>4848</v>
      </c>
      <c r="E152" s="4"/>
      <c r="F152" s="4"/>
      <c r="G152" s="47"/>
      <c r="H152" s="47"/>
      <c r="I152" s="78"/>
      <c r="J152" s="55"/>
      <c r="K152" s="4"/>
      <c r="L152" s="4"/>
      <c r="M152" s="4"/>
      <c r="N152" s="4"/>
      <c r="O152" s="4"/>
    </row>
    <row r="153" spans="1:15" s="53" customFormat="1" ht="12.75">
      <c r="A153" s="92" t="s">
        <v>115</v>
      </c>
      <c r="B153" s="1" t="s">
        <v>1207</v>
      </c>
      <c r="C153" s="375"/>
      <c r="D153" s="180">
        <v>23128.43</v>
      </c>
      <c r="E153" s="4"/>
      <c r="F153" s="4"/>
      <c r="G153" s="47"/>
      <c r="H153" s="47"/>
      <c r="I153" s="78"/>
      <c r="J153" s="55"/>
      <c r="K153" s="4"/>
      <c r="L153" s="4"/>
      <c r="M153" s="4"/>
      <c r="N153" s="4"/>
      <c r="O153" s="4"/>
    </row>
    <row r="154" spans="1:15" s="53" customFormat="1" ht="12.75">
      <c r="A154" s="92" t="s">
        <v>116</v>
      </c>
      <c r="B154" s="1" t="s">
        <v>774</v>
      </c>
      <c r="C154" s="375"/>
      <c r="D154" s="180">
        <v>3866.28</v>
      </c>
      <c r="E154" s="4"/>
      <c r="F154" s="4"/>
      <c r="G154" s="47"/>
      <c r="H154" s="47"/>
      <c r="I154" s="78"/>
      <c r="J154" s="55"/>
      <c r="K154" s="4"/>
      <c r="L154" s="4"/>
      <c r="M154" s="4"/>
      <c r="N154" s="4"/>
      <c r="O154" s="4"/>
    </row>
    <row r="155" spans="1:15" s="53" customFormat="1" ht="12.75">
      <c r="A155" s="92" t="s">
        <v>117</v>
      </c>
      <c r="B155" s="1" t="s">
        <v>775</v>
      </c>
      <c r="C155" s="375"/>
      <c r="D155" s="180">
        <v>30930.56</v>
      </c>
      <c r="E155" s="4"/>
      <c r="F155" s="4"/>
      <c r="G155" s="47"/>
      <c r="H155" s="47"/>
      <c r="I155" s="78"/>
      <c r="J155" s="55"/>
      <c r="K155" s="4"/>
      <c r="L155" s="4"/>
      <c r="M155" s="4"/>
      <c r="N155" s="4"/>
      <c r="O155" s="4"/>
    </row>
    <row r="156" spans="1:15" s="53" customFormat="1" ht="12.75">
      <c r="A156" s="92" t="s">
        <v>229</v>
      </c>
      <c r="B156" s="1" t="s">
        <v>776</v>
      </c>
      <c r="C156" s="375">
        <v>2019</v>
      </c>
      <c r="D156" s="180">
        <v>1105</v>
      </c>
      <c r="E156" s="4"/>
      <c r="F156" s="4"/>
      <c r="G156" s="47"/>
      <c r="H156" s="47"/>
      <c r="I156" s="78"/>
      <c r="J156" s="55"/>
      <c r="K156" s="4"/>
      <c r="L156" s="4"/>
      <c r="M156" s="4"/>
      <c r="N156" s="4"/>
      <c r="O156" s="4"/>
    </row>
    <row r="157" spans="1:15" s="53" customFormat="1" ht="12.75">
      <c r="A157" s="92" t="s">
        <v>230</v>
      </c>
      <c r="B157" s="1" t="s">
        <v>776</v>
      </c>
      <c r="C157" s="375"/>
      <c r="D157" s="180">
        <v>920</v>
      </c>
      <c r="E157" s="4"/>
      <c r="F157" s="4"/>
      <c r="G157" s="47"/>
      <c r="H157" s="47"/>
      <c r="I157" s="78"/>
      <c r="J157" s="55"/>
      <c r="K157" s="4"/>
      <c r="L157" s="4"/>
      <c r="M157" s="4"/>
      <c r="N157" s="4"/>
      <c r="O157" s="4"/>
    </row>
    <row r="158" spans="1:15" s="53" customFormat="1" ht="12.75">
      <c r="A158" s="92" t="s">
        <v>231</v>
      </c>
      <c r="B158" s="230" t="s">
        <v>968</v>
      </c>
      <c r="C158" s="438">
        <v>2020</v>
      </c>
      <c r="D158" s="334">
        <v>29520</v>
      </c>
      <c r="E158" s="4"/>
      <c r="F158" s="4"/>
      <c r="G158" s="47"/>
      <c r="H158" s="47"/>
      <c r="I158" s="78"/>
      <c r="J158" s="55"/>
      <c r="K158" s="4"/>
      <c r="L158" s="4"/>
      <c r="M158" s="4"/>
      <c r="N158" s="4"/>
      <c r="O158" s="4"/>
    </row>
    <row r="159" spans="1:15" s="53" customFormat="1" ht="12.75">
      <c r="A159" s="92" t="s">
        <v>232</v>
      </c>
      <c r="B159" s="230" t="s">
        <v>969</v>
      </c>
      <c r="C159" s="439"/>
      <c r="D159" s="334">
        <v>28842.3</v>
      </c>
      <c r="E159" s="4"/>
      <c r="F159" s="4"/>
      <c r="G159" s="47"/>
      <c r="H159" s="47"/>
      <c r="I159" s="78"/>
      <c r="J159" s="55"/>
      <c r="K159" s="4"/>
      <c r="L159" s="4"/>
      <c r="M159" s="4"/>
      <c r="N159" s="4"/>
      <c r="O159" s="4"/>
    </row>
    <row r="160" spans="1:15" s="53" customFormat="1" ht="12.75">
      <c r="A160" s="92" t="s">
        <v>233</v>
      </c>
      <c r="B160" s="230" t="s">
        <v>965</v>
      </c>
      <c r="C160" s="439"/>
      <c r="D160" s="334">
        <v>10496</v>
      </c>
      <c r="E160" s="4"/>
      <c r="F160" s="4"/>
      <c r="G160" s="47"/>
      <c r="H160" s="47"/>
      <c r="I160" s="78"/>
      <c r="J160" s="55"/>
      <c r="K160" s="4"/>
      <c r="L160" s="4"/>
      <c r="M160" s="4"/>
      <c r="N160" s="4"/>
      <c r="O160" s="4"/>
    </row>
    <row r="161" spans="1:15" s="53" customFormat="1" ht="12.75">
      <c r="A161" s="92" t="s">
        <v>234</v>
      </c>
      <c r="B161" s="230" t="s">
        <v>966</v>
      </c>
      <c r="C161" s="439"/>
      <c r="D161" s="334">
        <v>3096</v>
      </c>
      <c r="E161" s="4"/>
      <c r="F161" s="4"/>
      <c r="G161" s="47"/>
      <c r="H161" s="47"/>
      <c r="I161" s="78"/>
      <c r="J161" s="55"/>
      <c r="K161" s="4"/>
      <c r="L161" s="4"/>
      <c r="M161" s="4"/>
      <c r="N161" s="4"/>
      <c r="O161" s="4"/>
    </row>
    <row r="162" spans="1:15" s="53" customFormat="1" ht="12.75">
      <c r="A162" s="92" t="s">
        <v>235</v>
      </c>
      <c r="B162" s="230" t="s">
        <v>967</v>
      </c>
      <c r="C162" s="440"/>
      <c r="D162" s="334">
        <v>418</v>
      </c>
      <c r="E162" s="4"/>
      <c r="F162" s="4"/>
      <c r="G162" s="47"/>
      <c r="H162" s="47"/>
      <c r="I162" s="78"/>
      <c r="J162" s="55"/>
      <c r="K162" s="4"/>
      <c r="L162" s="4"/>
      <c r="M162" s="4"/>
      <c r="N162" s="4"/>
      <c r="O162" s="4"/>
    </row>
    <row r="163" spans="1:10" ht="12.75">
      <c r="A163" s="426" t="s">
        <v>0</v>
      </c>
      <c r="B163" s="427"/>
      <c r="C163" s="427"/>
      <c r="D163" s="177">
        <f>SUM(D145:D162)</f>
        <v>245407.91999999998</v>
      </c>
      <c r="G163" s="55"/>
      <c r="H163" s="55"/>
      <c r="I163" s="55"/>
      <c r="J163" s="55"/>
    </row>
    <row r="164" spans="1:11" s="9" customFormat="1" ht="12.75">
      <c r="A164" s="421" t="s">
        <v>16</v>
      </c>
      <c r="B164" s="422"/>
      <c r="C164" s="422"/>
      <c r="D164" s="423"/>
      <c r="G164" s="34"/>
      <c r="H164" s="34"/>
      <c r="I164" s="34"/>
      <c r="J164" s="34"/>
      <c r="K164" s="34"/>
    </row>
    <row r="165" spans="1:10" ht="13.5" customHeight="1">
      <c r="A165" s="92"/>
      <c r="B165" s="2" t="s">
        <v>150</v>
      </c>
      <c r="C165" s="2"/>
      <c r="D165" s="180"/>
      <c r="G165" s="55"/>
      <c r="H165" s="55"/>
      <c r="I165" s="55"/>
      <c r="J165" s="55"/>
    </row>
    <row r="166" spans="1:10" ht="13.5" thickBot="1">
      <c r="A166" s="418" t="s">
        <v>0</v>
      </c>
      <c r="B166" s="419"/>
      <c r="C166" s="419"/>
      <c r="D166" s="178">
        <f>SUM(D165)</f>
        <v>0</v>
      </c>
      <c r="G166" s="55"/>
      <c r="H166" s="55"/>
      <c r="I166" s="55"/>
      <c r="J166" s="55"/>
    </row>
    <row r="167" spans="1:10" ht="12.75">
      <c r="A167" s="105"/>
      <c r="B167" s="105"/>
      <c r="C167" s="105"/>
      <c r="D167" s="172"/>
      <c r="G167" s="55"/>
      <c r="H167" s="55"/>
      <c r="I167" s="55"/>
      <c r="J167" s="55"/>
    </row>
    <row r="168" spans="1:10" ht="13.5" thickBot="1">
      <c r="A168" s="105"/>
      <c r="B168" s="105"/>
      <c r="C168" s="105"/>
      <c r="D168" s="172"/>
      <c r="G168" s="55"/>
      <c r="H168" s="55"/>
      <c r="I168" s="55"/>
      <c r="J168" s="55"/>
    </row>
    <row r="169" spans="1:10" s="9" customFormat="1" ht="12.75">
      <c r="A169" s="429" t="s">
        <v>1093</v>
      </c>
      <c r="B169" s="430"/>
      <c r="C169" s="430"/>
      <c r="D169" s="431"/>
      <c r="G169" s="34"/>
      <c r="H169" s="34"/>
      <c r="I169" s="34"/>
      <c r="J169" s="34"/>
    </row>
    <row r="170" spans="1:10" ht="26.25">
      <c r="A170" s="247" t="s">
        <v>10</v>
      </c>
      <c r="B170" s="245" t="s">
        <v>11</v>
      </c>
      <c r="C170" s="245" t="s">
        <v>12</v>
      </c>
      <c r="D170" s="191" t="s">
        <v>13</v>
      </c>
      <c r="G170" s="55"/>
      <c r="H170" s="55"/>
      <c r="I170" s="55"/>
      <c r="J170" s="55"/>
    </row>
    <row r="171" spans="1:10" ht="12.75">
      <c r="A171" s="421" t="s">
        <v>1</v>
      </c>
      <c r="B171" s="422"/>
      <c r="C171" s="422"/>
      <c r="D171" s="423"/>
      <c r="G171" s="55"/>
      <c r="H171" s="55"/>
      <c r="I171" s="55"/>
      <c r="J171" s="55"/>
    </row>
    <row r="172" spans="1:10" s="9" customFormat="1" ht="15.75" customHeight="1">
      <c r="A172" s="92" t="s">
        <v>107</v>
      </c>
      <c r="B172" s="33" t="s">
        <v>781</v>
      </c>
      <c r="C172" s="2">
        <v>2018</v>
      </c>
      <c r="D172" s="180">
        <v>7380</v>
      </c>
      <c r="G172" s="34"/>
      <c r="H172" s="34"/>
      <c r="I172" s="34"/>
      <c r="J172" s="34"/>
    </row>
    <row r="173" spans="1:10" s="10" customFormat="1" ht="12.75">
      <c r="A173" s="426" t="s">
        <v>0</v>
      </c>
      <c r="B173" s="427"/>
      <c r="C173" s="427"/>
      <c r="D173" s="177">
        <f>SUM(D172:D172)</f>
        <v>7380</v>
      </c>
      <c r="G173" s="74"/>
      <c r="H173" s="74"/>
      <c r="I173" s="74"/>
      <c r="J173" s="74"/>
    </row>
    <row r="174" spans="1:11" s="9" customFormat="1" ht="12.75">
      <c r="A174" s="421" t="s">
        <v>2</v>
      </c>
      <c r="B174" s="422"/>
      <c r="C174" s="422"/>
      <c r="D174" s="423"/>
      <c r="G174" s="34"/>
      <c r="H174" s="34"/>
      <c r="I174" s="34"/>
      <c r="J174" s="34"/>
      <c r="K174" s="34"/>
    </row>
    <row r="175" spans="1:10" ht="12.75">
      <c r="A175" s="92" t="s">
        <v>107</v>
      </c>
      <c r="B175" s="1" t="s">
        <v>694</v>
      </c>
      <c r="C175" s="375">
        <v>2017</v>
      </c>
      <c r="D175" s="180">
        <v>489</v>
      </c>
      <c r="E175" s="55"/>
      <c r="F175" s="55"/>
      <c r="G175" s="47"/>
      <c r="H175" s="82"/>
      <c r="I175" s="78"/>
      <c r="J175" s="55"/>
    </row>
    <row r="176" spans="1:10" ht="12.75">
      <c r="A176" s="92" t="s">
        <v>108</v>
      </c>
      <c r="B176" s="1" t="s">
        <v>695</v>
      </c>
      <c r="C176" s="375"/>
      <c r="D176" s="180">
        <v>349</v>
      </c>
      <c r="E176" s="55"/>
      <c r="F176" s="55"/>
      <c r="G176" s="47"/>
      <c r="H176" s="82"/>
      <c r="I176" s="78"/>
      <c r="J176" s="55"/>
    </row>
    <row r="177" spans="1:10" ht="12.75">
      <c r="A177" s="92" t="s">
        <v>109</v>
      </c>
      <c r="B177" s="1" t="s">
        <v>717</v>
      </c>
      <c r="C177" s="2">
        <v>2018</v>
      </c>
      <c r="D177" s="180">
        <v>1313.29</v>
      </c>
      <c r="E177" s="55"/>
      <c r="F177" s="55"/>
      <c r="G177" s="47"/>
      <c r="H177" s="82"/>
      <c r="I177" s="78"/>
      <c r="J177" s="55"/>
    </row>
    <row r="178" spans="1:10" ht="12.75">
      <c r="A178" s="92" t="s">
        <v>110</v>
      </c>
      <c r="B178" s="230" t="s">
        <v>1154</v>
      </c>
      <c r="C178" s="428">
        <v>2020</v>
      </c>
      <c r="D178" s="334">
        <v>3900</v>
      </c>
      <c r="E178" s="55"/>
      <c r="F178" s="55"/>
      <c r="G178" s="47"/>
      <c r="H178" s="82"/>
      <c r="I178" s="78"/>
      <c r="J178" s="55"/>
    </row>
    <row r="179" spans="1:10" ht="12.75">
      <c r="A179" s="92" t="s">
        <v>111</v>
      </c>
      <c r="B179" s="230" t="s">
        <v>957</v>
      </c>
      <c r="C179" s="428"/>
      <c r="D179" s="334">
        <v>1131.38</v>
      </c>
      <c r="E179" s="55"/>
      <c r="F179" s="55"/>
      <c r="G179" s="47"/>
      <c r="H179" s="82"/>
      <c r="I179" s="78"/>
      <c r="J179" s="55"/>
    </row>
    <row r="180" spans="1:10" ht="12.75">
      <c r="A180" s="92" t="s">
        <v>112</v>
      </c>
      <c r="B180" s="230" t="s">
        <v>958</v>
      </c>
      <c r="C180" s="428"/>
      <c r="D180" s="334">
        <v>765</v>
      </c>
      <c r="E180" s="55"/>
      <c r="F180" s="55"/>
      <c r="G180" s="47"/>
      <c r="H180" s="82"/>
      <c r="I180" s="78"/>
      <c r="J180" s="55"/>
    </row>
    <row r="181" spans="1:10" ht="12.75">
      <c r="A181" s="92" t="s">
        <v>113</v>
      </c>
      <c r="B181" s="230" t="s">
        <v>959</v>
      </c>
      <c r="C181" s="428"/>
      <c r="D181" s="334">
        <v>645</v>
      </c>
      <c r="E181" s="55"/>
      <c r="F181" s="55"/>
      <c r="G181" s="47"/>
      <c r="H181" s="82"/>
      <c r="I181" s="78"/>
      <c r="J181" s="55"/>
    </row>
    <row r="182" spans="1:10" ht="12.75">
      <c r="A182" s="92" t="s">
        <v>114</v>
      </c>
      <c r="B182" s="230" t="s">
        <v>960</v>
      </c>
      <c r="C182" s="428"/>
      <c r="D182" s="334">
        <v>2999</v>
      </c>
      <c r="E182" s="55"/>
      <c r="F182" s="55"/>
      <c r="G182" s="47"/>
      <c r="H182" s="82"/>
      <c r="I182" s="78"/>
      <c r="J182" s="55"/>
    </row>
    <row r="183" spans="1:10" ht="12.75">
      <c r="A183" s="92" t="s">
        <v>115</v>
      </c>
      <c r="B183" s="230" t="s">
        <v>961</v>
      </c>
      <c r="C183" s="428"/>
      <c r="D183" s="334">
        <v>2285.96</v>
      </c>
      <c r="E183" s="55"/>
      <c r="F183" s="55"/>
      <c r="G183" s="47"/>
      <c r="H183" s="82"/>
      <c r="I183" s="78"/>
      <c r="J183" s="55"/>
    </row>
    <row r="184" spans="1:10" ht="12.75">
      <c r="A184" s="92" t="s">
        <v>116</v>
      </c>
      <c r="B184" s="230" t="s">
        <v>962</v>
      </c>
      <c r="C184" s="428"/>
      <c r="D184" s="334">
        <v>665.12</v>
      </c>
      <c r="E184" s="55"/>
      <c r="F184" s="55"/>
      <c r="G184" s="47"/>
      <c r="H184" s="82"/>
      <c r="I184" s="78"/>
      <c r="J184" s="55"/>
    </row>
    <row r="185" spans="1:10" ht="12.75" customHeight="1">
      <c r="A185" s="426" t="s">
        <v>0</v>
      </c>
      <c r="B185" s="427"/>
      <c r="C185" s="427"/>
      <c r="D185" s="177">
        <f>SUM(D175:D184)</f>
        <v>14542.750000000002</v>
      </c>
      <c r="E185" s="55"/>
      <c r="F185" s="55"/>
      <c r="G185" s="47"/>
      <c r="H185" s="82"/>
      <c r="I185" s="78"/>
      <c r="J185" s="55"/>
    </row>
    <row r="186" spans="1:11" s="9" customFormat="1" ht="12.75">
      <c r="A186" s="421" t="s">
        <v>16</v>
      </c>
      <c r="B186" s="422"/>
      <c r="C186" s="422"/>
      <c r="D186" s="423"/>
      <c r="G186" s="47"/>
      <c r="H186" s="82"/>
      <c r="I186" s="78"/>
      <c r="J186" s="34"/>
      <c r="K186" s="34"/>
    </row>
    <row r="187" spans="1:12" s="9" customFormat="1" ht="12.75">
      <c r="A187" s="92" t="s">
        <v>107</v>
      </c>
      <c r="B187" s="1" t="s">
        <v>696</v>
      </c>
      <c r="C187" s="2">
        <v>2016</v>
      </c>
      <c r="D187" s="180">
        <v>11271.72</v>
      </c>
      <c r="F187" s="36"/>
      <c r="G187" s="55"/>
      <c r="H187" s="76"/>
      <c r="I187" s="77"/>
      <c r="J187" s="34"/>
      <c r="K187" s="34"/>
      <c r="L187" s="34"/>
    </row>
    <row r="188" spans="1:12" s="9" customFormat="1" ht="13.5" thickBot="1">
      <c r="A188" s="418" t="s">
        <v>0</v>
      </c>
      <c r="B188" s="419"/>
      <c r="C188" s="419"/>
      <c r="D188" s="178">
        <f>SUM(D187)</f>
        <v>11271.72</v>
      </c>
      <c r="F188" s="34"/>
      <c r="G188" s="55"/>
      <c r="H188" s="70"/>
      <c r="I188" s="71"/>
      <c r="J188" s="34"/>
      <c r="K188" s="34"/>
      <c r="L188" s="34"/>
    </row>
    <row r="189" spans="1:4" ht="12.75">
      <c r="A189" s="105"/>
      <c r="B189" s="105"/>
      <c r="C189" s="105"/>
      <c r="D189" s="172"/>
    </row>
    <row r="190" spans="1:4" ht="13.5" thickBot="1">
      <c r="A190" s="105"/>
      <c r="B190" s="105"/>
      <c r="C190" s="105"/>
      <c r="D190" s="172"/>
    </row>
    <row r="191" spans="1:9" s="9" customFormat="1" ht="12.75">
      <c r="A191" s="429" t="s">
        <v>477</v>
      </c>
      <c r="B191" s="430"/>
      <c r="C191" s="430"/>
      <c r="D191" s="431"/>
      <c r="G191" s="34"/>
      <c r="H191" s="34"/>
      <c r="I191" s="34"/>
    </row>
    <row r="192" spans="1:10" ht="26.25">
      <c r="A192" s="247" t="s">
        <v>10</v>
      </c>
      <c r="B192" s="245" t="s">
        <v>11</v>
      </c>
      <c r="C192" s="245" t="s">
        <v>12</v>
      </c>
      <c r="D192" s="191" t="s">
        <v>13</v>
      </c>
      <c r="G192" s="55"/>
      <c r="H192" s="55"/>
      <c r="I192" s="55"/>
      <c r="J192" s="55"/>
    </row>
    <row r="193" spans="1:9" ht="12.75">
      <c r="A193" s="421" t="s">
        <v>1</v>
      </c>
      <c r="B193" s="422"/>
      <c r="C193" s="422"/>
      <c r="D193" s="423"/>
      <c r="G193" s="55"/>
      <c r="H193" s="55"/>
      <c r="I193" s="55"/>
    </row>
    <row r="194" spans="1:9" s="9" customFormat="1" ht="26.25">
      <c r="A194" s="92" t="s">
        <v>107</v>
      </c>
      <c r="B194" s="1" t="s">
        <v>387</v>
      </c>
      <c r="C194" s="375">
        <v>2016</v>
      </c>
      <c r="D194" s="180">
        <v>3480</v>
      </c>
      <c r="G194" s="83"/>
      <c r="H194" s="84"/>
      <c r="I194" s="85"/>
    </row>
    <row r="195" spans="1:9" s="9" customFormat="1" ht="12.75">
      <c r="A195" s="92" t="s">
        <v>108</v>
      </c>
      <c r="B195" s="1" t="s">
        <v>945</v>
      </c>
      <c r="C195" s="375"/>
      <c r="D195" s="180">
        <v>24999.98</v>
      </c>
      <c r="G195" s="83"/>
      <c r="H195" s="84"/>
      <c r="I195" s="85"/>
    </row>
    <row r="196" spans="1:9" s="9" customFormat="1" ht="12.75">
      <c r="A196" s="92" t="s">
        <v>109</v>
      </c>
      <c r="B196" s="1" t="s">
        <v>1042</v>
      </c>
      <c r="C196" s="375">
        <v>2018</v>
      </c>
      <c r="D196" s="180">
        <v>2249</v>
      </c>
      <c r="G196" s="83"/>
      <c r="H196" s="84"/>
      <c r="I196" s="85"/>
    </row>
    <row r="197" spans="1:9" s="9" customFormat="1" ht="39">
      <c r="A197" s="92" t="s">
        <v>110</v>
      </c>
      <c r="B197" s="1" t="s">
        <v>1153</v>
      </c>
      <c r="C197" s="375"/>
      <c r="D197" s="180">
        <v>3528</v>
      </c>
      <c r="G197" s="83"/>
      <c r="H197" s="84"/>
      <c r="I197" s="85"/>
    </row>
    <row r="198" spans="1:9" s="11" customFormat="1" ht="15" customHeight="1">
      <c r="A198" s="426" t="s">
        <v>9</v>
      </c>
      <c r="B198" s="427"/>
      <c r="C198" s="427"/>
      <c r="D198" s="177">
        <f>SUM(D194:D197)</f>
        <v>34256.979999999996</v>
      </c>
      <c r="G198" s="83"/>
      <c r="H198" s="84"/>
      <c r="I198" s="85"/>
    </row>
    <row r="199" spans="1:11" s="9" customFormat="1" ht="12.75">
      <c r="A199" s="421" t="s">
        <v>2</v>
      </c>
      <c r="B199" s="422"/>
      <c r="C199" s="422"/>
      <c r="D199" s="423"/>
      <c r="G199" s="83"/>
      <c r="H199" s="84"/>
      <c r="I199" s="85"/>
      <c r="J199" s="34"/>
      <c r="K199" s="34"/>
    </row>
    <row r="200" spans="1:11" s="9" customFormat="1" ht="39">
      <c r="A200" s="92" t="s">
        <v>107</v>
      </c>
      <c r="B200" s="230" t="s">
        <v>1152</v>
      </c>
      <c r="C200" s="335">
        <v>2019</v>
      </c>
      <c r="D200" s="336">
        <v>8374</v>
      </c>
      <c r="G200" s="83"/>
      <c r="H200" s="84"/>
      <c r="I200" s="85"/>
      <c r="J200" s="34"/>
      <c r="K200" s="34"/>
    </row>
    <row r="201" spans="1:11" s="9" customFormat="1" ht="12.75">
      <c r="A201" s="92" t="s">
        <v>108</v>
      </c>
      <c r="B201" s="230" t="s">
        <v>1151</v>
      </c>
      <c r="C201" s="335">
        <v>2020</v>
      </c>
      <c r="D201" s="336">
        <v>28622.1</v>
      </c>
      <c r="G201" s="83"/>
      <c r="H201" s="84"/>
      <c r="I201" s="85"/>
      <c r="J201" s="34"/>
      <c r="K201" s="34"/>
    </row>
    <row r="202" spans="1:9" ht="12.75">
      <c r="A202" s="426" t="s">
        <v>0</v>
      </c>
      <c r="B202" s="427"/>
      <c r="C202" s="427"/>
      <c r="D202" s="177">
        <f>SUM(D200:D201)</f>
        <v>36996.1</v>
      </c>
      <c r="E202" s="47"/>
      <c r="F202" s="36"/>
      <c r="G202" s="57"/>
      <c r="H202" s="55"/>
      <c r="I202" s="55"/>
    </row>
    <row r="203" spans="1:11" s="9" customFormat="1" ht="12.75">
      <c r="A203" s="421" t="s">
        <v>16</v>
      </c>
      <c r="B203" s="422"/>
      <c r="C203" s="422"/>
      <c r="D203" s="423"/>
      <c r="G203" s="34"/>
      <c r="H203" s="34"/>
      <c r="I203" s="34"/>
      <c r="J203" s="34"/>
      <c r="K203" s="34"/>
    </row>
    <row r="204" spans="1:9" s="9" customFormat="1" ht="12.75">
      <c r="A204" s="92"/>
      <c r="B204" s="2" t="s">
        <v>150</v>
      </c>
      <c r="C204" s="2"/>
      <c r="D204" s="180"/>
      <c r="G204" s="83"/>
      <c r="H204" s="84"/>
      <c r="I204" s="85"/>
    </row>
    <row r="205" spans="1:9" ht="13.5" customHeight="1" thickBot="1">
      <c r="A205" s="418" t="s">
        <v>0</v>
      </c>
      <c r="B205" s="419"/>
      <c r="C205" s="419"/>
      <c r="D205" s="178">
        <f>SUM(D203:D204)</f>
        <v>0</v>
      </c>
      <c r="G205" s="55"/>
      <c r="H205" s="55"/>
      <c r="I205" s="55"/>
    </row>
    <row r="206" spans="1:9" ht="12.75">
      <c r="A206" s="105"/>
      <c r="B206" s="105"/>
      <c r="C206" s="105"/>
      <c r="D206" s="172"/>
      <c r="G206" s="55"/>
      <c r="H206" s="55"/>
      <c r="I206" s="55"/>
    </row>
    <row r="207" spans="1:9" ht="13.5" thickBot="1">
      <c r="A207" s="105"/>
      <c r="B207" s="105"/>
      <c r="C207" s="105"/>
      <c r="D207" s="172"/>
      <c r="G207" s="55"/>
      <c r="H207" s="55"/>
      <c r="I207" s="55"/>
    </row>
    <row r="208" spans="1:9" s="11" customFormat="1" ht="12.75">
      <c r="A208" s="429" t="s">
        <v>146</v>
      </c>
      <c r="B208" s="430"/>
      <c r="C208" s="430"/>
      <c r="D208" s="431"/>
      <c r="G208" s="73"/>
      <c r="H208" s="73"/>
      <c r="I208" s="73"/>
    </row>
    <row r="209" spans="1:10" ht="26.25">
      <c r="A209" s="247" t="s">
        <v>10</v>
      </c>
      <c r="B209" s="245" t="s">
        <v>11</v>
      </c>
      <c r="C209" s="245" t="s">
        <v>12</v>
      </c>
      <c r="D209" s="191" t="s">
        <v>13</v>
      </c>
      <c r="G209" s="55"/>
      <c r="H209" s="55"/>
      <c r="I209" s="55"/>
      <c r="J209" s="55"/>
    </row>
    <row r="210" spans="1:9" ht="12.75">
      <c r="A210" s="421" t="s">
        <v>1</v>
      </c>
      <c r="B210" s="422"/>
      <c r="C210" s="422"/>
      <c r="D210" s="423"/>
      <c r="G210" s="34" t="s">
        <v>285</v>
      </c>
      <c r="H210" s="55"/>
      <c r="I210" s="55"/>
    </row>
    <row r="211" spans="1:9" ht="12.75">
      <c r="A211" s="92" t="s">
        <v>107</v>
      </c>
      <c r="B211" s="1" t="s">
        <v>753</v>
      </c>
      <c r="C211" s="375">
        <v>2018</v>
      </c>
      <c r="D211" s="181">
        <v>1029</v>
      </c>
      <c r="E211" s="55"/>
      <c r="F211" s="55"/>
      <c r="G211" s="86"/>
      <c r="H211" s="86"/>
      <c r="I211" s="87"/>
    </row>
    <row r="212" spans="1:9" ht="12.75">
      <c r="A212" s="92" t="s">
        <v>108</v>
      </c>
      <c r="B212" s="1" t="s">
        <v>720</v>
      </c>
      <c r="C212" s="375"/>
      <c r="D212" s="181">
        <v>539</v>
      </c>
      <c r="E212" s="55"/>
      <c r="F212" s="55"/>
      <c r="G212" s="86"/>
      <c r="H212" s="86"/>
      <c r="I212" s="87"/>
    </row>
    <row r="213" spans="1:9" ht="12.75">
      <c r="A213" s="92" t="s">
        <v>109</v>
      </c>
      <c r="B213" s="1" t="s">
        <v>721</v>
      </c>
      <c r="C213" s="375"/>
      <c r="D213" s="181">
        <v>3049</v>
      </c>
      <c r="E213" s="55"/>
      <c r="F213" s="55"/>
      <c r="G213" s="86"/>
      <c r="H213" s="86"/>
      <c r="I213" s="87"/>
    </row>
    <row r="214" spans="1:9" ht="12.75">
      <c r="A214" s="92" t="s">
        <v>110</v>
      </c>
      <c r="B214" s="1" t="s">
        <v>720</v>
      </c>
      <c r="C214" s="375">
        <v>2019</v>
      </c>
      <c r="D214" s="181">
        <v>539</v>
      </c>
      <c r="E214" s="55"/>
      <c r="F214" s="55"/>
      <c r="G214" s="86"/>
      <c r="H214" s="86"/>
      <c r="I214" s="87"/>
    </row>
    <row r="215" spans="1:9" ht="12.75">
      <c r="A215" s="92" t="s">
        <v>111</v>
      </c>
      <c r="B215" s="1" t="s">
        <v>1208</v>
      </c>
      <c r="C215" s="375"/>
      <c r="D215" s="181">
        <v>2799</v>
      </c>
      <c r="E215" s="55"/>
      <c r="F215" s="55"/>
      <c r="G215" s="86"/>
      <c r="H215" s="86"/>
      <c r="I215" s="87"/>
    </row>
    <row r="216" spans="1:9" s="11" customFormat="1" ht="13.5" customHeight="1">
      <c r="A216" s="426" t="s">
        <v>0</v>
      </c>
      <c r="B216" s="427"/>
      <c r="C216" s="427"/>
      <c r="D216" s="177">
        <f>SUM(D211:D215)</f>
        <v>7955</v>
      </c>
      <c r="G216" s="73"/>
      <c r="H216" s="73"/>
      <c r="I216" s="73"/>
    </row>
    <row r="217" spans="1:11" s="9" customFormat="1" ht="12.75">
      <c r="A217" s="421" t="s">
        <v>2</v>
      </c>
      <c r="B217" s="422"/>
      <c r="C217" s="422"/>
      <c r="D217" s="423"/>
      <c r="G217" s="34"/>
      <c r="H217" s="34"/>
      <c r="I217" s="34"/>
      <c r="J217" s="34"/>
      <c r="K217" s="34"/>
    </row>
    <row r="218" spans="1:11" s="9" customFormat="1" ht="12.75">
      <c r="A218" s="92" t="s">
        <v>107</v>
      </c>
      <c r="B218" s="1" t="s">
        <v>598</v>
      </c>
      <c r="C218" s="420">
        <v>2017</v>
      </c>
      <c r="D218" s="179">
        <v>1999</v>
      </c>
      <c r="G218" s="34"/>
      <c r="H218" s="34"/>
      <c r="I218" s="34"/>
      <c r="J218" s="34"/>
      <c r="K218" s="34"/>
    </row>
    <row r="219" spans="1:11" s="9" customFormat="1" ht="12.75">
      <c r="A219" s="92" t="s">
        <v>108</v>
      </c>
      <c r="B219" s="1" t="s">
        <v>599</v>
      </c>
      <c r="C219" s="420"/>
      <c r="D219" s="179">
        <v>1449</v>
      </c>
      <c r="G219" s="34"/>
      <c r="H219" s="34"/>
      <c r="I219" s="34"/>
      <c r="J219" s="34"/>
      <c r="K219" s="34"/>
    </row>
    <row r="220" spans="1:11" s="9" customFormat="1" ht="12.75">
      <c r="A220" s="92" t="s">
        <v>109</v>
      </c>
      <c r="B220" s="1" t="s">
        <v>754</v>
      </c>
      <c r="C220" s="123">
        <v>2019</v>
      </c>
      <c r="D220" s="179">
        <v>959</v>
      </c>
      <c r="G220" s="34"/>
      <c r="H220" s="34"/>
      <c r="I220" s="34"/>
      <c r="J220" s="34"/>
      <c r="K220" s="34"/>
    </row>
    <row r="221" spans="1:11" s="9" customFormat="1" ht="12.75">
      <c r="A221" s="92" t="s">
        <v>110</v>
      </c>
      <c r="B221" s="1" t="s">
        <v>948</v>
      </c>
      <c r="C221" s="123">
        <v>2020</v>
      </c>
      <c r="D221" s="179">
        <v>249</v>
      </c>
      <c r="G221" s="34"/>
      <c r="H221" s="34"/>
      <c r="I221" s="34"/>
      <c r="J221" s="34"/>
      <c r="K221" s="34"/>
    </row>
    <row r="222" spans="1:9" ht="12.75">
      <c r="A222" s="426" t="s">
        <v>0</v>
      </c>
      <c r="B222" s="427"/>
      <c r="C222" s="427"/>
      <c r="D222" s="177">
        <f>SUM(D218:D221)</f>
        <v>4656</v>
      </c>
      <c r="E222" s="55"/>
      <c r="F222" s="55"/>
      <c r="G222" s="55"/>
      <c r="H222" s="55"/>
      <c r="I222" s="55"/>
    </row>
    <row r="223" spans="1:11" s="9" customFormat="1" ht="12.75">
      <c r="A223" s="421" t="s">
        <v>16</v>
      </c>
      <c r="B223" s="422"/>
      <c r="C223" s="422"/>
      <c r="D223" s="423"/>
      <c r="G223" s="34"/>
      <c r="H223" s="34"/>
      <c r="I223" s="34"/>
      <c r="J223" s="34"/>
      <c r="K223" s="34"/>
    </row>
    <row r="224" spans="1:11" ht="13.5" customHeight="1">
      <c r="A224" s="92"/>
      <c r="B224" s="2" t="s">
        <v>150</v>
      </c>
      <c r="C224" s="123"/>
      <c r="D224" s="179"/>
      <c r="G224" s="55"/>
      <c r="H224" s="55"/>
      <c r="I224" s="55"/>
      <c r="J224" s="55"/>
      <c r="K224" s="55"/>
    </row>
    <row r="225" spans="1:11" s="4" customFormat="1" ht="12.75" customHeight="1" thickBot="1">
      <c r="A225" s="418" t="s">
        <v>0</v>
      </c>
      <c r="B225" s="419"/>
      <c r="C225" s="419"/>
      <c r="D225" s="178">
        <f>SUM(D224)</f>
        <v>0</v>
      </c>
      <c r="G225" s="55"/>
      <c r="H225" s="55"/>
      <c r="I225" s="55"/>
      <c r="J225" s="55"/>
      <c r="K225" s="55"/>
    </row>
    <row r="226" spans="1:4" ht="12.75">
      <c r="A226" s="105"/>
      <c r="B226" s="105"/>
      <c r="C226" s="105"/>
      <c r="D226" s="172"/>
    </row>
    <row r="227" spans="1:4" ht="13.5" thickBot="1">
      <c r="A227" s="105"/>
      <c r="B227" s="105"/>
      <c r="C227" s="105"/>
      <c r="D227" s="172"/>
    </row>
    <row r="228" spans="1:4" s="11" customFormat="1" ht="13.5" customHeight="1">
      <c r="A228" s="429" t="s">
        <v>149</v>
      </c>
      <c r="B228" s="430"/>
      <c r="C228" s="430"/>
      <c r="D228" s="431"/>
    </row>
    <row r="229" spans="1:10" ht="26.25">
      <c r="A229" s="247" t="s">
        <v>10</v>
      </c>
      <c r="B229" s="245" t="s">
        <v>11</v>
      </c>
      <c r="C229" s="245" t="s">
        <v>12</v>
      </c>
      <c r="D229" s="191" t="s">
        <v>13</v>
      </c>
      <c r="G229" s="55"/>
      <c r="H229" s="55"/>
      <c r="I229" s="55"/>
      <c r="J229" s="55"/>
    </row>
    <row r="230" spans="1:9" ht="12.75">
      <c r="A230" s="421" t="s">
        <v>1</v>
      </c>
      <c r="B230" s="422"/>
      <c r="C230" s="422"/>
      <c r="D230" s="423"/>
      <c r="G230" s="34"/>
      <c r="H230" s="55"/>
      <c r="I230" s="55"/>
    </row>
    <row r="231" spans="1:11" s="9" customFormat="1" ht="12.75">
      <c r="A231" s="92" t="s">
        <v>107</v>
      </c>
      <c r="B231" s="1" t="s">
        <v>719</v>
      </c>
      <c r="C231" s="2">
        <v>2018</v>
      </c>
      <c r="D231" s="180">
        <v>2500</v>
      </c>
      <c r="G231" s="86"/>
      <c r="H231" s="86"/>
      <c r="I231" s="87"/>
      <c r="J231" s="34"/>
      <c r="K231" s="34"/>
    </row>
    <row r="232" spans="1:11" s="9" customFormat="1" ht="12.75">
      <c r="A232" s="92" t="s">
        <v>108</v>
      </c>
      <c r="B232" s="1" t="s">
        <v>949</v>
      </c>
      <c r="C232" s="2">
        <v>2020</v>
      </c>
      <c r="D232" s="180">
        <v>8473</v>
      </c>
      <c r="G232" s="86"/>
      <c r="H232" s="86"/>
      <c r="I232" s="87"/>
      <c r="J232" s="34"/>
      <c r="K232" s="34"/>
    </row>
    <row r="233" spans="1:11" ht="12.75" customHeight="1">
      <c r="A233" s="426" t="s">
        <v>0</v>
      </c>
      <c r="B233" s="427"/>
      <c r="C233" s="427"/>
      <c r="D233" s="177">
        <f>SUM(D231:D232)</f>
        <v>10973</v>
      </c>
      <c r="F233" s="55"/>
      <c r="J233" s="55"/>
      <c r="K233" s="55"/>
    </row>
    <row r="234" spans="1:11" s="9" customFormat="1" ht="12.75">
      <c r="A234" s="421" t="s">
        <v>2</v>
      </c>
      <c r="B234" s="422"/>
      <c r="C234" s="422"/>
      <c r="D234" s="423"/>
      <c r="J234" s="34"/>
      <c r="K234" s="34"/>
    </row>
    <row r="235" spans="1:11" s="9" customFormat="1" ht="12.75">
      <c r="A235" s="92" t="s">
        <v>107</v>
      </c>
      <c r="B235" s="1" t="s">
        <v>593</v>
      </c>
      <c r="C235" s="123">
        <v>2017</v>
      </c>
      <c r="D235" s="179">
        <v>249</v>
      </c>
      <c r="G235" s="86"/>
      <c r="H235" s="86"/>
      <c r="I235" s="87"/>
      <c r="J235" s="34"/>
      <c r="K235" s="34"/>
    </row>
    <row r="236" spans="1:11" s="9" customFormat="1" ht="12.75">
      <c r="A236" s="92" t="s">
        <v>108</v>
      </c>
      <c r="B236" s="230" t="s">
        <v>950</v>
      </c>
      <c r="C236" s="428">
        <v>2020</v>
      </c>
      <c r="D236" s="334">
        <v>14498</v>
      </c>
      <c r="G236" s="86"/>
      <c r="H236" s="86"/>
      <c r="I236" s="87"/>
      <c r="J236" s="34"/>
      <c r="K236" s="34"/>
    </row>
    <row r="237" spans="1:11" s="9" customFormat="1" ht="12.75">
      <c r="A237" s="92" t="s">
        <v>109</v>
      </c>
      <c r="B237" s="230" t="s">
        <v>951</v>
      </c>
      <c r="C237" s="428"/>
      <c r="D237" s="334">
        <v>3850</v>
      </c>
      <c r="G237" s="86"/>
      <c r="H237" s="86"/>
      <c r="I237" s="87"/>
      <c r="J237" s="34"/>
      <c r="K237" s="34"/>
    </row>
    <row r="238" spans="1:11" s="9" customFormat="1" ht="12.75">
      <c r="A238" s="92" t="s">
        <v>110</v>
      </c>
      <c r="B238" s="230" t="s">
        <v>952</v>
      </c>
      <c r="C238" s="428"/>
      <c r="D238" s="334">
        <v>4500</v>
      </c>
      <c r="G238" s="86"/>
      <c r="H238" s="86"/>
      <c r="I238" s="87"/>
      <c r="J238" s="34"/>
      <c r="K238" s="34"/>
    </row>
    <row r="239" spans="1:11" s="9" customFormat="1" ht="12.75">
      <c r="A239" s="92" t="s">
        <v>111</v>
      </c>
      <c r="B239" s="230" t="s">
        <v>953</v>
      </c>
      <c r="C239" s="428"/>
      <c r="D239" s="334">
        <f>2*4760.1</f>
        <v>9520.2</v>
      </c>
      <c r="G239" s="86"/>
      <c r="H239" s="86"/>
      <c r="I239" s="87"/>
      <c r="J239" s="34"/>
      <c r="K239" s="34"/>
    </row>
    <row r="240" spans="1:11" s="9" customFormat="1" ht="12.75">
      <c r="A240" s="92" t="s">
        <v>112</v>
      </c>
      <c r="B240" s="230" t="s">
        <v>954</v>
      </c>
      <c r="C240" s="428"/>
      <c r="D240" s="334">
        <v>3420</v>
      </c>
      <c r="G240" s="86"/>
      <c r="H240" s="86"/>
      <c r="I240" s="87"/>
      <c r="J240" s="34"/>
      <c r="K240" s="34"/>
    </row>
    <row r="241" spans="1:11" s="9" customFormat="1" ht="12.75">
      <c r="A241" s="92" t="s">
        <v>113</v>
      </c>
      <c r="B241" s="230" t="s">
        <v>955</v>
      </c>
      <c r="C241" s="428"/>
      <c r="D241" s="334">
        <v>2280</v>
      </c>
      <c r="G241" s="86"/>
      <c r="H241" s="86"/>
      <c r="I241" s="87"/>
      <c r="J241" s="34"/>
      <c r="K241" s="34"/>
    </row>
    <row r="242" spans="1:11" s="9" customFormat="1" ht="12.75">
      <c r="A242" s="92" t="s">
        <v>114</v>
      </c>
      <c r="B242" s="230" t="s">
        <v>956</v>
      </c>
      <c r="C242" s="428"/>
      <c r="D242" s="334">
        <v>1499</v>
      </c>
      <c r="G242" s="86"/>
      <c r="H242" s="86"/>
      <c r="I242" s="87"/>
      <c r="J242" s="34"/>
      <c r="K242" s="34"/>
    </row>
    <row r="243" spans="1:11" s="4" customFormat="1" ht="12.75" customHeight="1">
      <c r="A243" s="426" t="s">
        <v>0</v>
      </c>
      <c r="B243" s="427"/>
      <c r="C243" s="427"/>
      <c r="D243" s="177">
        <f>SUM(D235:D242)</f>
        <v>39816.2</v>
      </c>
      <c r="G243" s="55"/>
      <c r="H243" s="55"/>
      <c r="I243" s="55"/>
      <c r="J243" s="55"/>
      <c r="K243" s="55"/>
    </row>
    <row r="244" spans="1:11" s="9" customFormat="1" ht="12.75">
      <c r="A244" s="421" t="s">
        <v>16</v>
      </c>
      <c r="B244" s="422"/>
      <c r="C244" s="422"/>
      <c r="D244" s="423"/>
      <c r="G244" s="34"/>
      <c r="H244" s="34"/>
      <c r="I244" s="34"/>
      <c r="J244" s="34"/>
      <c r="K244" s="34"/>
    </row>
    <row r="245" spans="1:11" ht="13.5" customHeight="1">
      <c r="A245" s="92"/>
      <c r="B245" s="2" t="s">
        <v>150</v>
      </c>
      <c r="C245" s="123"/>
      <c r="D245" s="179"/>
      <c r="G245" s="55"/>
      <c r="H245" s="55"/>
      <c r="I245" s="55"/>
      <c r="J245" s="55"/>
      <c r="K245" s="55"/>
    </row>
    <row r="246" spans="1:11" s="4" customFormat="1" ht="12.75" customHeight="1" thickBot="1">
      <c r="A246" s="418" t="s">
        <v>0</v>
      </c>
      <c r="B246" s="419"/>
      <c r="C246" s="419"/>
      <c r="D246" s="178">
        <f>SUM(D245)</f>
        <v>0</v>
      </c>
      <c r="G246" s="55"/>
      <c r="H246" s="55"/>
      <c r="I246" s="55"/>
      <c r="J246" s="55"/>
      <c r="K246" s="55"/>
    </row>
    <row r="247" spans="1:11" ht="12.75">
      <c r="A247" s="105"/>
      <c r="B247" s="105"/>
      <c r="C247" s="105"/>
      <c r="D247" s="172"/>
      <c r="G247" s="55"/>
      <c r="H247" s="55"/>
      <c r="I247" s="55"/>
      <c r="J247" s="55"/>
      <c r="K247" s="55"/>
    </row>
    <row r="248" spans="1:11" ht="13.5" thickBot="1">
      <c r="A248" s="105"/>
      <c r="B248" s="105"/>
      <c r="C248" s="105"/>
      <c r="D248" s="172"/>
      <c r="G248" s="55"/>
      <c r="H248" s="55"/>
      <c r="I248" s="55"/>
      <c r="J248" s="55"/>
      <c r="K248" s="55"/>
    </row>
    <row r="249" spans="1:11" ht="12.75">
      <c r="A249" s="429" t="s">
        <v>670</v>
      </c>
      <c r="B249" s="430"/>
      <c r="C249" s="430"/>
      <c r="D249" s="431"/>
      <c r="F249" s="52"/>
      <c r="G249" s="55"/>
      <c r="H249" s="55"/>
      <c r="I249" s="55"/>
      <c r="J249" s="55"/>
      <c r="K249" s="55"/>
    </row>
    <row r="250" spans="1:10" ht="26.25">
      <c r="A250" s="247" t="s">
        <v>10</v>
      </c>
      <c r="B250" s="245" t="s">
        <v>11</v>
      </c>
      <c r="C250" s="245" t="s">
        <v>12</v>
      </c>
      <c r="D250" s="191" t="s">
        <v>13</v>
      </c>
      <c r="G250" s="55"/>
      <c r="H250" s="55"/>
      <c r="I250" s="55"/>
      <c r="J250" s="55"/>
    </row>
    <row r="251" spans="1:11" ht="12.75">
      <c r="A251" s="421" t="s">
        <v>570</v>
      </c>
      <c r="B251" s="422"/>
      <c r="C251" s="422"/>
      <c r="D251" s="423"/>
      <c r="G251" s="55"/>
      <c r="H251" s="55"/>
      <c r="I251" s="55"/>
      <c r="J251" s="55"/>
      <c r="K251" s="55"/>
    </row>
    <row r="252" spans="1:15" s="53" customFormat="1" ht="12.75">
      <c r="A252" s="92" t="s">
        <v>107</v>
      </c>
      <c r="B252" s="171" t="s">
        <v>222</v>
      </c>
      <c r="C252" s="23">
        <v>2012</v>
      </c>
      <c r="D252" s="173">
        <v>256041.62</v>
      </c>
      <c r="E252" s="36"/>
      <c r="F252" s="10"/>
      <c r="G252" s="47"/>
      <c r="H252" s="47"/>
      <c r="I252" s="90"/>
      <c r="J252" s="55"/>
      <c r="K252" s="55"/>
      <c r="L252" s="4"/>
      <c r="M252" s="4"/>
      <c r="N252" s="4"/>
      <c r="O252" s="4"/>
    </row>
    <row r="253" spans="1:15" s="53" customFormat="1" ht="12.75">
      <c r="A253" s="92" t="s">
        <v>108</v>
      </c>
      <c r="B253" s="1" t="s">
        <v>154</v>
      </c>
      <c r="C253" s="2">
        <v>2017</v>
      </c>
      <c r="D253" s="174">
        <v>2753</v>
      </c>
      <c r="E253" s="55"/>
      <c r="F253" s="10"/>
      <c r="G253" s="47"/>
      <c r="H253" s="47"/>
      <c r="I253" s="90"/>
      <c r="J253" s="55"/>
      <c r="K253" s="55"/>
      <c r="L253" s="4"/>
      <c r="M253" s="4"/>
      <c r="N253" s="4"/>
      <c r="O253" s="4"/>
    </row>
    <row r="254" spans="1:15" s="53" customFormat="1" ht="12.75">
      <c r="A254" s="92" t="s">
        <v>109</v>
      </c>
      <c r="B254" s="1" t="s">
        <v>671</v>
      </c>
      <c r="C254" s="2">
        <v>2018</v>
      </c>
      <c r="D254" s="175">
        <v>1056.91</v>
      </c>
      <c r="E254" s="55"/>
      <c r="F254" s="10"/>
      <c r="G254" s="47"/>
      <c r="H254" s="47"/>
      <c r="I254" s="90"/>
      <c r="J254" s="55"/>
      <c r="K254" s="55"/>
      <c r="L254" s="4"/>
      <c r="M254" s="4"/>
      <c r="N254" s="4"/>
      <c r="O254" s="4"/>
    </row>
    <row r="255" spans="1:15" s="53" customFormat="1" ht="12.75">
      <c r="A255" s="92" t="s">
        <v>110</v>
      </c>
      <c r="B255" s="1" t="s">
        <v>751</v>
      </c>
      <c r="C255" s="375">
        <v>2019</v>
      </c>
      <c r="D255" s="176">
        <v>3000</v>
      </c>
      <c r="E255" s="55"/>
      <c r="F255" s="10"/>
      <c r="G255" s="47"/>
      <c r="H255" s="47"/>
      <c r="I255" s="90"/>
      <c r="J255" s="55"/>
      <c r="K255" s="55"/>
      <c r="L255" s="4"/>
      <c r="M255" s="4"/>
      <c r="N255" s="4"/>
      <c r="O255" s="4"/>
    </row>
    <row r="256" spans="1:15" s="53" customFormat="1" ht="12.75">
      <c r="A256" s="92" t="s">
        <v>111</v>
      </c>
      <c r="B256" s="1" t="s">
        <v>1150</v>
      </c>
      <c r="C256" s="375"/>
      <c r="D256" s="176">
        <v>1899.99</v>
      </c>
      <c r="E256" s="55"/>
      <c r="F256" s="10"/>
      <c r="G256" s="47"/>
      <c r="H256" s="47"/>
      <c r="I256" s="90"/>
      <c r="J256" s="55"/>
      <c r="K256" s="55"/>
      <c r="L256" s="4"/>
      <c r="M256" s="4"/>
      <c r="N256" s="4"/>
      <c r="O256" s="4"/>
    </row>
    <row r="257" spans="1:11" s="4" customFormat="1" ht="12.75">
      <c r="A257" s="426" t="s">
        <v>0</v>
      </c>
      <c r="B257" s="427"/>
      <c r="C257" s="427"/>
      <c r="D257" s="177">
        <f>SUM(D252:D256)</f>
        <v>264751.52</v>
      </c>
      <c r="G257" s="47"/>
      <c r="H257" s="47"/>
      <c r="I257" s="90"/>
      <c r="J257" s="55"/>
      <c r="K257" s="55"/>
    </row>
    <row r="258" spans="1:11" s="9" customFormat="1" ht="12.75">
      <c r="A258" s="421" t="s">
        <v>571</v>
      </c>
      <c r="B258" s="422"/>
      <c r="C258" s="422"/>
      <c r="D258" s="423"/>
      <c r="G258" s="47"/>
      <c r="H258" s="47"/>
      <c r="I258" s="90"/>
      <c r="J258" s="34"/>
      <c r="K258" s="34"/>
    </row>
    <row r="259" spans="1:11" s="9" customFormat="1" ht="12.75">
      <c r="A259" s="92" t="s">
        <v>107</v>
      </c>
      <c r="B259" s="1" t="s">
        <v>723</v>
      </c>
      <c r="C259" s="2">
        <v>2018</v>
      </c>
      <c r="D259" s="174">
        <v>2796.24</v>
      </c>
      <c r="G259" s="47"/>
      <c r="H259" s="47"/>
      <c r="I259" s="90"/>
      <c r="J259" s="34"/>
      <c r="K259" s="34"/>
    </row>
    <row r="260" spans="1:11" s="9" customFormat="1" ht="12.75">
      <c r="A260" s="92" t="s">
        <v>108</v>
      </c>
      <c r="B260" s="1" t="s">
        <v>973</v>
      </c>
      <c r="C260" s="2">
        <v>2020</v>
      </c>
      <c r="D260" s="174">
        <v>4500</v>
      </c>
      <c r="G260" s="47"/>
      <c r="H260" s="47"/>
      <c r="I260" s="90"/>
      <c r="J260" s="34"/>
      <c r="K260" s="34"/>
    </row>
    <row r="261" spans="1:11" s="4" customFormat="1" ht="12.75">
      <c r="A261" s="426" t="s">
        <v>0</v>
      </c>
      <c r="B261" s="427"/>
      <c r="C261" s="427"/>
      <c r="D261" s="177">
        <f>SUM(D259:D260)</f>
        <v>7296.24</v>
      </c>
      <c r="G261" s="47"/>
      <c r="H261" s="47"/>
      <c r="I261" s="90"/>
      <c r="J261" s="55"/>
      <c r="K261" s="55"/>
    </row>
    <row r="262" spans="1:11" s="9" customFormat="1" ht="12.75">
      <c r="A262" s="421" t="s">
        <v>16</v>
      </c>
      <c r="B262" s="422"/>
      <c r="C262" s="422"/>
      <c r="D262" s="423"/>
      <c r="G262" s="34"/>
      <c r="H262" s="34"/>
      <c r="I262" s="34"/>
      <c r="J262" s="34"/>
      <c r="K262" s="34"/>
    </row>
    <row r="263" spans="1:11" ht="27.75" customHeight="1">
      <c r="A263" s="92" t="s">
        <v>107</v>
      </c>
      <c r="B263" s="1" t="s">
        <v>672</v>
      </c>
      <c r="C263" s="2">
        <v>2019</v>
      </c>
      <c r="D263" s="174">
        <v>22514.4</v>
      </c>
      <c r="G263" s="55"/>
      <c r="H263" s="55"/>
      <c r="I263" s="55"/>
      <c r="J263" s="55"/>
      <c r="K263" s="55"/>
    </row>
    <row r="264" spans="1:11" s="4" customFormat="1" ht="13.5" thickBot="1">
      <c r="A264" s="418" t="s">
        <v>0</v>
      </c>
      <c r="B264" s="419"/>
      <c r="C264" s="419"/>
      <c r="D264" s="178">
        <f>SUM(D263)</f>
        <v>22514.4</v>
      </c>
      <c r="G264" s="47"/>
      <c r="H264" s="47"/>
      <c r="I264" s="90"/>
      <c r="J264" s="55"/>
      <c r="K264" s="55"/>
    </row>
    <row r="265" spans="1:11" s="4" customFormat="1" ht="12.75">
      <c r="A265" s="105"/>
      <c r="B265" s="105"/>
      <c r="C265" s="105"/>
      <c r="D265" s="172"/>
      <c r="G265" s="47"/>
      <c r="H265" s="47"/>
      <c r="I265" s="90"/>
      <c r="J265" s="55"/>
      <c r="K265" s="55"/>
    </row>
    <row r="266" spans="1:11" ht="13.5" thickBot="1">
      <c r="A266" s="13"/>
      <c r="C266" s="14"/>
      <c r="D266" s="192"/>
      <c r="G266" s="55"/>
      <c r="H266" s="55"/>
      <c r="I266" s="55"/>
      <c r="J266" s="55"/>
      <c r="K266" s="55"/>
    </row>
    <row r="267" spans="1:11" s="9" customFormat="1" ht="12.75">
      <c r="A267" s="436" t="s">
        <v>1149</v>
      </c>
      <c r="B267" s="437"/>
      <c r="C267" s="437"/>
      <c r="D267" s="193">
        <f>D54+D108+D143+D173+D198+D216+D233+D257</f>
        <v>899698.78</v>
      </c>
      <c r="G267" s="86"/>
      <c r="H267" s="86"/>
      <c r="I267" s="87"/>
      <c r="J267" s="34"/>
      <c r="K267" s="34"/>
    </row>
    <row r="268" spans="1:11" s="9" customFormat="1" ht="12.75">
      <c r="A268" s="432" t="s">
        <v>701</v>
      </c>
      <c r="B268" s="433"/>
      <c r="C268" s="433"/>
      <c r="D268" s="194">
        <f>D93+D118+D163+D185+D222+D243+D202+D261</f>
        <v>587704.19</v>
      </c>
      <c r="G268" s="34"/>
      <c r="H268" s="34"/>
      <c r="I268" s="34"/>
      <c r="J268" s="34"/>
      <c r="K268" s="34"/>
    </row>
    <row r="269" spans="1:11" s="9" customFormat="1" ht="12.75">
      <c r="A269" s="432" t="s">
        <v>702</v>
      </c>
      <c r="B269" s="433"/>
      <c r="C269" s="433"/>
      <c r="D269" s="194">
        <f>SUM(D100,D121,D166,D188,D205,D225,D246,D264)</f>
        <v>278717.18</v>
      </c>
      <c r="G269" s="34"/>
      <c r="H269" s="34"/>
      <c r="I269" s="34"/>
      <c r="J269" s="34"/>
      <c r="K269" s="34"/>
    </row>
    <row r="270" spans="1:11" s="9" customFormat="1" ht="13.5" thickBot="1">
      <c r="A270" s="434" t="s">
        <v>700</v>
      </c>
      <c r="B270" s="435"/>
      <c r="C270" s="435"/>
      <c r="D270" s="195">
        <f>SUM(D267:D269)</f>
        <v>1766120.15</v>
      </c>
      <c r="G270" s="34"/>
      <c r="H270" s="34"/>
      <c r="I270" s="34"/>
      <c r="J270" s="34"/>
      <c r="K270" s="34"/>
    </row>
    <row r="271" spans="1:11" ht="12.75">
      <c r="A271" s="13"/>
      <c r="C271" s="14"/>
      <c r="D271" s="192"/>
      <c r="G271" s="55"/>
      <c r="H271" s="55"/>
      <c r="I271" s="55"/>
      <c r="J271" s="55"/>
      <c r="K271" s="55"/>
    </row>
    <row r="272" spans="1:11" ht="18" customHeight="1">
      <c r="A272" s="13"/>
      <c r="C272" s="14"/>
      <c r="D272" s="192"/>
      <c r="G272" s="55"/>
      <c r="H272" s="55"/>
      <c r="I272" s="55"/>
      <c r="J272" s="55"/>
      <c r="K272" s="55"/>
    </row>
    <row r="273" spans="1:4" ht="20.25" customHeight="1">
      <c r="A273" s="13"/>
      <c r="C273" s="14"/>
      <c r="D273" s="192"/>
    </row>
    <row r="274" spans="1:4" ht="12.75">
      <c r="A274" s="13"/>
      <c r="C274" s="14"/>
      <c r="D274" s="192"/>
    </row>
    <row r="275" spans="1:4" ht="12.75">
      <c r="A275" s="13"/>
      <c r="C275" s="14"/>
      <c r="D275" s="192"/>
    </row>
    <row r="276" spans="1:4" ht="12.75">
      <c r="A276" s="13"/>
      <c r="C276" s="14"/>
      <c r="D276" s="192"/>
    </row>
    <row r="277" spans="1:4" ht="12.75">
      <c r="A277" s="13"/>
      <c r="C277" s="14"/>
      <c r="D277" s="192"/>
    </row>
    <row r="278" spans="1:4" ht="12.75">
      <c r="A278" s="13"/>
      <c r="C278" s="14"/>
      <c r="D278" s="192"/>
    </row>
    <row r="279" spans="1:4" ht="12.75">
      <c r="A279" s="13"/>
      <c r="C279" s="14"/>
      <c r="D279" s="192"/>
    </row>
    <row r="280" spans="1:4" ht="12.75">
      <c r="A280" s="13"/>
      <c r="C280" s="14"/>
      <c r="D280" s="192"/>
    </row>
    <row r="281" spans="1:4" ht="12.75">
      <c r="A281" s="13"/>
      <c r="C281" s="14"/>
      <c r="D281" s="192"/>
    </row>
    <row r="282" spans="1:4" ht="12.75">
      <c r="A282" s="13"/>
      <c r="C282" s="14"/>
      <c r="D282" s="192"/>
    </row>
    <row r="283" spans="1:4" ht="12.75">
      <c r="A283" s="13"/>
      <c r="C283" s="14"/>
      <c r="D283" s="192"/>
    </row>
    <row r="284" spans="1:4" ht="12.75">
      <c r="A284" s="13"/>
      <c r="C284" s="14"/>
      <c r="D284" s="192"/>
    </row>
    <row r="285" spans="1:4" ht="12.75">
      <c r="A285" s="13"/>
      <c r="C285" s="14"/>
      <c r="D285" s="192"/>
    </row>
    <row r="286" spans="1:4" ht="12.75">
      <c r="A286" s="13"/>
      <c r="C286" s="14"/>
      <c r="D286" s="192"/>
    </row>
    <row r="287" spans="1:4" ht="12.75">
      <c r="A287" s="13"/>
      <c r="C287" s="14"/>
      <c r="D287" s="192"/>
    </row>
    <row r="288" spans="1:4" ht="12.75">
      <c r="A288" s="13"/>
      <c r="C288" s="14"/>
      <c r="D288" s="192"/>
    </row>
    <row r="289" spans="1:4" ht="12.75">
      <c r="A289" s="13"/>
      <c r="C289" s="14"/>
      <c r="D289" s="192"/>
    </row>
    <row r="290" spans="1:4" ht="12.75">
      <c r="A290" s="13"/>
      <c r="C290" s="14"/>
      <c r="D290" s="192"/>
    </row>
    <row r="291" spans="1:4" ht="12.75">
      <c r="A291" s="13"/>
      <c r="C291" s="14"/>
      <c r="D291" s="192"/>
    </row>
    <row r="292" spans="1:4" ht="12.75">
      <c r="A292" s="13"/>
      <c r="C292" s="14"/>
      <c r="D292" s="192"/>
    </row>
    <row r="293" spans="1:4" ht="12.75">
      <c r="A293" s="13"/>
      <c r="C293" s="14"/>
      <c r="D293" s="192"/>
    </row>
    <row r="294" spans="1:4" ht="12.75">
      <c r="A294" s="13"/>
      <c r="C294" s="14"/>
      <c r="D294" s="192"/>
    </row>
    <row r="295" spans="1:4" ht="12.75">
      <c r="A295" s="13"/>
      <c r="C295" s="14"/>
      <c r="D295" s="192"/>
    </row>
    <row r="296" spans="1:4" ht="12.75">
      <c r="A296" s="13"/>
      <c r="C296" s="14"/>
      <c r="D296" s="192"/>
    </row>
    <row r="297" spans="1:4" ht="12.75">
      <c r="A297" s="13"/>
      <c r="C297" s="14"/>
      <c r="D297" s="192"/>
    </row>
    <row r="298" spans="1:4" ht="12.75">
      <c r="A298" s="13"/>
      <c r="C298" s="14"/>
      <c r="D298" s="192"/>
    </row>
    <row r="299" spans="1:4" ht="12.75">
      <c r="A299" s="13"/>
      <c r="C299" s="14"/>
      <c r="D299" s="192"/>
    </row>
    <row r="300" spans="1:4" ht="12.75">
      <c r="A300" s="13"/>
      <c r="C300" s="14"/>
      <c r="D300" s="192"/>
    </row>
    <row r="301" spans="1:4" ht="12.75">
      <c r="A301" s="13"/>
      <c r="C301" s="14"/>
      <c r="D301" s="192"/>
    </row>
    <row r="302" spans="1:4" ht="12.75">
      <c r="A302" s="13"/>
      <c r="C302" s="14"/>
      <c r="D302" s="192"/>
    </row>
    <row r="303" spans="1:4" ht="12.75">
      <c r="A303" s="13"/>
      <c r="C303" s="14"/>
      <c r="D303" s="192"/>
    </row>
    <row r="304" spans="1:4" ht="12.75">
      <c r="A304" s="13"/>
      <c r="C304" s="14"/>
      <c r="D304" s="192"/>
    </row>
    <row r="305" spans="1:4" ht="12.75">
      <c r="A305" s="13"/>
      <c r="C305" s="14"/>
      <c r="D305" s="192"/>
    </row>
    <row r="306" spans="1:4" ht="12.75">
      <c r="A306" s="13"/>
      <c r="C306" s="14"/>
      <c r="D306" s="192"/>
    </row>
    <row r="307" spans="1:4" ht="12.75">
      <c r="A307" s="13"/>
      <c r="C307" s="14"/>
      <c r="D307" s="192"/>
    </row>
    <row r="308" spans="1:4" ht="12.75">
      <c r="A308" s="13"/>
      <c r="C308" s="14"/>
      <c r="D308" s="192"/>
    </row>
    <row r="309" spans="1:4" ht="12.75">
      <c r="A309" s="13"/>
      <c r="C309" s="14"/>
      <c r="D309" s="192"/>
    </row>
    <row r="310" spans="1:4" ht="12.75">
      <c r="A310" s="13"/>
      <c r="C310" s="14"/>
      <c r="D310" s="192"/>
    </row>
    <row r="311" spans="1:4" ht="12.75">
      <c r="A311" s="13"/>
      <c r="C311" s="14"/>
      <c r="D311" s="192"/>
    </row>
    <row r="312" spans="1:4" ht="12.75">
      <c r="A312" s="13"/>
      <c r="C312" s="14"/>
      <c r="D312" s="192"/>
    </row>
    <row r="313" spans="1:4" ht="12.75">
      <c r="A313" s="13"/>
      <c r="C313" s="14"/>
      <c r="D313" s="192"/>
    </row>
    <row r="314" spans="1:4" ht="12.75">
      <c r="A314" s="13"/>
      <c r="C314" s="14"/>
      <c r="D314" s="192"/>
    </row>
    <row r="315" spans="1:4" ht="12.75">
      <c r="A315" s="13"/>
      <c r="C315" s="14"/>
      <c r="D315" s="192"/>
    </row>
    <row r="316" spans="1:4" ht="12.75">
      <c r="A316" s="13"/>
      <c r="C316" s="14"/>
      <c r="D316" s="192"/>
    </row>
    <row r="317" spans="1:4" ht="12.75">
      <c r="A317" s="13"/>
      <c r="C317" s="14"/>
      <c r="D317" s="192"/>
    </row>
    <row r="318" spans="1:4" ht="12.75">
      <c r="A318" s="13"/>
      <c r="C318" s="14"/>
      <c r="D318" s="192"/>
    </row>
    <row r="319" spans="1:4" ht="12.75">
      <c r="A319" s="13"/>
      <c r="C319" s="14"/>
      <c r="D319" s="192"/>
    </row>
    <row r="320" spans="1:4" ht="12.75">
      <c r="A320" s="13"/>
      <c r="C320" s="14"/>
      <c r="D320" s="192"/>
    </row>
    <row r="321" spans="1:4" ht="12.75">
      <c r="A321" s="13"/>
      <c r="C321" s="14"/>
      <c r="D321" s="192"/>
    </row>
    <row r="322" spans="1:4" ht="12.75">
      <c r="A322" s="13"/>
      <c r="C322" s="14"/>
      <c r="D322" s="192"/>
    </row>
    <row r="323" spans="1:4" ht="12.75">
      <c r="A323" s="13"/>
      <c r="C323" s="14"/>
      <c r="D323" s="192"/>
    </row>
    <row r="324" spans="1:4" ht="12.75">
      <c r="A324" s="13"/>
      <c r="C324" s="14"/>
      <c r="D324" s="192"/>
    </row>
    <row r="325" spans="1:4" ht="12.75">
      <c r="A325" s="13"/>
      <c r="C325" s="14"/>
      <c r="D325" s="192"/>
    </row>
    <row r="326" spans="1:4" ht="12.75">
      <c r="A326" s="13"/>
      <c r="C326" s="14"/>
      <c r="D326" s="192"/>
    </row>
    <row r="327" spans="1:4" ht="12.75">
      <c r="A327" s="13"/>
      <c r="C327" s="14"/>
      <c r="D327" s="192"/>
    </row>
    <row r="328" spans="1:4" ht="12.75">
      <c r="A328" s="13"/>
      <c r="C328" s="14"/>
      <c r="D328" s="192"/>
    </row>
    <row r="329" spans="1:4" ht="12.75">
      <c r="A329" s="13"/>
      <c r="C329" s="14"/>
      <c r="D329" s="192"/>
    </row>
    <row r="330" spans="1:4" ht="12.75">
      <c r="A330" s="13"/>
      <c r="C330" s="14"/>
      <c r="D330" s="192"/>
    </row>
    <row r="331" spans="1:4" ht="12.75">
      <c r="A331" s="13"/>
      <c r="C331" s="14"/>
      <c r="D331" s="192"/>
    </row>
    <row r="332" spans="1:4" ht="12.75">
      <c r="A332" s="13"/>
      <c r="C332" s="14"/>
      <c r="D332" s="192"/>
    </row>
    <row r="333" spans="1:4" ht="12.75">
      <c r="A333" s="13"/>
      <c r="C333" s="14"/>
      <c r="D333" s="192"/>
    </row>
    <row r="334" spans="1:4" ht="12.75">
      <c r="A334" s="13"/>
      <c r="C334" s="14"/>
      <c r="D334" s="192"/>
    </row>
    <row r="335" spans="1:4" ht="12.75">
      <c r="A335" s="13"/>
      <c r="C335" s="14"/>
      <c r="D335" s="192"/>
    </row>
    <row r="336" spans="1:4" ht="12.75">
      <c r="A336" s="13"/>
      <c r="C336" s="14"/>
      <c r="D336" s="192"/>
    </row>
    <row r="337" spans="1:4" ht="12.75">
      <c r="A337" s="13"/>
      <c r="C337" s="14"/>
      <c r="D337" s="192"/>
    </row>
    <row r="338" spans="1:4" ht="12.75">
      <c r="A338" s="13"/>
      <c r="C338" s="14"/>
      <c r="D338" s="192"/>
    </row>
    <row r="339" spans="1:4" ht="12.75">
      <c r="A339" s="13"/>
      <c r="C339" s="14"/>
      <c r="D339" s="192"/>
    </row>
    <row r="340" spans="1:4" ht="12.75">
      <c r="A340" s="13"/>
      <c r="C340" s="14"/>
      <c r="D340" s="192"/>
    </row>
    <row r="341" spans="1:4" ht="12.75">
      <c r="A341" s="13"/>
      <c r="C341" s="14"/>
      <c r="D341" s="192"/>
    </row>
    <row r="342" spans="1:4" ht="12.75">
      <c r="A342" s="13"/>
      <c r="C342" s="14"/>
      <c r="D342" s="192"/>
    </row>
    <row r="343" spans="1:4" ht="12.75">
      <c r="A343" s="13"/>
      <c r="C343" s="14"/>
      <c r="D343" s="192"/>
    </row>
    <row r="344" spans="1:4" ht="12.75">
      <c r="A344" s="13"/>
      <c r="C344" s="14"/>
      <c r="D344" s="192"/>
    </row>
    <row r="345" spans="1:4" ht="12.75">
      <c r="A345" s="13"/>
      <c r="C345" s="14"/>
      <c r="D345" s="192"/>
    </row>
    <row r="346" spans="1:4" ht="12.75">
      <c r="A346" s="13"/>
      <c r="C346" s="14"/>
      <c r="D346" s="192"/>
    </row>
    <row r="347" spans="1:4" ht="12.75">
      <c r="A347" s="13"/>
      <c r="C347" s="14"/>
      <c r="D347" s="192"/>
    </row>
    <row r="348" spans="1:4" ht="12.75">
      <c r="A348" s="13"/>
      <c r="C348" s="14"/>
      <c r="D348" s="192"/>
    </row>
    <row r="349" spans="1:4" ht="12.75">
      <c r="A349" s="13"/>
      <c r="C349" s="14"/>
      <c r="D349" s="192"/>
    </row>
    <row r="350" spans="1:4" ht="12.75">
      <c r="A350" s="13"/>
      <c r="C350" s="14"/>
      <c r="D350" s="192"/>
    </row>
    <row r="351" spans="1:4" ht="12.75">
      <c r="A351" s="13"/>
      <c r="C351" s="14"/>
      <c r="D351" s="192"/>
    </row>
    <row r="352" spans="1:4" ht="12.75">
      <c r="A352" s="13"/>
      <c r="C352" s="14"/>
      <c r="D352" s="192"/>
    </row>
    <row r="353" spans="1:4" ht="12.75">
      <c r="A353" s="13"/>
      <c r="C353" s="14"/>
      <c r="D353" s="192"/>
    </row>
    <row r="354" spans="1:4" ht="12.75">
      <c r="A354" s="13"/>
      <c r="C354" s="14"/>
      <c r="D354" s="192"/>
    </row>
    <row r="355" spans="1:4" ht="12.75">
      <c r="A355" s="13"/>
      <c r="C355" s="14"/>
      <c r="D355" s="192"/>
    </row>
    <row r="356" spans="1:4" ht="12.75">
      <c r="A356" s="13"/>
      <c r="C356" s="14"/>
      <c r="D356" s="192"/>
    </row>
    <row r="357" spans="1:4" ht="12.75">
      <c r="A357" s="13"/>
      <c r="C357" s="14"/>
      <c r="D357" s="192"/>
    </row>
    <row r="358" spans="1:4" ht="12.75">
      <c r="A358" s="13"/>
      <c r="C358" s="14"/>
      <c r="D358" s="192"/>
    </row>
    <row r="359" spans="1:4" ht="12.75">
      <c r="A359" s="13"/>
      <c r="C359" s="14"/>
      <c r="D359" s="192"/>
    </row>
    <row r="360" spans="1:4" ht="12.75">
      <c r="A360" s="13"/>
      <c r="C360" s="14"/>
      <c r="D360" s="192"/>
    </row>
    <row r="361" spans="1:4" ht="12.75">
      <c r="A361" s="13"/>
      <c r="C361" s="14"/>
      <c r="D361" s="192"/>
    </row>
    <row r="362" spans="1:4" ht="12.75">
      <c r="A362" s="13"/>
      <c r="C362" s="14"/>
      <c r="D362" s="192"/>
    </row>
    <row r="363" spans="1:4" ht="12.75">
      <c r="A363" s="13"/>
      <c r="C363" s="14"/>
      <c r="D363" s="192"/>
    </row>
    <row r="364" spans="1:4" ht="12.75">
      <c r="A364" s="13"/>
      <c r="C364" s="14"/>
      <c r="D364" s="192"/>
    </row>
    <row r="365" spans="1:4" ht="12.75">
      <c r="A365" s="13"/>
      <c r="C365" s="14"/>
      <c r="D365" s="192"/>
    </row>
    <row r="366" spans="1:4" ht="12.75">
      <c r="A366" s="13"/>
      <c r="C366" s="14"/>
      <c r="D366" s="192"/>
    </row>
    <row r="367" spans="1:4" ht="12.75">
      <c r="A367" s="13"/>
      <c r="C367" s="14"/>
      <c r="D367" s="192"/>
    </row>
    <row r="368" spans="1:4" ht="12.75">
      <c r="A368" s="13"/>
      <c r="C368" s="14"/>
      <c r="D368" s="192"/>
    </row>
    <row r="369" spans="1:4" ht="12.75">
      <c r="A369" s="13"/>
      <c r="C369" s="14"/>
      <c r="D369" s="192"/>
    </row>
    <row r="370" spans="1:4" ht="12.75">
      <c r="A370" s="13"/>
      <c r="C370" s="14"/>
      <c r="D370" s="192"/>
    </row>
    <row r="371" spans="1:4" ht="12.75">
      <c r="A371" s="13"/>
      <c r="C371" s="14"/>
      <c r="D371" s="192"/>
    </row>
    <row r="372" spans="1:4" ht="12.75">
      <c r="A372" s="13"/>
      <c r="C372" s="14"/>
      <c r="D372" s="192"/>
    </row>
    <row r="373" spans="1:4" ht="12.75">
      <c r="A373" s="13"/>
      <c r="C373" s="14"/>
      <c r="D373" s="192"/>
    </row>
    <row r="374" spans="1:4" ht="12.75">
      <c r="A374" s="13"/>
      <c r="C374" s="14"/>
      <c r="D374" s="192"/>
    </row>
    <row r="375" spans="1:4" ht="12.75">
      <c r="A375" s="13"/>
      <c r="C375" s="14"/>
      <c r="D375" s="192"/>
    </row>
    <row r="376" spans="1:4" ht="12.75">
      <c r="A376" s="13"/>
      <c r="C376" s="14"/>
      <c r="D376" s="192"/>
    </row>
    <row r="377" spans="1:4" ht="12.75">
      <c r="A377" s="13"/>
      <c r="C377" s="14"/>
      <c r="D377" s="192"/>
    </row>
    <row r="378" spans="1:4" ht="12.75">
      <c r="A378" s="13"/>
      <c r="C378" s="14"/>
      <c r="D378" s="192"/>
    </row>
    <row r="379" spans="1:4" ht="12.75">
      <c r="A379" s="13"/>
      <c r="C379" s="14"/>
      <c r="D379" s="192"/>
    </row>
    <row r="380" spans="1:4" ht="12.75">
      <c r="A380" s="13"/>
      <c r="C380" s="14"/>
      <c r="D380" s="192"/>
    </row>
    <row r="381" spans="1:4" ht="12.75">
      <c r="A381" s="13"/>
      <c r="C381" s="14"/>
      <c r="D381" s="192"/>
    </row>
    <row r="382" spans="1:4" ht="12.75">
      <c r="A382" s="13"/>
      <c r="C382" s="14"/>
      <c r="D382" s="192"/>
    </row>
    <row r="383" spans="1:4" ht="12.75">
      <c r="A383" s="13"/>
      <c r="C383" s="14"/>
      <c r="D383" s="192"/>
    </row>
    <row r="384" spans="1:4" ht="12.75">
      <c r="A384" s="13"/>
      <c r="C384" s="14"/>
      <c r="D384" s="192"/>
    </row>
    <row r="385" spans="1:4" ht="12.75">
      <c r="A385" s="13"/>
      <c r="C385" s="14"/>
      <c r="D385" s="192"/>
    </row>
    <row r="386" spans="1:4" ht="12.75">
      <c r="A386" s="13"/>
      <c r="C386" s="14"/>
      <c r="D386" s="192"/>
    </row>
    <row r="387" spans="1:4" ht="12.75">
      <c r="A387" s="13"/>
      <c r="C387" s="14"/>
      <c r="D387" s="192"/>
    </row>
    <row r="388" spans="1:4" ht="12.75">
      <c r="A388" s="13"/>
      <c r="C388" s="14"/>
      <c r="D388" s="192"/>
    </row>
    <row r="389" spans="1:4" ht="12.75">
      <c r="A389" s="13"/>
      <c r="C389" s="14"/>
      <c r="D389" s="192"/>
    </row>
    <row r="390" spans="1:4" ht="12.75">
      <c r="A390" s="13"/>
      <c r="C390" s="14"/>
      <c r="D390" s="192"/>
    </row>
    <row r="391" spans="1:4" ht="12.75">
      <c r="A391" s="13"/>
      <c r="C391" s="14"/>
      <c r="D391" s="192"/>
    </row>
    <row r="392" spans="1:4" ht="12.75">
      <c r="A392" s="13"/>
      <c r="C392" s="14"/>
      <c r="D392" s="192"/>
    </row>
    <row r="393" spans="1:4" ht="12.75">
      <c r="A393" s="13"/>
      <c r="C393" s="14"/>
      <c r="D393" s="192"/>
    </row>
    <row r="394" spans="1:4" ht="12.75">
      <c r="A394" s="13"/>
      <c r="C394" s="14"/>
      <c r="D394" s="192"/>
    </row>
    <row r="395" spans="1:4" ht="12.75">
      <c r="A395" s="13"/>
      <c r="C395" s="14"/>
      <c r="D395" s="192"/>
    </row>
    <row r="396" spans="1:4" ht="12.75">
      <c r="A396" s="13"/>
      <c r="C396" s="14"/>
      <c r="D396" s="192"/>
    </row>
    <row r="397" spans="1:4" ht="12.75">
      <c r="A397" s="13"/>
      <c r="C397" s="14"/>
      <c r="D397" s="192"/>
    </row>
    <row r="398" spans="1:4" ht="12.75">
      <c r="A398" s="13"/>
      <c r="C398" s="14"/>
      <c r="D398" s="192"/>
    </row>
    <row r="399" spans="1:4" ht="12.75">
      <c r="A399" s="13"/>
      <c r="C399" s="14"/>
      <c r="D399" s="192"/>
    </row>
    <row r="400" spans="1:4" ht="12.75">
      <c r="A400" s="13"/>
      <c r="C400" s="14"/>
      <c r="D400" s="192"/>
    </row>
    <row r="401" spans="1:4" ht="12.75">
      <c r="A401" s="13"/>
      <c r="C401" s="14"/>
      <c r="D401" s="192"/>
    </row>
    <row r="402" spans="1:4" ht="12.75">
      <c r="A402" s="13"/>
      <c r="C402" s="14"/>
      <c r="D402" s="192"/>
    </row>
    <row r="403" spans="1:4" ht="12.75">
      <c r="A403" s="13"/>
      <c r="C403" s="14"/>
      <c r="D403" s="192"/>
    </row>
    <row r="404" spans="1:4" ht="12.75">
      <c r="A404" s="13"/>
      <c r="C404" s="14"/>
      <c r="D404" s="192"/>
    </row>
    <row r="405" spans="1:4" ht="12.75">
      <c r="A405" s="13"/>
      <c r="C405" s="14"/>
      <c r="D405" s="192"/>
    </row>
    <row r="406" spans="1:4" ht="12.75">
      <c r="A406" s="13"/>
      <c r="C406" s="14"/>
      <c r="D406" s="192"/>
    </row>
    <row r="407" spans="1:4" ht="12.75">
      <c r="A407" s="13"/>
      <c r="C407" s="14"/>
      <c r="D407" s="192"/>
    </row>
    <row r="408" spans="1:4" ht="12.75">
      <c r="A408" s="13"/>
      <c r="C408" s="14"/>
      <c r="D408" s="192"/>
    </row>
    <row r="409" spans="1:4" ht="12.75">
      <c r="A409" s="13"/>
      <c r="C409" s="14"/>
      <c r="D409" s="192"/>
    </row>
    <row r="410" spans="1:4" ht="12.75">
      <c r="A410" s="13"/>
      <c r="C410" s="14"/>
      <c r="D410" s="192"/>
    </row>
    <row r="411" spans="1:4" ht="12.75">
      <c r="A411" s="13"/>
      <c r="C411" s="14"/>
      <c r="D411" s="192"/>
    </row>
    <row r="412" spans="1:4" ht="12.75">
      <c r="A412" s="13"/>
      <c r="C412" s="14"/>
      <c r="D412" s="192"/>
    </row>
    <row r="413" spans="1:4" ht="12.75">
      <c r="A413" s="13"/>
      <c r="C413" s="14"/>
      <c r="D413" s="192"/>
    </row>
    <row r="414" spans="1:4" ht="12.75">
      <c r="A414" s="13"/>
      <c r="C414" s="14"/>
      <c r="D414" s="192"/>
    </row>
    <row r="415" spans="1:4" ht="12.75">
      <c r="A415" s="13"/>
      <c r="C415" s="14"/>
      <c r="D415" s="192"/>
    </row>
    <row r="416" spans="1:4" ht="12.75">
      <c r="A416" s="13"/>
      <c r="C416" s="14"/>
      <c r="D416" s="192"/>
    </row>
    <row r="417" spans="1:4" ht="12.75">
      <c r="A417" s="13"/>
      <c r="C417" s="14"/>
      <c r="D417" s="192"/>
    </row>
    <row r="418" spans="1:4" ht="12.75">
      <c r="A418" s="13"/>
      <c r="C418" s="14"/>
      <c r="D418" s="192"/>
    </row>
    <row r="419" spans="1:4" ht="12.75">
      <c r="A419" s="13"/>
      <c r="C419" s="14"/>
      <c r="D419" s="192"/>
    </row>
    <row r="420" spans="1:4" ht="12.75">
      <c r="A420" s="13"/>
      <c r="C420" s="14"/>
      <c r="D420" s="192"/>
    </row>
    <row r="421" spans="1:4" ht="12.75">
      <c r="A421" s="13"/>
      <c r="C421" s="14"/>
      <c r="D421" s="192"/>
    </row>
    <row r="422" spans="1:4" ht="12.75">
      <c r="A422" s="13"/>
      <c r="C422" s="14"/>
      <c r="D422" s="192"/>
    </row>
    <row r="423" spans="1:4" ht="12.75">
      <c r="A423" s="13"/>
      <c r="C423" s="14"/>
      <c r="D423" s="192"/>
    </row>
    <row r="424" spans="1:4" ht="12.75">
      <c r="A424" s="13"/>
      <c r="C424" s="14"/>
      <c r="D424" s="192"/>
    </row>
    <row r="425" spans="1:4" ht="12.75">
      <c r="A425" s="13"/>
      <c r="C425" s="14"/>
      <c r="D425" s="192"/>
    </row>
    <row r="426" spans="1:4" ht="12.75">
      <c r="A426" s="13"/>
      <c r="C426" s="14"/>
      <c r="D426" s="192"/>
    </row>
    <row r="427" spans="1:4" ht="12.75">
      <c r="A427" s="13"/>
      <c r="C427" s="14"/>
      <c r="D427" s="192"/>
    </row>
    <row r="428" spans="1:4" ht="12.75">
      <c r="A428" s="13"/>
      <c r="C428" s="14"/>
      <c r="D428" s="192"/>
    </row>
    <row r="429" spans="1:4" ht="12.75">
      <c r="A429" s="13"/>
      <c r="C429" s="14"/>
      <c r="D429" s="192"/>
    </row>
    <row r="430" spans="1:4" ht="12.75">
      <c r="A430" s="13"/>
      <c r="C430" s="14"/>
      <c r="D430" s="192"/>
    </row>
    <row r="431" spans="1:4" ht="12.75">
      <c r="A431" s="13"/>
      <c r="C431" s="14"/>
      <c r="D431" s="192"/>
    </row>
    <row r="432" spans="1:4" ht="12.75">
      <c r="A432" s="13"/>
      <c r="C432" s="14"/>
      <c r="D432" s="192"/>
    </row>
    <row r="433" spans="1:4" ht="12.75">
      <c r="A433" s="13"/>
      <c r="C433" s="14"/>
      <c r="D433" s="192"/>
    </row>
    <row r="434" spans="1:4" ht="12.75">
      <c r="A434" s="13"/>
      <c r="C434" s="14"/>
      <c r="D434" s="192"/>
    </row>
    <row r="435" spans="1:4" ht="12.75">
      <c r="A435" s="13"/>
      <c r="C435" s="14"/>
      <c r="D435" s="192"/>
    </row>
    <row r="436" spans="1:4" ht="12.75">
      <c r="A436" s="13"/>
      <c r="C436" s="14"/>
      <c r="D436" s="192"/>
    </row>
    <row r="437" spans="1:4" ht="12.75">
      <c r="A437" s="13"/>
      <c r="C437" s="14"/>
      <c r="D437" s="192"/>
    </row>
    <row r="438" spans="1:4" ht="12.75">
      <c r="A438" s="13"/>
      <c r="C438" s="14"/>
      <c r="D438" s="192"/>
    </row>
    <row r="439" spans="1:4" ht="12.75">
      <c r="A439" s="13"/>
      <c r="C439" s="14"/>
      <c r="D439" s="192"/>
    </row>
    <row r="440" spans="1:4" ht="12.75">
      <c r="A440" s="13"/>
      <c r="C440" s="14"/>
      <c r="D440" s="192"/>
    </row>
    <row r="441" spans="1:4" ht="12.75">
      <c r="A441" s="13"/>
      <c r="C441" s="14"/>
      <c r="D441" s="192"/>
    </row>
    <row r="442" spans="1:4" ht="12.75">
      <c r="A442" s="13"/>
      <c r="C442" s="14"/>
      <c r="D442" s="192"/>
    </row>
    <row r="443" spans="1:4" ht="12.75">
      <c r="A443" s="13"/>
      <c r="C443" s="14"/>
      <c r="D443" s="192"/>
    </row>
    <row r="444" spans="1:4" ht="12.75">
      <c r="A444" s="13"/>
      <c r="C444" s="14"/>
      <c r="D444" s="192"/>
    </row>
    <row r="445" spans="1:4" ht="12.75">
      <c r="A445" s="13"/>
      <c r="C445" s="14"/>
      <c r="D445" s="192"/>
    </row>
    <row r="446" spans="1:4" ht="12.75">
      <c r="A446" s="13"/>
      <c r="C446" s="14"/>
      <c r="D446" s="192"/>
    </row>
    <row r="447" spans="1:4" ht="12.75">
      <c r="A447" s="13"/>
      <c r="C447" s="14"/>
      <c r="D447" s="192"/>
    </row>
    <row r="448" spans="1:4" ht="12.75">
      <c r="A448" s="13"/>
      <c r="C448" s="14"/>
      <c r="D448" s="192"/>
    </row>
    <row r="449" spans="1:4" ht="12.75">
      <c r="A449" s="13"/>
      <c r="C449" s="14"/>
      <c r="D449" s="192"/>
    </row>
    <row r="450" spans="1:4" ht="12.75">
      <c r="A450" s="13"/>
      <c r="C450" s="14"/>
      <c r="D450" s="192"/>
    </row>
    <row r="451" spans="1:4" ht="12.75">
      <c r="A451" s="13"/>
      <c r="C451" s="14"/>
      <c r="D451" s="192"/>
    </row>
    <row r="452" spans="1:4" ht="12.75">
      <c r="A452" s="13"/>
      <c r="C452" s="14"/>
      <c r="D452" s="192"/>
    </row>
    <row r="453" spans="1:4" ht="12.75">
      <c r="A453" s="13"/>
      <c r="C453" s="14"/>
      <c r="D453" s="192"/>
    </row>
    <row r="454" spans="1:4" ht="12.75">
      <c r="A454" s="13"/>
      <c r="C454" s="14"/>
      <c r="D454" s="192"/>
    </row>
    <row r="455" spans="1:4" ht="12.75">
      <c r="A455" s="13"/>
      <c r="C455" s="14"/>
      <c r="D455" s="192"/>
    </row>
    <row r="456" spans="1:4" ht="12.75">
      <c r="A456" s="13"/>
      <c r="C456" s="14"/>
      <c r="D456" s="192"/>
    </row>
    <row r="457" spans="1:4" ht="12.75">
      <c r="A457" s="13"/>
      <c r="C457" s="14"/>
      <c r="D457" s="192"/>
    </row>
    <row r="458" spans="1:4" ht="12.75">
      <c r="A458" s="13"/>
      <c r="C458" s="14"/>
      <c r="D458" s="192"/>
    </row>
    <row r="459" spans="1:4" ht="12.75">
      <c r="A459" s="13"/>
      <c r="C459" s="14"/>
      <c r="D459" s="192"/>
    </row>
    <row r="460" spans="1:4" ht="12.75">
      <c r="A460" s="13"/>
      <c r="C460" s="14"/>
      <c r="D460" s="192"/>
    </row>
    <row r="461" spans="1:4" ht="12.75">
      <c r="A461" s="13"/>
      <c r="C461" s="14"/>
      <c r="D461" s="192"/>
    </row>
    <row r="462" spans="1:4" ht="12.75">
      <c r="A462" s="13"/>
      <c r="C462" s="14"/>
      <c r="D462" s="192"/>
    </row>
    <row r="463" spans="1:4" ht="12.75">
      <c r="A463" s="13"/>
      <c r="C463" s="14"/>
      <c r="D463" s="192"/>
    </row>
    <row r="464" spans="1:4" ht="12.75">
      <c r="A464" s="13"/>
      <c r="C464" s="14"/>
      <c r="D464" s="192"/>
    </row>
    <row r="465" spans="1:4" ht="12.75">
      <c r="A465" s="13"/>
      <c r="C465" s="14"/>
      <c r="D465" s="192"/>
    </row>
    <row r="466" spans="1:4" ht="12.75">
      <c r="A466" s="13"/>
      <c r="C466" s="14"/>
      <c r="D466" s="192"/>
    </row>
    <row r="467" spans="1:4" ht="12.75">
      <c r="A467" s="13"/>
      <c r="C467" s="14"/>
      <c r="D467" s="192"/>
    </row>
    <row r="468" spans="1:4" ht="12.75">
      <c r="A468" s="13"/>
      <c r="C468" s="14"/>
      <c r="D468" s="192"/>
    </row>
    <row r="469" spans="1:4" ht="12.75">
      <c r="A469" s="13"/>
      <c r="C469" s="14"/>
      <c r="D469" s="192"/>
    </row>
    <row r="470" spans="1:4" ht="12.75">
      <c r="A470" s="13"/>
      <c r="C470" s="14"/>
      <c r="D470" s="192"/>
    </row>
    <row r="471" spans="1:4" ht="12.75">
      <c r="A471" s="13"/>
      <c r="C471" s="14"/>
      <c r="D471" s="192"/>
    </row>
    <row r="472" spans="1:4" ht="12.75">
      <c r="A472" s="13"/>
      <c r="C472" s="14"/>
      <c r="D472" s="192"/>
    </row>
    <row r="473" spans="1:4" ht="12.75">
      <c r="A473" s="13"/>
      <c r="C473" s="14"/>
      <c r="D473" s="192"/>
    </row>
    <row r="474" spans="1:4" ht="12.75">
      <c r="A474" s="13"/>
      <c r="C474" s="14"/>
      <c r="D474" s="192"/>
    </row>
    <row r="475" spans="1:4" ht="12.75">
      <c r="A475" s="13"/>
      <c r="C475" s="14"/>
      <c r="D475" s="192"/>
    </row>
    <row r="476" spans="1:4" ht="12.75">
      <c r="A476" s="13"/>
      <c r="C476" s="14"/>
      <c r="D476" s="192"/>
    </row>
    <row r="477" spans="1:4" ht="12.75">
      <c r="A477" s="13"/>
      <c r="C477" s="14"/>
      <c r="D477" s="192"/>
    </row>
    <row r="478" spans="1:4" ht="12.75">
      <c r="A478" s="13"/>
      <c r="C478" s="14"/>
      <c r="D478" s="192"/>
    </row>
    <row r="479" spans="1:4" ht="12.75">
      <c r="A479" s="13"/>
      <c r="C479" s="14"/>
      <c r="D479" s="192"/>
    </row>
    <row r="480" spans="1:4" ht="12.75">
      <c r="A480" s="13"/>
      <c r="C480" s="14"/>
      <c r="D480" s="192"/>
    </row>
    <row r="481" spans="1:4" ht="12.75">
      <c r="A481" s="13"/>
      <c r="C481" s="14"/>
      <c r="D481" s="192"/>
    </row>
    <row r="482" spans="1:4" ht="12.75">
      <c r="A482" s="13"/>
      <c r="C482" s="14"/>
      <c r="D482" s="192"/>
    </row>
    <row r="483" spans="1:4" ht="12.75">
      <c r="A483" s="13"/>
      <c r="C483" s="14"/>
      <c r="D483" s="192"/>
    </row>
    <row r="484" spans="1:4" ht="12.75">
      <c r="A484" s="13"/>
      <c r="C484" s="14"/>
      <c r="D484" s="192"/>
    </row>
    <row r="485" spans="1:4" ht="12.75">
      <c r="A485" s="13"/>
      <c r="C485" s="14"/>
      <c r="D485" s="192"/>
    </row>
    <row r="486" spans="1:4" ht="12.75">
      <c r="A486" s="13"/>
      <c r="C486" s="14"/>
      <c r="D486" s="192"/>
    </row>
    <row r="487" spans="1:4" ht="12.75">
      <c r="A487" s="13"/>
      <c r="C487" s="14"/>
      <c r="D487" s="192"/>
    </row>
    <row r="488" spans="1:4" ht="12.75">
      <c r="A488" s="13"/>
      <c r="C488" s="14"/>
      <c r="D488" s="192"/>
    </row>
    <row r="489" spans="1:4" ht="12.75">
      <c r="A489" s="13"/>
      <c r="C489" s="14"/>
      <c r="D489" s="192"/>
    </row>
    <row r="490" spans="1:4" ht="12.75">
      <c r="A490" s="13"/>
      <c r="C490" s="14"/>
      <c r="D490" s="192"/>
    </row>
    <row r="491" spans="1:4" ht="12.75">
      <c r="A491" s="13"/>
      <c r="C491" s="14"/>
      <c r="D491" s="192"/>
    </row>
    <row r="492" spans="1:4" ht="12.75">
      <c r="A492" s="13"/>
      <c r="C492" s="14"/>
      <c r="D492" s="192"/>
    </row>
    <row r="493" spans="1:4" ht="12.75">
      <c r="A493" s="13"/>
      <c r="C493" s="14"/>
      <c r="D493" s="192"/>
    </row>
    <row r="494" spans="1:4" ht="12.75">
      <c r="A494" s="13"/>
      <c r="C494" s="14"/>
      <c r="D494" s="192"/>
    </row>
    <row r="495" spans="1:4" ht="12.75">
      <c r="A495" s="13"/>
      <c r="C495" s="14"/>
      <c r="D495" s="192"/>
    </row>
    <row r="496" spans="1:4" ht="12.75">
      <c r="A496" s="13"/>
      <c r="C496" s="14"/>
      <c r="D496" s="192"/>
    </row>
    <row r="497" spans="1:4" ht="12.75">
      <c r="A497" s="13"/>
      <c r="C497" s="14"/>
      <c r="D497" s="192"/>
    </row>
    <row r="498" spans="1:4" ht="12.75">
      <c r="A498" s="13"/>
      <c r="C498" s="14"/>
      <c r="D498" s="192"/>
    </row>
    <row r="499" spans="1:4" ht="12.75">
      <c r="A499" s="13"/>
      <c r="C499" s="14"/>
      <c r="D499" s="192"/>
    </row>
    <row r="500" spans="1:4" ht="12.75">
      <c r="A500" s="13"/>
      <c r="C500" s="14"/>
      <c r="D500" s="192"/>
    </row>
    <row r="501" spans="1:4" ht="12.75">
      <c r="A501" s="13"/>
      <c r="C501" s="14"/>
      <c r="D501" s="192"/>
    </row>
    <row r="502" spans="1:4" ht="12.75">
      <c r="A502" s="13"/>
      <c r="C502" s="14"/>
      <c r="D502" s="192"/>
    </row>
    <row r="503" spans="1:4" ht="12.75">
      <c r="A503" s="13"/>
      <c r="C503" s="14"/>
      <c r="D503" s="192"/>
    </row>
    <row r="504" spans="1:4" ht="12.75">
      <c r="A504" s="13"/>
      <c r="C504" s="14"/>
      <c r="D504" s="192"/>
    </row>
    <row r="505" spans="1:4" ht="12.75">
      <c r="A505" s="13"/>
      <c r="C505" s="14"/>
      <c r="D505" s="192"/>
    </row>
    <row r="506" spans="1:4" ht="12.75">
      <c r="A506" s="13"/>
      <c r="C506" s="14"/>
      <c r="D506" s="192"/>
    </row>
    <row r="507" spans="1:4" ht="12.75">
      <c r="A507" s="13"/>
      <c r="C507" s="14"/>
      <c r="D507" s="192"/>
    </row>
    <row r="508" spans="1:4" ht="12.75">
      <c r="A508" s="13"/>
      <c r="C508" s="14"/>
      <c r="D508" s="192"/>
    </row>
    <row r="509" spans="1:4" ht="12.75">
      <c r="A509" s="13"/>
      <c r="C509" s="14"/>
      <c r="D509" s="192"/>
    </row>
    <row r="510" spans="1:4" ht="12.75">
      <c r="A510" s="13"/>
      <c r="C510" s="14"/>
      <c r="D510" s="192"/>
    </row>
    <row r="511" spans="1:4" ht="12.75">
      <c r="A511" s="13"/>
      <c r="C511" s="14"/>
      <c r="D511" s="192"/>
    </row>
    <row r="512" spans="1:4" ht="12.75">
      <c r="A512" s="13"/>
      <c r="C512" s="14"/>
      <c r="D512" s="192"/>
    </row>
    <row r="513" spans="1:4" ht="12.75">
      <c r="A513" s="13"/>
      <c r="C513" s="14"/>
      <c r="D513" s="192"/>
    </row>
    <row r="514" spans="1:4" ht="12.75">
      <c r="A514" s="13"/>
      <c r="C514" s="14"/>
      <c r="D514" s="192"/>
    </row>
    <row r="515" spans="1:4" ht="12.75">
      <c r="A515" s="13"/>
      <c r="C515" s="14"/>
      <c r="D515" s="192"/>
    </row>
    <row r="516" spans="1:4" ht="12.75">
      <c r="A516" s="13"/>
      <c r="C516" s="14"/>
      <c r="D516" s="192"/>
    </row>
    <row r="517" spans="1:4" ht="12.75">
      <c r="A517" s="13"/>
      <c r="C517" s="14"/>
      <c r="D517" s="192"/>
    </row>
    <row r="518" spans="1:4" ht="12.75">
      <c r="A518" s="13"/>
      <c r="C518" s="14"/>
      <c r="D518" s="192"/>
    </row>
    <row r="519" spans="1:4" ht="12.75">
      <c r="A519" s="13"/>
      <c r="C519" s="14"/>
      <c r="D519" s="192"/>
    </row>
    <row r="520" spans="1:4" ht="12.75">
      <c r="A520" s="13"/>
      <c r="C520" s="14"/>
      <c r="D520" s="192"/>
    </row>
    <row r="521" spans="1:4" ht="12.75">
      <c r="A521" s="13"/>
      <c r="C521" s="14"/>
      <c r="D521" s="192"/>
    </row>
    <row r="522" spans="1:4" ht="12.75">
      <c r="A522" s="13"/>
      <c r="C522" s="14"/>
      <c r="D522" s="192"/>
    </row>
    <row r="523" spans="1:4" ht="12.75">
      <c r="A523" s="13"/>
      <c r="C523" s="14"/>
      <c r="D523" s="192"/>
    </row>
    <row r="524" spans="1:4" ht="12.75">
      <c r="A524" s="13"/>
      <c r="C524" s="14"/>
      <c r="D524" s="192"/>
    </row>
    <row r="525" spans="1:4" ht="12.75">
      <c r="A525" s="13"/>
      <c r="C525" s="14"/>
      <c r="D525" s="192"/>
    </row>
    <row r="526" spans="1:4" ht="12.75">
      <c r="A526" s="13"/>
      <c r="C526" s="14"/>
      <c r="D526" s="192"/>
    </row>
    <row r="527" spans="1:4" ht="12.75">
      <c r="A527" s="13"/>
      <c r="C527" s="14"/>
      <c r="D527" s="192"/>
    </row>
    <row r="528" spans="1:4" ht="12.75">
      <c r="A528" s="13"/>
      <c r="C528" s="14"/>
      <c r="D528" s="192"/>
    </row>
    <row r="529" spans="1:4" ht="12.75">
      <c r="A529" s="13"/>
      <c r="C529" s="14"/>
      <c r="D529" s="192"/>
    </row>
    <row r="530" spans="1:4" ht="12.75">
      <c r="A530" s="13"/>
      <c r="C530" s="14"/>
      <c r="D530" s="192"/>
    </row>
    <row r="531" spans="1:4" ht="12.75">
      <c r="A531" s="13"/>
      <c r="C531" s="14"/>
      <c r="D531" s="192"/>
    </row>
    <row r="532" spans="1:4" ht="12.75">
      <c r="A532" s="13"/>
      <c r="C532" s="14"/>
      <c r="D532" s="192"/>
    </row>
    <row r="533" spans="1:4" ht="12.75">
      <c r="A533" s="13"/>
      <c r="C533" s="14"/>
      <c r="D533" s="192"/>
    </row>
    <row r="534" spans="1:4" ht="12.75">
      <c r="A534" s="13"/>
      <c r="C534" s="14"/>
      <c r="D534" s="192"/>
    </row>
    <row r="535" spans="1:4" ht="12.75">
      <c r="A535" s="13"/>
      <c r="C535" s="14"/>
      <c r="D535" s="192"/>
    </row>
    <row r="536" spans="1:4" ht="12.75">
      <c r="A536" s="13"/>
      <c r="C536" s="14"/>
      <c r="D536" s="192"/>
    </row>
    <row r="537" spans="1:4" ht="12.75">
      <c r="A537" s="13"/>
      <c r="C537" s="14"/>
      <c r="D537" s="192"/>
    </row>
    <row r="538" spans="1:4" ht="12.75">
      <c r="A538" s="13"/>
      <c r="C538" s="14"/>
      <c r="D538" s="192"/>
    </row>
    <row r="539" spans="1:4" ht="12.75">
      <c r="A539" s="13"/>
      <c r="C539" s="14"/>
      <c r="D539" s="192"/>
    </row>
    <row r="540" spans="1:4" ht="12.75">
      <c r="A540" s="13"/>
      <c r="C540" s="14"/>
      <c r="D540" s="192"/>
    </row>
    <row r="541" spans="1:4" ht="12.75">
      <c r="A541" s="13"/>
      <c r="C541" s="14"/>
      <c r="D541" s="192"/>
    </row>
    <row r="542" spans="1:4" ht="12.75">
      <c r="A542" s="13"/>
      <c r="C542" s="14"/>
      <c r="D542" s="192"/>
    </row>
    <row r="543" spans="1:4" ht="12.75">
      <c r="A543" s="13"/>
      <c r="C543" s="14"/>
      <c r="D543" s="192"/>
    </row>
    <row r="544" spans="1:4" ht="12.75">
      <c r="A544" s="13"/>
      <c r="C544" s="14"/>
      <c r="D544" s="192"/>
    </row>
    <row r="545" spans="1:4" ht="12.75">
      <c r="A545" s="13"/>
      <c r="C545" s="14"/>
      <c r="D545" s="192"/>
    </row>
    <row r="546" spans="1:4" ht="12.75">
      <c r="A546" s="13"/>
      <c r="C546" s="14"/>
      <c r="D546" s="192"/>
    </row>
    <row r="547" spans="1:4" ht="12.75">
      <c r="A547" s="13"/>
      <c r="C547" s="14"/>
      <c r="D547" s="192"/>
    </row>
    <row r="548" spans="1:4" ht="12.75">
      <c r="A548" s="13"/>
      <c r="C548" s="14"/>
      <c r="D548" s="192"/>
    </row>
    <row r="549" spans="1:4" ht="12.75">
      <c r="A549" s="13"/>
      <c r="C549" s="14"/>
      <c r="D549" s="192"/>
    </row>
    <row r="550" spans="1:4" ht="12.75">
      <c r="A550" s="13"/>
      <c r="C550" s="14"/>
      <c r="D550" s="192"/>
    </row>
    <row r="551" spans="1:4" ht="12.75">
      <c r="A551" s="13"/>
      <c r="C551" s="14"/>
      <c r="D551" s="192"/>
    </row>
    <row r="552" spans="1:4" ht="12.75">
      <c r="A552" s="13"/>
      <c r="C552" s="14"/>
      <c r="D552" s="192"/>
    </row>
    <row r="553" spans="1:4" ht="12.75">
      <c r="A553" s="13"/>
      <c r="C553" s="14"/>
      <c r="D553" s="192"/>
    </row>
    <row r="554" spans="1:4" ht="12.75">
      <c r="A554" s="13"/>
      <c r="C554" s="14"/>
      <c r="D554" s="192"/>
    </row>
    <row r="555" spans="1:4" ht="12.75">
      <c r="A555" s="13"/>
      <c r="C555" s="14"/>
      <c r="D555" s="192"/>
    </row>
    <row r="556" spans="1:4" ht="12.75">
      <c r="A556" s="13"/>
      <c r="C556" s="14"/>
      <c r="D556" s="192"/>
    </row>
    <row r="557" spans="1:4" ht="12.75">
      <c r="A557" s="13"/>
      <c r="C557" s="14"/>
      <c r="D557" s="192"/>
    </row>
    <row r="558" spans="1:4" ht="12.75">
      <c r="A558" s="13"/>
      <c r="C558" s="14"/>
      <c r="D558" s="192"/>
    </row>
    <row r="559" spans="1:4" ht="12.75">
      <c r="A559" s="13"/>
      <c r="C559" s="14"/>
      <c r="D559" s="192"/>
    </row>
    <row r="560" spans="1:4" ht="12.75">
      <c r="A560" s="13"/>
      <c r="C560" s="14"/>
      <c r="D560" s="192"/>
    </row>
    <row r="561" spans="1:4" ht="12.75">
      <c r="A561" s="13"/>
      <c r="C561" s="14"/>
      <c r="D561" s="192"/>
    </row>
    <row r="562" spans="1:4" ht="12.75">
      <c r="A562" s="13"/>
      <c r="C562" s="14"/>
      <c r="D562" s="192"/>
    </row>
    <row r="563" spans="1:4" ht="12.75">
      <c r="A563" s="13"/>
      <c r="C563" s="14"/>
      <c r="D563" s="192"/>
    </row>
    <row r="564" spans="1:4" ht="12.75">
      <c r="A564" s="13"/>
      <c r="C564" s="14"/>
      <c r="D564" s="192"/>
    </row>
    <row r="565" spans="1:4" ht="12.75">
      <c r="A565" s="13"/>
      <c r="C565" s="14"/>
      <c r="D565" s="192"/>
    </row>
    <row r="566" spans="1:4" ht="12.75">
      <c r="A566" s="13"/>
      <c r="C566" s="14"/>
      <c r="D566" s="192"/>
    </row>
    <row r="567" spans="1:4" ht="12.75">
      <c r="A567" s="13"/>
      <c r="C567" s="14"/>
      <c r="D567" s="192"/>
    </row>
    <row r="568" spans="1:4" ht="12.75">
      <c r="A568" s="13"/>
      <c r="C568" s="14"/>
      <c r="D568" s="192"/>
    </row>
    <row r="569" spans="1:4" ht="12.75">
      <c r="A569" s="13"/>
      <c r="C569" s="14"/>
      <c r="D569" s="192"/>
    </row>
    <row r="570" spans="1:4" ht="12.75">
      <c r="A570" s="13"/>
      <c r="C570" s="14"/>
      <c r="D570" s="192"/>
    </row>
    <row r="571" spans="1:4" ht="12.75">
      <c r="A571" s="13"/>
      <c r="C571" s="14"/>
      <c r="D571" s="192"/>
    </row>
    <row r="572" spans="1:4" ht="12.75">
      <c r="A572" s="13"/>
      <c r="C572" s="14"/>
      <c r="D572" s="192"/>
    </row>
    <row r="573" spans="1:4" ht="12.75">
      <c r="A573" s="13"/>
      <c r="C573" s="14"/>
      <c r="D573" s="192"/>
    </row>
    <row r="574" spans="1:4" ht="12.75">
      <c r="A574" s="13"/>
      <c r="C574" s="14"/>
      <c r="D574" s="192"/>
    </row>
    <row r="575" spans="1:4" ht="12.75">
      <c r="A575" s="13"/>
      <c r="C575" s="14"/>
      <c r="D575" s="192"/>
    </row>
    <row r="576" spans="1:4" ht="12.75">
      <c r="A576" s="13"/>
      <c r="C576" s="14"/>
      <c r="D576" s="192"/>
    </row>
    <row r="577" spans="1:4" ht="12.75">
      <c r="A577" s="13"/>
      <c r="C577" s="14"/>
      <c r="D577" s="192"/>
    </row>
    <row r="578" spans="1:4" ht="12.75">
      <c r="A578" s="13"/>
      <c r="C578" s="14"/>
      <c r="D578" s="192"/>
    </row>
    <row r="579" spans="1:4" ht="12.75">
      <c r="A579" s="13"/>
      <c r="C579" s="14"/>
      <c r="D579" s="192"/>
    </row>
    <row r="580" spans="1:4" ht="12.75">
      <c r="A580" s="13"/>
      <c r="C580" s="14"/>
      <c r="D580" s="192"/>
    </row>
    <row r="581" spans="1:4" ht="12.75">
      <c r="A581" s="13"/>
      <c r="C581" s="14"/>
      <c r="D581" s="192"/>
    </row>
    <row r="582" spans="1:4" ht="12.75">
      <c r="A582" s="13"/>
      <c r="C582" s="14"/>
      <c r="D582" s="192"/>
    </row>
    <row r="583" spans="1:4" ht="12.75">
      <c r="A583" s="13"/>
      <c r="C583" s="14"/>
      <c r="D583" s="192"/>
    </row>
    <row r="584" spans="1:4" ht="12.75">
      <c r="A584" s="13"/>
      <c r="C584" s="14"/>
      <c r="D584" s="192"/>
    </row>
    <row r="585" spans="1:4" ht="12.75">
      <c r="A585" s="13"/>
      <c r="C585" s="14"/>
      <c r="D585" s="192"/>
    </row>
    <row r="586" spans="1:4" ht="12.75">
      <c r="A586" s="13"/>
      <c r="C586" s="14"/>
      <c r="D586" s="192"/>
    </row>
    <row r="587" spans="1:4" ht="12.75">
      <c r="A587" s="13"/>
      <c r="C587" s="14"/>
      <c r="D587" s="192"/>
    </row>
    <row r="588" spans="1:4" ht="12.75">
      <c r="A588" s="13"/>
      <c r="C588" s="14"/>
      <c r="D588" s="192"/>
    </row>
    <row r="589" spans="1:4" ht="12.75">
      <c r="A589" s="13"/>
      <c r="C589" s="14"/>
      <c r="D589" s="192"/>
    </row>
    <row r="590" spans="1:4" ht="12.75">
      <c r="A590" s="13"/>
      <c r="C590" s="14"/>
      <c r="D590" s="192"/>
    </row>
    <row r="591" spans="1:4" ht="12.75">
      <c r="A591" s="13"/>
      <c r="C591" s="14"/>
      <c r="D591" s="192"/>
    </row>
    <row r="592" spans="1:4" ht="12.75">
      <c r="A592" s="13"/>
      <c r="C592" s="14"/>
      <c r="D592" s="192"/>
    </row>
    <row r="593" spans="1:4" ht="12.75">
      <c r="A593" s="13"/>
      <c r="C593" s="14"/>
      <c r="D593" s="192"/>
    </row>
    <row r="594" spans="1:4" ht="12.75">
      <c r="A594" s="13"/>
      <c r="C594" s="14"/>
      <c r="D594" s="192"/>
    </row>
    <row r="595" spans="1:4" ht="12.75">
      <c r="A595" s="13"/>
      <c r="C595" s="14"/>
      <c r="D595" s="192"/>
    </row>
    <row r="596" spans="1:4" ht="12.75">
      <c r="A596" s="13"/>
      <c r="C596" s="14"/>
      <c r="D596" s="192"/>
    </row>
    <row r="597" spans="1:4" ht="12.75">
      <c r="A597" s="13"/>
      <c r="C597" s="14"/>
      <c r="D597" s="192"/>
    </row>
    <row r="598" spans="1:4" ht="12.75">
      <c r="A598" s="13"/>
      <c r="C598" s="14"/>
      <c r="D598" s="192"/>
    </row>
    <row r="599" spans="1:4" ht="12.75">
      <c r="A599" s="13"/>
      <c r="C599" s="14"/>
      <c r="D599" s="192"/>
    </row>
    <row r="600" spans="1:4" ht="12.75">
      <c r="A600" s="13"/>
      <c r="C600" s="14"/>
      <c r="D600" s="192"/>
    </row>
    <row r="601" spans="1:4" ht="12.75">
      <c r="A601" s="13"/>
      <c r="C601" s="14"/>
      <c r="D601" s="192"/>
    </row>
    <row r="602" spans="1:4" ht="12.75">
      <c r="A602" s="13"/>
      <c r="C602" s="14"/>
      <c r="D602" s="192"/>
    </row>
    <row r="603" spans="1:4" ht="12.75">
      <c r="A603" s="13"/>
      <c r="C603" s="14"/>
      <c r="D603" s="192"/>
    </row>
    <row r="604" spans="1:4" ht="12.75">
      <c r="A604" s="13"/>
      <c r="C604" s="14"/>
      <c r="D604" s="192"/>
    </row>
    <row r="605" spans="1:4" ht="12.75">
      <c r="A605" s="13"/>
      <c r="C605" s="14"/>
      <c r="D605" s="192"/>
    </row>
    <row r="606" spans="1:4" ht="12.75">
      <c r="A606" s="13"/>
      <c r="C606" s="14"/>
      <c r="D606" s="192"/>
    </row>
    <row r="607" spans="1:4" ht="12.75">
      <c r="A607" s="13"/>
      <c r="C607" s="14"/>
      <c r="D607" s="192"/>
    </row>
    <row r="608" spans="1:4" ht="12.75">
      <c r="A608" s="13"/>
      <c r="C608" s="14"/>
      <c r="D608" s="192"/>
    </row>
    <row r="609" spans="1:4" ht="12.75">
      <c r="A609" s="13"/>
      <c r="C609" s="14"/>
      <c r="D609" s="192"/>
    </row>
    <row r="610" spans="1:4" ht="12.75">
      <c r="A610" s="13"/>
      <c r="C610" s="14"/>
      <c r="D610" s="192"/>
    </row>
    <row r="611" spans="1:4" ht="12.75">
      <c r="A611" s="13"/>
      <c r="C611" s="14"/>
      <c r="D611" s="192"/>
    </row>
    <row r="612" spans="1:4" ht="12.75">
      <c r="A612" s="13"/>
      <c r="C612" s="14"/>
      <c r="D612" s="192"/>
    </row>
    <row r="613" spans="1:4" ht="12.75">
      <c r="A613" s="13"/>
      <c r="C613" s="14"/>
      <c r="D613" s="192"/>
    </row>
    <row r="614" spans="1:4" ht="12.75">
      <c r="A614" s="13"/>
      <c r="C614" s="14"/>
      <c r="D614" s="192"/>
    </row>
    <row r="615" spans="1:4" ht="12.75">
      <c r="A615" s="13"/>
      <c r="C615" s="14"/>
      <c r="D615" s="192"/>
    </row>
    <row r="616" spans="1:4" ht="12.75">
      <c r="A616" s="13"/>
      <c r="C616" s="14"/>
      <c r="D616" s="192"/>
    </row>
    <row r="617" spans="1:4" ht="12.75">
      <c r="A617" s="13"/>
      <c r="C617" s="14"/>
      <c r="D617" s="192"/>
    </row>
    <row r="618" spans="1:4" ht="12.75">
      <c r="A618" s="13"/>
      <c r="C618" s="14"/>
      <c r="D618" s="192"/>
    </row>
    <row r="619" spans="1:4" ht="12.75">
      <c r="A619" s="13"/>
      <c r="C619" s="14"/>
      <c r="D619" s="192"/>
    </row>
    <row r="620" spans="1:4" ht="12.75">
      <c r="A620" s="13"/>
      <c r="C620" s="14"/>
      <c r="D620" s="192"/>
    </row>
    <row r="621" spans="1:4" ht="12.75">
      <c r="A621" s="13"/>
      <c r="C621" s="14"/>
      <c r="D621" s="192"/>
    </row>
    <row r="622" spans="1:4" ht="12.75">
      <c r="A622" s="13"/>
      <c r="C622" s="14"/>
      <c r="D622" s="192"/>
    </row>
    <row r="623" spans="1:4" ht="12.75">
      <c r="A623" s="13"/>
      <c r="C623" s="14"/>
      <c r="D623" s="192"/>
    </row>
    <row r="624" spans="1:4" ht="12.75">
      <c r="A624" s="13"/>
      <c r="C624" s="14"/>
      <c r="D624" s="192"/>
    </row>
    <row r="625" spans="1:4" ht="12.75">
      <c r="A625" s="13"/>
      <c r="C625" s="14"/>
      <c r="D625" s="192"/>
    </row>
    <row r="626" spans="1:4" ht="12.75">
      <c r="A626" s="13"/>
      <c r="C626" s="14"/>
      <c r="D626" s="192"/>
    </row>
    <row r="627" spans="1:4" ht="12.75">
      <c r="A627" s="13"/>
      <c r="C627" s="14"/>
      <c r="D627" s="192"/>
    </row>
    <row r="628" spans="1:4" ht="12.75">
      <c r="A628" s="13"/>
      <c r="C628" s="14"/>
      <c r="D628" s="192"/>
    </row>
    <row r="629" spans="1:4" ht="12.75">
      <c r="A629" s="13"/>
      <c r="C629" s="14"/>
      <c r="D629" s="192"/>
    </row>
    <row r="630" spans="1:4" ht="12.75">
      <c r="A630" s="13"/>
      <c r="C630" s="14"/>
      <c r="D630" s="192"/>
    </row>
    <row r="631" spans="1:4" ht="12.75">
      <c r="A631" s="13"/>
      <c r="C631" s="14"/>
      <c r="D631" s="192"/>
    </row>
    <row r="632" spans="1:4" ht="12.75">
      <c r="A632" s="13"/>
      <c r="C632" s="14"/>
      <c r="D632" s="192"/>
    </row>
    <row r="633" spans="1:4" ht="12.75">
      <c r="A633" s="13"/>
      <c r="C633" s="14"/>
      <c r="D633" s="192"/>
    </row>
    <row r="634" spans="1:4" ht="12.75">
      <c r="A634" s="13"/>
      <c r="C634" s="14"/>
      <c r="D634" s="192"/>
    </row>
    <row r="635" spans="1:4" ht="12.75">
      <c r="A635" s="13"/>
      <c r="C635" s="14"/>
      <c r="D635" s="192"/>
    </row>
    <row r="636" spans="1:4" ht="12.75">
      <c r="A636" s="13"/>
      <c r="C636" s="14"/>
      <c r="D636" s="192"/>
    </row>
    <row r="637" spans="1:4" ht="12.75">
      <c r="A637" s="13"/>
      <c r="C637" s="14"/>
      <c r="D637" s="192"/>
    </row>
    <row r="638" spans="1:4" ht="12.75">
      <c r="A638" s="13"/>
      <c r="C638" s="14"/>
      <c r="D638" s="192"/>
    </row>
    <row r="639" spans="1:4" ht="12.75">
      <c r="A639" s="13"/>
      <c r="C639" s="14"/>
      <c r="D639" s="192"/>
    </row>
    <row r="640" spans="1:4" ht="12.75">
      <c r="A640" s="13"/>
      <c r="C640" s="14"/>
      <c r="D640" s="192"/>
    </row>
    <row r="641" spans="1:4" ht="12.75">
      <c r="A641" s="13"/>
      <c r="C641" s="14"/>
      <c r="D641" s="192"/>
    </row>
    <row r="642" spans="1:4" ht="12.75">
      <c r="A642" s="13"/>
      <c r="C642" s="14"/>
      <c r="D642" s="192"/>
    </row>
    <row r="643" spans="1:4" ht="12.75">
      <c r="A643" s="13"/>
      <c r="C643" s="14"/>
      <c r="D643" s="192"/>
    </row>
    <row r="644" spans="1:4" ht="12.75">
      <c r="A644" s="13"/>
      <c r="C644" s="14"/>
      <c r="D644" s="192"/>
    </row>
    <row r="645" spans="1:4" ht="12.75">
      <c r="A645" s="13"/>
      <c r="C645" s="14"/>
      <c r="D645" s="192"/>
    </row>
    <row r="646" spans="1:4" ht="12.75">
      <c r="A646" s="13"/>
      <c r="C646" s="14"/>
      <c r="D646" s="192"/>
    </row>
    <row r="647" spans="1:4" ht="12.75">
      <c r="A647" s="13"/>
      <c r="C647" s="14"/>
      <c r="D647" s="192"/>
    </row>
    <row r="648" spans="1:4" ht="12.75">
      <c r="A648" s="13"/>
      <c r="C648" s="14"/>
      <c r="D648" s="192"/>
    </row>
    <row r="649" spans="1:4" ht="12.75">
      <c r="A649" s="13"/>
      <c r="C649" s="14"/>
      <c r="D649" s="192"/>
    </row>
    <row r="650" spans="1:4" ht="12.75">
      <c r="A650" s="13"/>
      <c r="C650" s="14"/>
      <c r="D650" s="192"/>
    </row>
    <row r="651" spans="1:4" ht="12.75">
      <c r="A651" s="13"/>
      <c r="C651" s="14"/>
      <c r="D651" s="192"/>
    </row>
    <row r="652" spans="1:4" ht="12.75">
      <c r="A652" s="13"/>
      <c r="C652" s="14"/>
      <c r="D652" s="192"/>
    </row>
    <row r="653" spans="1:4" ht="12.75">
      <c r="A653" s="13"/>
      <c r="C653" s="14"/>
      <c r="D653" s="192"/>
    </row>
    <row r="654" spans="1:4" ht="12.75">
      <c r="A654" s="13"/>
      <c r="C654" s="14"/>
      <c r="D654" s="192"/>
    </row>
    <row r="655" spans="1:4" ht="12.75">
      <c r="A655" s="13"/>
      <c r="C655" s="14"/>
      <c r="D655" s="192"/>
    </row>
    <row r="656" spans="1:4" ht="12.75">
      <c r="A656" s="13"/>
      <c r="C656" s="14"/>
      <c r="D656" s="192"/>
    </row>
    <row r="657" spans="1:4" ht="12.75">
      <c r="A657" s="13"/>
      <c r="C657" s="14"/>
      <c r="D657" s="192"/>
    </row>
    <row r="658" spans="1:4" ht="12.75">
      <c r="A658" s="13"/>
      <c r="C658" s="14"/>
      <c r="D658" s="192"/>
    </row>
    <row r="659" spans="1:4" ht="12.75">
      <c r="A659" s="13"/>
      <c r="C659" s="14"/>
      <c r="D659" s="192"/>
    </row>
    <row r="660" spans="1:4" ht="12.75">
      <c r="A660" s="13"/>
      <c r="C660" s="14"/>
      <c r="D660" s="192"/>
    </row>
    <row r="661" spans="1:4" ht="12.75">
      <c r="A661" s="13"/>
      <c r="C661" s="14"/>
      <c r="D661" s="192"/>
    </row>
    <row r="662" spans="1:4" ht="12.75">
      <c r="A662" s="13"/>
      <c r="C662" s="14"/>
      <c r="D662" s="192"/>
    </row>
    <row r="663" spans="1:4" ht="12.75">
      <c r="A663" s="13"/>
      <c r="C663" s="14"/>
      <c r="D663" s="192"/>
    </row>
    <row r="664" spans="1:4" ht="12.75">
      <c r="A664" s="13"/>
      <c r="C664" s="14"/>
      <c r="D664" s="192"/>
    </row>
    <row r="665" spans="1:4" ht="12.75">
      <c r="A665" s="13"/>
      <c r="C665" s="14"/>
      <c r="D665" s="192"/>
    </row>
    <row r="666" spans="1:4" ht="12.75">
      <c r="A666" s="13"/>
      <c r="C666" s="14"/>
      <c r="D666" s="192"/>
    </row>
    <row r="667" spans="1:4" ht="12.75">
      <c r="A667" s="13"/>
      <c r="C667" s="14"/>
      <c r="D667" s="192"/>
    </row>
    <row r="668" spans="1:4" ht="12.75">
      <c r="A668" s="13"/>
      <c r="C668" s="14"/>
      <c r="D668" s="192"/>
    </row>
    <row r="669" spans="1:4" ht="12.75">
      <c r="A669" s="13"/>
      <c r="C669" s="14"/>
      <c r="D669" s="192"/>
    </row>
    <row r="670" spans="1:4" ht="12.75">
      <c r="A670" s="13"/>
      <c r="C670" s="14"/>
      <c r="D670" s="192"/>
    </row>
    <row r="671" spans="1:4" ht="12.75">
      <c r="A671" s="13"/>
      <c r="C671" s="14"/>
      <c r="D671" s="192"/>
    </row>
    <row r="672" spans="1:4" ht="12.75">
      <c r="A672" s="13"/>
      <c r="C672" s="14"/>
      <c r="D672" s="192"/>
    </row>
    <row r="673" spans="1:4" ht="12.75">
      <c r="A673" s="13"/>
      <c r="C673" s="14"/>
      <c r="D673" s="192"/>
    </row>
    <row r="674" spans="1:4" ht="12.75">
      <c r="A674" s="13"/>
      <c r="C674" s="14"/>
      <c r="D674" s="192"/>
    </row>
    <row r="675" spans="1:4" ht="12.75">
      <c r="A675" s="13"/>
      <c r="C675" s="14"/>
      <c r="D675" s="192"/>
    </row>
    <row r="676" spans="1:4" ht="12.75">
      <c r="A676" s="13"/>
      <c r="C676" s="14"/>
      <c r="D676" s="192"/>
    </row>
    <row r="677" spans="1:4" ht="12.75">
      <c r="A677" s="13"/>
      <c r="C677" s="14"/>
      <c r="D677" s="192"/>
    </row>
    <row r="678" spans="1:4" ht="12.75">
      <c r="A678" s="13"/>
      <c r="C678" s="14"/>
      <c r="D678" s="192"/>
    </row>
    <row r="679" spans="1:4" ht="12.75">
      <c r="A679" s="13"/>
      <c r="C679" s="14"/>
      <c r="D679" s="192"/>
    </row>
    <row r="680" spans="1:4" ht="12.75">
      <c r="A680" s="13"/>
      <c r="C680" s="14"/>
      <c r="D680" s="192"/>
    </row>
    <row r="681" spans="1:4" ht="12.75">
      <c r="A681" s="13"/>
      <c r="C681" s="14"/>
      <c r="D681" s="192"/>
    </row>
    <row r="682" spans="1:4" ht="12.75">
      <c r="A682" s="13"/>
      <c r="C682" s="14"/>
      <c r="D682" s="192"/>
    </row>
    <row r="683" spans="1:4" ht="12.75">
      <c r="A683" s="13"/>
      <c r="C683" s="14"/>
      <c r="D683" s="192"/>
    </row>
    <row r="684" spans="1:4" ht="12.75">
      <c r="A684" s="13"/>
      <c r="C684" s="14"/>
      <c r="D684" s="192"/>
    </row>
    <row r="685" spans="1:4" ht="12.75">
      <c r="A685" s="13"/>
      <c r="C685" s="14"/>
      <c r="D685" s="192"/>
    </row>
    <row r="686" spans="1:4" ht="12.75">
      <c r="A686" s="13"/>
      <c r="C686" s="14"/>
      <c r="D686" s="192"/>
    </row>
    <row r="687" spans="1:4" ht="12.75">
      <c r="A687" s="13"/>
      <c r="C687" s="14"/>
      <c r="D687" s="192"/>
    </row>
    <row r="688" spans="1:4" ht="12.75">
      <c r="A688" s="13"/>
      <c r="C688" s="14"/>
      <c r="D688" s="192"/>
    </row>
    <row r="689" spans="1:4" ht="12.75">
      <c r="A689" s="13"/>
      <c r="C689" s="14"/>
      <c r="D689" s="192"/>
    </row>
    <row r="690" spans="1:4" ht="12.75">
      <c r="A690" s="13"/>
      <c r="C690" s="14"/>
      <c r="D690" s="192"/>
    </row>
    <row r="691" spans="1:4" ht="12.75">
      <c r="A691" s="13"/>
      <c r="C691" s="14"/>
      <c r="D691" s="192"/>
    </row>
    <row r="692" spans="1:4" ht="12.75">
      <c r="A692" s="13"/>
      <c r="C692" s="14"/>
      <c r="D692" s="192"/>
    </row>
    <row r="693" spans="1:4" ht="12.75">
      <c r="A693" s="13"/>
      <c r="C693" s="14"/>
      <c r="D693" s="192"/>
    </row>
    <row r="694" spans="1:4" ht="12.75">
      <c r="A694" s="13"/>
      <c r="C694" s="14"/>
      <c r="D694" s="192"/>
    </row>
    <row r="695" spans="1:4" ht="12.75">
      <c r="A695" s="13"/>
      <c r="C695" s="14"/>
      <c r="D695" s="192"/>
    </row>
    <row r="696" spans="1:4" ht="12.75">
      <c r="A696" s="13"/>
      <c r="C696" s="14"/>
      <c r="D696" s="192"/>
    </row>
    <row r="697" spans="1:4" ht="12.75">
      <c r="A697" s="13"/>
      <c r="C697" s="14"/>
      <c r="D697" s="192"/>
    </row>
    <row r="698" spans="1:4" ht="12.75">
      <c r="A698" s="13"/>
      <c r="C698" s="14"/>
      <c r="D698" s="192"/>
    </row>
    <row r="699" spans="1:4" ht="12.75">
      <c r="A699" s="13"/>
      <c r="C699" s="14"/>
      <c r="D699" s="192"/>
    </row>
    <row r="700" spans="1:4" ht="12.75">
      <c r="A700" s="13"/>
      <c r="C700" s="14"/>
      <c r="D700" s="192"/>
    </row>
    <row r="701" spans="1:4" ht="12.75">
      <c r="A701" s="13"/>
      <c r="C701" s="14"/>
      <c r="D701" s="192"/>
    </row>
    <row r="702" spans="1:4" ht="12.75">
      <c r="A702" s="13"/>
      <c r="C702" s="14"/>
      <c r="D702" s="192"/>
    </row>
    <row r="703" spans="1:4" ht="12.75">
      <c r="A703" s="13"/>
      <c r="C703" s="14"/>
      <c r="D703" s="192"/>
    </row>
    <row r="704" spans="1:4" ht="12.75">
      <c r="A704" s="13"/>
      <c r="C704" s="14"/>
      <c r="D704" s="192"/>
    </row>
    <row r="705" spans="1:4" ht="12.75">
      <c r="A705" s="13"/>
      <c r="C705" s="14"/>
      <c r="D705" s="192"/>
    </row>
    <row r="706" spans="1:4" ht="12.75">
      <c r="A706" s="13"/>
      <c r="C706" s="14"/>
      <c r="D706" s="192"/>
    </row>
    <row r="707" spans="1:4" ht="12.75">
      <c r="A707" s="13"/>
      <c r="C707" s="14"/>
      <c r="D707" s="192"/>
    </row>
    <row r="708" spans="1:4" ht="12.75">
      <c r="A708" s="13"/>
      <c r="C708" s="14"/>
      <c r="D708" s="192"/>
    </row>
    <row r="709" spans="1:4" ht="12.75">
      <c r="A709" s="13"/>
      <c r="C709" s="14"/>
      <c r="D709" s="192"/>
    </row>
    <row r="710" spans="1:4" ht="12.75">
      <c r="A710" s="13"/>
      <c r="C710" s="14"/>
      <c r="D710" s="192"/>
    </row>
    <row r="711" spans="1:4" ht="12.75">
      <c r="A711" s="13"/>
      <c r="C711" s="14"/>
      <c r="D711" s="192"/>
    </row>
    <row r="712" spans="1:4" ht="12.75">
      <c r="A712" s="13"/>
      <c r="C712" s="14"/>
      <c r="D712" s="192"/>
    </row>
    <row r="713" spans="1:4" ht="12.75">
      <c r="A713" s="13"/>
      <c r="C713" s="14"/>
      <c r="D713" s="192"/>
    </row>
    <row r="714" spans="1:4" ht="12.75">
      <c r="A714" s="13"/>
      <c r="C714" s="14"/>
      <c r="D714" s="192"/>
    </row>
    <row r="715" spans="1:4" ht="12.75">
      <c r="A715" s="13"/>
      <c r="C715" s="14"/>
      <c r="D715" s="192"/>
    </row>
    <row r="716" spans="1:4" ht="12.75">
      <c r="A716" s="13"/>
      <c r="C716" s="14"/>
      <c r="D716" s="192"/>
    </row>
    <row r="717" spans="1:4" ht="12.75">
      <c r="A717" s="13"/>
      <c r="C717" s="14"/>
      <c r="D717" s="192"/>
    </row>
    <row r="718" spans="1:4" ht="12.75">
      <c r="A718" s="13"/>
      <c r="C718" s="14"/>
      <c r="D718" s="192"/>
    </row>
    <row r="719" spans="1:4" ht="12.75">
      <c r="A719" s="13"/>
      <c r="C719" s="14"/>
      <c r="D719" s="192"/>
    </row>
    <row r="720" spans="1:4" ht="12.75">
      <c r="A720" s="13"/>
      <c r="C720" s="14"/>
      <c r="D720" s="192"/>
    </row>
    <row r="721" spans="1:4" ht="12.75">
      <c r="A721" s="13"/>
      <c r="C721" s="14"/>
      <c r="D721" s="192"/>
    </row>
    <row r="722" spans="1:4" ht="12.75">
      <c r="A722" s="13"/>
      <c r="C722" s="14"/>
      <c r="D722" s="192"/>
    </row>
    <row r="723" spans="1:4" ht="12.75">
      <c r="A723" s="13"/>
      <c r="C723" s="14"/>
      <c r="D723" s="192"/>
    </row>
    <row r="724" spans="1:4" ht="12.75">
      <c r="A724" s="13"/>
      <c r="C724" s="14"/>
      <c r="D724" s="192"/>
    </row>
    <row r="725" spans="1:4" ht="12.75">
      <c r="A725" s="13"/>
      <c r="C725" s="14"/>
      <c r="D725" s="192"/>
    </row>
    <row r="726" spans="1:4" ht="12.75">
      <c r="A726" s="13"/>
      <c r="C726" s="14"/>
      <c r="D726" s="192"/>
    </row>
    <row r="727" spans="1:4" ht="12.75">
      <c r="A727" s="13"/>
      <c r="C727" s="14"/>
      <c r="D727" s="192"/>
    </row>
    <row r="728" spans="1:4" ht="12.75">
      <c r="A728" s="13"/>
      <c r="C728" s="14"/>
      <c r="D728" s="192"/>
    </row>
    <row r="729" spans="1:4" ht="12.75">
      <c r="A729" s="13"/>
      <c r="C729" s="14"/>
      <c r="D729" s="192"/>
    </row>
    <row r="730" spans="1:4" ht="12.75">
      <c r="A730" s="13"/>
      <c r="C730" s="14"/>
      <c r="D730" s="192"/>
    </row>
    <row r="731" spans="1:4" ht="12.75">
      <c r="A731" s="13"/>
      <c r="C731" s="14"/>
      <c r="D731" s="192"/>
    </row>
    <row r="732" spans="1:4" ht="12.75">
      <c r="A732" s="13"/>
      <c r="C732" s="14"/>
      <c r="D732" s="192"/>
    </row>
    <row r="733" spans="1:4" ht="12.75">
      <c r="A733" s="13"/>
      <c r="C733" s="14"/>
      <c r="D733" s="192"/>
    </row>
    <row r="734" spans="1:4" ht="12.75">
      <c r="A734" s="13"/>
      <c r="C734" s="14"/>
      <c r="D734" s="192"/>
    </row>
    <row r="735" spans="1:4" ht="12.75">
      <c r="A735" s="13"/>
      <c r="C735" s="14"/>
      <c r="D735" s="192"/>
    </row>
    <row r="736" spans="1:4" ht="12.75">
      <c r="A736" s="13"/>
      <c r="C736" s="14"/>
      <c r="D736" s="192"/>
    </row>
    <row r="737" spans="1:4" ht="12.75">
      <c r="A737" s="13"/>
      <c r="C737" s="14"/>
      <c r="D737" s="192"/>
    </row>
    <row r="738" spans="1:4" ht="12.75">
      <c r="A738" s="13"/>
      <c r="C738" s="14"/>
      <c r="D738" s="192"/>
    </row>
    <row r="739" spans="1:4" ht="12.75">
      <c r="A739" s="13"/>
      <c r="C739" s="14"/>
      <c r="D739" s="192"/>
    </row>
    <row r="740" spans="1:4" ht="12.75">
      <c r="A740" s="13"/>
      <c r="C740" s="14"/>
      <c r="D740" s="192"/>
    </row>
    <row r="741" spans="1:4" ht="12.75">
      <c r="A741" s="13"/>
      <c r="C741" s="14"/>
      <c r="D741" s="192"/>
    </row>
    <row r="742" spans="1:4" ht="12.75">
      <c r="A742" s="13"/>
      <c r="C742" s="14"/>
      <c r="D742" s="192"/>
    </row>
    <row r="743" spans="1:4" ht="12.75">
      <c r="A743" s="13"/>
      <c r="C743" s="14"/>
      <c r="D743" s="192"/>
    </row>
    <row r="744" spans="1:4" ht="12.75">
      <c r="A744" s="13"/>
      <c r="C744" s="14"/>
      <c r="D744" s="192"/>
    </row>
    <row r="745" spans="1:4" ht="12.75">
      <c r="A745" s="13"/>
      <c r="C745" s="14"/>
      <c r="D745" s="192"/>
    </row>
    <row r="746" spans="1:4" ht="12.75">
      <c r="A746" s="13"/>
      <c r="C746" s="14"/>
      <c r="D746" s="192"/>
    </row>
    <row r="747" spans="1:4" ht="12.75">
      <c r="A747" s="13"/>
      <c r="C747" s="14"/>
      <c r="D747" s="192"/>
    </row>
    <row r="748" spans="1:4" ht="12.75">
      <c r="A748" s="13"/>
      <c r="C748" s="14"/>
      <c r="D748" s="192"/>
    </row>
    <row r="749" spans="1:4" ht="12.75">
      <c r="A749" s="13"/>
      <c r="C749" s="14"/>
      <c r="D749" s="192"/>
    </row>
    <row r="750" spans="1:4" ht="12.75">
      <c r="A750" s="13"/>
      <c r="C750" s="14"/>
      <c r="D750" s="192"/>
    </row>
    <row r="751" spans="1:4" ht="12.75">
      <c r="A751" s="13"/>
      <c r="C751" s="14"/>
      <c r="D751" s="192"/>
    </row>
    <row r="752" spans="1:4" ht="12.75">
      <c r="A752" s="13"/>
      <c r="C752" s="14"/>
      <c r="D752" s="192"/>
    </row>
    <row r="753" spans="1:4" ht="12.75">
      <c r="A753" s="13"/>
      <c r="C753" s="14"/>
      <c r="D753" s="192"/>
    </row>
    <row r="754" spans="1:4" ht="12.75">
      <c r="A754" s="13"/>
      <c r="C754" s="14"/>
      <c r="D754" s="192"/>
    </row>
    <row r="755" spans="1:4" ht="12.75">
      <c r="A755" s="13"/>
      <c r="C755" s="14"/>
      <c r="D755" s="192"/>
    </row>
    <row r="756" spans="1:4" ht="12.75">
      <c r="A756" s="13"/>
      <c r="C756" s="14"/>
      <c r="D756" s="192"/>
    </row>
    <row r="757" spans="1:4" ht="12.75">
      <c r="A757" s="13"/>
      <c r="C757" s="14"/>
      <c r="D757" s="192"/>
    </row>
    <row r="758" spans="1:4" ht="12.75">
      <c r="A758" s="13"/>
      <c r="C758" s="14"/>
      <c r="D758" s="192"/>
    </row>
    <row r="759" spans="1:4" ht="12.75">
      <c r="A759" s="13"/>
      <c r="C759" s="14"/>
      <c r="D759" s="192"/>
    </row>
    <row r="760" spans="1:4" ht="12.75">
      <c r="A760" s="13"/>
      <c r="C760" s="14"/>
      <c r="D760" s="192"/>
    </row>
    <row r="761" spans="1:4" ht="12.75">
      <c r="A761" s="13"/>
      <c r="C761" s="14"/>
      <c r="D761" s="192"/>
    </row>
    <row r="762" spans="1:4" ht="12.75">
      <c r="A762" s="13"/>
      <c r="C762" s="14"/>
      <c r="D762" s="192"/>
    </row>
    <row r="763" spans="1:4" ht="12.75">
      <c r="A763" s="13"/>
      <c r="C763" s="14"/>
      <c r="D763" s="192"/>
    </row>
    <row r="764" spans="1:4" ht="12.75">
      <c r="A764" s="13"/>
      <c r="C764" s="14"/>
      <c r="D764" s="192"/>
    </row>
    <row r="765" spans="1:4" ht="12.75">
      <c r="A765" s="13"/>
      <c r="C765" s="14"/>
      <c r="D765" s="192"/>
    </row>
    <row r="766" spans="1:4" ht="12.75">
      <c r="A766" s="13"/>
      <c r="C766" s="14"/>
      <c r="D766" s="192"/>
    </row>
    <row r="767" spans="1:4" ht="12.75">
      <c r="A767" s="13"/>
      <c r="C767" s="14"/>
      <c r="D767" s="192"/>
    </row>
    <row r="768" spans="1:4" ht="12.75">
      <c r="A768" s="13"/>
      <c r="C768" s="14"/>
      <c r="D768" s="192"/>
    </row>
    <row r="769" spans="1:4" ht="12.75">
      <c r="A769" s="13"/>
      <c r="C769" s="14"/>
      <c r="D769" s="192"/>
    </row>
    <row r="770" spans="1:4" ht="12.75">
      <c r="A770" s="13"/>
      <c r="C770" s="14"/>
      <c r="D770" s="192"/>
    </row>
    <row r="771" spans="1:4" ht="12.75">
      <c r="A771" s="13"/>
      <c r="C771" s="14"/>
      <c r="D771" s="192"/>
    </row>
    <row r="772" spans="1:4" ht="12.75">
      <c r="A772" s="13"/>
      <c r="C772" s="14"/>
      <c r="D772" s="192"/>
    </row>
    <row r="773" spans="1:4" ht="12.75">
      <c r="A773" s="13"/>
      <c r="C773" s="14"/>
      <c r="D773" s="192"/>
    </row>
    <row r="774" spans="1:4" ht="12.75">
      <c r="A774" s="13"/>
      <c r="C774" s="14"/>
      <c r="D774" s="192"/>
    </row>
    <row r="775" spans="1:4" ht="12.75">
      <c r="A775" s="13"/>
      <c r="C775" s="14"/>
      <c r="D775" s="192"/>
    </row>
    <row r="776" spans="1:4" ht="12.75">
      <c r="A776" s="13"/>
      <c r="C776" s="14"/>
      <c r="D776" s="192"/>
    </row>
    <row r="777" spans="1:4" ht="12.75">
      <c r="A777" s="13"/>
      <c r="C777" s="14"/>
      <c r="D777" s="192"/>
    </row>
    <row r="778" spans="1:4" ht="12.75">
      <c r="A778" s="13"/>
      <c r="C778" s="14"/>
      <c r="D778" s="192"/>
    </row>
    <row r="779" spans="1:4" ht="12.75">
      <c r="A779" s="13"/>
      <c r="C779" s="14"/>
      <c r="D779" s="192"/>
    </row>
    <row r="780" spans="1:4" ht="12.75">
      <c r="A780" s="13"/>
      <c r="C780" s="14"/>
      <c r="D780" s="192"/>
    </row>
    <row r="781" spans="1:4" ht="12.75">
      <c r="A781" s="13"/>
      <c r="C781" s="14"/>
      <c r="D781" s="192"/>
    </row>
    <row r="782" spans="1:4" ht="12.75">
      <c r="A782" s="13"/>
      <c r="C782" s="14"/>
      <c r="D782" s="192"/>
    </row>
    <row r="783" spans="1:4" ht="12.75">
      <c r="A783" s="13"/>
      <c r="C783" s="14"/>
      <c r="D783" s="192"/>
    </row>
    <row r="784" spans="1:4" ht="12.75">
      <c r="A784" s="13"/>
      <c r="C784" s="14"/>
      <c r="D784" s="192"/>
    </row>
    <row r="785" spans="1:4" ht="12.75">
      <c r="A785" s="13"/>
      <c r="C785" s="14"/>
      <c r="D785" s="192"/>
    </row>
  </sheetData>
  <sheetProtection/>
  <mergeCells count="91">
    <mergeCell ref="A105:D105"/>
    <mergeCell ref="A173:C173"/>
    <mergeCell ref="A94:D94"/>
    <mergeCell ref="A169:D169"/>
    <mergeCell ref="C158:C162"/>
    <mergeCell ref="C6:C14"/>
    <mergeCell ref="C15:C20"/>
    <mergeCell ref="C21:C24"/>
    <mergeCell ref="C25:C30"/>
    <mergeCell ref="C56:C61"/>
    <mergeCell ref="C31:C53"/>
    <mergeCell ref="A268:C268"/>
    <mergeCell ref="A205:C205"/>
    <mergeCell ref="A269:C269"/>
    <mergeCell ref="A270:C270"/>
    <mergeCell ref="A246:C246"/>
    <mergeCell ref="C211:C213"/>
    <mergeCell ref="A267:C267"/>
    <mergeCell ref="A264:C264"/>
    <mergeCell ref="A217:D217"/>
    <mergeCell ref="A258:D258"/>
    <mergeCell ref="A55:D55"/>
    <mergeCell ref="C145:C146"/>
    <mergeCell ref="A126:D126"/>
    <mergeCell ref="A54:C54"/>
    <mergeCell ref="A109:D109"/>
    <mergeCell ref="A198:C198"/>
    <mergeCell ref="A124:D124"/>
    <mergeCell ref="C114:C115"/>
    <mergeCell ref="A163:C163"/>
    <mergeCell ref="C196:C197"/>
    <mergeCell ref="A1:D1"/>
    <mergeCell ref="A144:D144"/>
    <mergeCell ref="C147:C149"/>
    <mergeCell ref="C65:C70"/>
    <mergeCell ref="A103:D103"/>
    <mergeCell ref="A243:C243"/>
    <mergeCell ref="A5:D5"/>
    <mergeCell ref="A4:D4"/>
    <mergeCell ref="A143:C143"/>
    <mergeCell ref="A119:D119"/>
    <mergeCell ref="C194:C195"/>
    <mergeCell ref="C116:C117"/>
    <mergeCell ref="A244:D244"/>
    <mergeCell ref="C62:C64"/>
    <mergeCell ref="C71:C75"/>
    <mergeCell ref="C76:C92"/>
    <mergeCell ref="A166:C166"/>
    <mergeCell ref="A191:D191"/>
    <mergeCell ref="A234:D234"/>
    <mergeCell ref="A210:D210"/>
    <mergeCell ref="A164:D164"/>
    <mergeCell ref="A171:D171"/>
    <mergeCell ref="A174:D174"/>
    <mergeCell ref="A257:C257"/>
    <mergeCell ref="A185:C185"/>
    <mergeCell ref="A202:C202"/>
    <mergeCell ref="A186:D186"/>
    <mergeCell ref="A222:C222"/>
    <mergeCell ref="A208:D208"/>
    <mergeCell ref="A233:C233"/>
    <mergeCell ref="A262:D262"/>
    <mergeCell ref="A228:D228"/>
    <mergeCell ref="C178:C184"/>
    <mergeCell ref="A251:D251"/>
    <mergeCell ref="C214:C215"/>
    <mergeCell ref="A216:C216"/>
    <mergeCell ref="A249:D249"/>
    <mergeCell ref="A193:D193"/>
    <mergeCell ref="A261:C261"/>
    <mergeCell ref="A225:C225"/>
    <mergeCell ref="A93:C93"/>
    <mergeCell ref="C255:C256"/>
    <mergeCell ref="C236:C242"/>
    <mergeCell ref="A108:C108"/>
    <mergeCell ref="A121:C121"/>
    <mergeCell ref="A230:D230"/>
    <mergeCell ref="A118:C118"/>
    <mergeCell ref="A223:D223"/>
    <mergeCell ref="C175:C176"/>
    <mergeCell ref="C150:C155"/>
    <mergeCell ref="C111:C113"/>
    <mergeCell ref="A100:C100"/>
    <mergeCell ref="C218:C219"/>
    <mergeCell ref="A188:C188"/>
    <mergeCell ref="A199:D199"/>
    <mergeCell ref="A203:D203"/>
    <mergeCell ref="C128:C129"/>
    <mergeCell ref="C136:C141"/>
    <mergeCell ref="C156:C157"/>
    <mergeCell ref="C131:C134"/>
  </mergeCells>
  <printOptions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8515625" style="16" customWidth="1"/>
    <col min="2" max="2" width="39.421875" style="0" customWidth="1"/>
    <col min="3" max="3" width="17.57421875" style="43" customWidth="1"/>
    <col min="4" max="4" width="17.28125" style="43" bestFit="1" customWidth="1"/>
    <col min="5" max="5" width="15.00390625" style="44" bestFit="1" customWidth="1"/>
    <col min="6" max="6" width="15.00390625" style="44" customWidth="1"/>
    <col min="7" max="7" width="28.28125" style="44" customWidth="1"/>
    <col min="8" max="8" width="23.421875" style="43" customWidth="1"/>
    <col min="9" max="9" width="11.28125" style="0" bestFit="1" customWidth="1"/>
  </cols>
  <sheetData>
    <row r="1" spans="1:4" ht="16.5">
      <c r="A1" s="12" t="s">
        <v>374</v>
      </c>
      <c r="D1" s="45"/>
    </row>
    <row r="2" ht="17.25" thickBot="1">
      <c r="B2" s="5"/>
    </row>
    <row r="3" spans="1:10" s="18" customFormat="1" ht="26.25">
      <c r="A3" s="295" t="s">
        <v>10</v>
      </c>
      <c r="B3" s="296" t="s">
        <v>8</v>
      </c>
      <c r="C3" s="297" t="s">
        <v>15</v>
      </c>
      <c r="D3" s="337" t="s">
        <v>1210</v>
      </c>
      <c r="E3" s="298" t="s">
        <v>600</v>
      </c>
      <c r="F3" s="299" t="s">
        <v>784</v>
      </c>
      <c r="G3" s="95"/>
      <c r="H3" s="112"/>
      <c r="I3" s="133"/>
      <c r="J3" s="134"/>
    </row>
    <row r="4" spans="1:10" ht="26.25" customHeight="1">
      <c r="A4" s="300" t="s">
        <v>107</v>
      </c>
      <c r="B4" s="88" t="s">
        <v>301</v>
      </c>
      <c r="C4" s="127">
        <v>655507.11</v>
      </c>
      <c r="D4" s="151">
        <v>0</v>
      </c>
      <c r="E4" s="151">
        <f>1684.88+7000+2134.05+21000</f>
        <v>31818.93</v>
      </c>
      <c r="F4" s="301">
        <v>0</v>
      </c>
      <c r="G4" s="96"/>
      <c r="H4" s="136"/>
      <c r="I4" s="74"/>
      <c r="J4" s="55"/>
    </row>
    <row r="5" spans="1:10" s="4" customFormat="1" ht="26.25" customHeight="1">
      <c r="A5" s="300" t="s">
        <v>108</v>
      </c>
      <c r="B5" s="33" t="s">
        <v>675</v>
      </c>
      <c r="C5" s="127">
        <v>648596.02</v>
      </c>
      <c r="D5" s="151">
        <v>71052.9</v>
      </c>
      <c r="E5" s="151">
        <v>0</v>
      </c>
      <c r="F5" s="301">
        <v>0</v>
      </c>
      <c r="G5" s="113"/>
      <c r="H5" s="80"/>
      <c r="I5" s="34"/>
      <c r="J5" s="55"/>
    </row>
    <row r="6" spans="1:10" s="4" customFormat="1" ht="26.25" customHeight="1">
      <c r="A6" s="300" t="s">
        <v>109</v>
      </c>
      <c r="B6" s="33" t="s">
        <v>679</v>
      </c>
      <c r="C6" s="127">
        <v>1839189.44</v>
      </c>
      <c r="D6" s="151">
        <v>291236.8</v>
      </c>
      <c r="E6" s="151">
        <v>0</v>
      </c>
      <c r="F6" s="301">
        <v>0</v>
      </c>
      <c r="G6" s="113"/>
      <c r="H6" s="80"/>
      <c r="I6" s="34"/>
      <c r="J6" s="55"/>
    </row>
    <row r="7" spans="1:10" s="4" customFormat="1" ht="26.25" customHeight="1">
      <c r="A7" s="300" t="s">
        <v>110</v>
      </c>
      <c r="B7" s="33" t="s">
        <v>1211</v>
      </c>
      <c r="C7" s="127">
        <v>219379.72</v>
      </c>
      <c r="D7" s="151">
        <v>0</v>
      </c>
      <c r="E7" s="151">
        <v>0</v>
      </c>
      <c r="F7" s="301">
        <v>0</v>
      </c>
      <c r="G7" s="113"/>
      <c r="H7" s="80"/>
      <c r="I7" s="34"/>
      <c r="J7" s="55"/>
    </row>
    <row r="8" spans="1:10" s="4" customFormat="1" ht="26.25" customHeight="1">
      <c r="A8" s="300" t="s">
        <v>111</v>
      </c>
      <c r="B8" s="33" t="s">
        <v>476</v>
      </c>
      <c r="C8" s="127">
        <f>159484.52+7500</f>
        <v>166984.52</v>
      </c>
      <c r="D8" s="151">
        <v>0</v>
      </c>
      <c r="E8" s="151">
        <v>0</v>
      </c>
      <c r="F8" s="301">
        <v>0</v>
      </c>
      <c r="G8" s="113"/>
      <c r="H8" s="80"/>
      <c r="I8" s="34"/>
      <c r="J8" s="55"/>
    </row>
    <row r="9" spans="1:10" s="4" customFormat="1" ht="26.25" customHeight="1">
      <c r="A9" s="300" t="s">
        <v>112</v>
      </c>
      <c r="B9" s="33" t="s">
        <v>144</v>
      </c>
      <c r="C9" s="127">
        <v>394543.2</v>
      </c>
      <c r="D9" s="151">
        <v>304297.11</v>
      </c>
      <c r="E9" s="151">
        <v>0</v>
      </c>
      <c r="F9" s="301">
        <v>0</v>
      </c>
      <c r="G9" s="113"/>
      <c r="H9" s="141"/>
      <c r="I9" s="133"/>
      <c r="J9" s="55"/>
    </row>
    <row r="10" spans="1:10" s="4" customFormat="1" ht="26.25" customHeight="1">
      <c r="A10" s="300" t="s">
        <v>113</v>
      </c>
      <c r="B10" s="33" t="s">
        <v>147</v>
      </c>
      <c r="C10" s="127">
        <f>603980.91+22581.16-5074.68</f>
        <v>621487.39</v>
      </c>
      <c r="D10" s="151">
        <v>0</v>
      </c>
      <c r="E10" s="151">
        <v>15690</v>
      </c>
      <c r="F10" s="301">
        <v>22581.16</v>
      </c>
      <c r="G10" s="113"/>
      <c r="H10" s="141"/>
      <c r="I10" s="141"/>
      <c r="J10" s="55"/>
    </row>
    <row r="11" spans="1:10" ht="26.25" customHeight="1">
      <c r="A11" s="300" t="s">
        <v>114</v>
      </c>
      <c r="B11" s="33" t="s">
        <v>155</v>
      </c>
      <c r="C11" s="127">
        <v>870777.03</v>
      </c>
      <c r="D11" s="151">
        <v>0</v>
      </c>
      <c r="E11" s="151">
        <v>0</v>
      </c>
      <c r="F11" s="301">
        <v>0</v>
      </c>
      <c r="G11" s="113"/>
      <c r="H11" s="146"/>
      <c r="I11" s="34"/>
      <c r="J11" s="55"/>
    </row>
    <row r="12" spans="1:9" s="18" customFormat="1" ht="18" customHeight="1" thickBot="1">
      <c r="A12" s="441" t="s">
        <v>587</v>
      </c>
      <c r="B12" s="442"/>
      <c r="C12" s="302">
        <f>SUM(C4:C11)</f>
        <v>5416464.430000001</v>
      </c>
      <c r="D12" s="302">
        <f>SUM(D4:D11)</f>
        <v>666586.8099999999</v>
      </c>
      <c r="E12" s="302">
        <f>SUM(E4:E11)</f>
        <v>47508.93</v>
      </c>
      <c r="F12" s="303">
        <f>SUM(F4:F11)</f>
        <v>22581.16</v>
      </c>
      <c r="G12" s="96"/>
      <c r="H12" s="112"/>
      <c r="I12" s="61"/>
    </row>
    <row r="13" spans="2:4" ht="12.75">
      <c r="B13" s="4"/>
      <c r="C13" s="46"/>
      <c r="D13" s="46"/>
    </row>
    <row r="14" spans="2:4" ht="12.75">
      <c r="B14" s="4"/>
      <c r="C14" s="46"/>
      <c r="D14" s="46"/>
    </row>
    <row r="15" spans="2:4" ht="12.75">
      <c r="B15" s="4"/>
      <c r="C15" s="46"/>
      <c r="D15" s="46"/>
    </row>
    <row r="16" spans="2:4" ht="12.75">
      <c r="B16" s="4"/>
      <c r="C16" s="124"/>
      <c r="D16" s="46"/>
    </row>
    <row r="17" spans="2:4" ht="12.75">
      <c r="B17" s="4"/>
      <c r="C17" s="125"/>
      <c r="D17" s="46"/>
    </row>
    <row r="18" spans="2:4" ht="12.75">
      <c r="B18" s="4"/>
      <c r="C18" s="125"/>
      <c r="D18" s="46"/>
    </row>
    <row r="19" spans="2:4" ht="12.75">
      <c r="B19" s="4"/>
      <c r="C19" s="124"/>
      <c r="D19" s="46"/>
    </row>
    <row r="20" spans="2:4" ht="12.75">
      <c r="B20" s="4"/>
      <c r="C20" s="46"/>
      <c r="D20" s="46"/>
    </row>
    <row r="21" spans="2:4" ht="12.75">
      <c r="B21" s="4"/>
      <c r="C21" s="46"/>
      <c r="D21" s="46"/>
    </row>
    <row r="22" spans="2:4" ht="12.75">
      <c r="B22" s="4"/>
      <c r="C22" s="46"/>
      <c r="D22" s="46"/>
    </row>
  </sheetData>
  <sheetProtection/>
  <mergeCells count="1"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F27" sqref="F26:F27"/>
    </sheetView>
  </sheetViews>
  <sheetFormatPr defaultColWidth="9.140625" defaultRowHeight="12.75"/>
  <cols>
    <col min="1" max="1" width="4.421875" style="137" customWidth="1"/>
    <col min="2" max="2" width="33.421875" style="137" customWidth="1"/>
    <col min="3" max="3" width="21.140625" style="137" customWidth="1"/>
    <col min="4" max="4" width="18.140625" style="137" customWidth="1"/>
    <col min="5" max="5" width="11.7109375" style="137" bestFit="1" customWidth="1"/>
    <col min="6" max="6" width="13.28125" style="137" customWidth="1"/>
    <col min="7" max="7" width="15.28125" style="137" customWidth="1"/>
    <col min="8" max="8" width="17.57421875" style="137" customWidth="1"/>
    <col min="9" max="9" width="19.57421875" style="137" customWidth="1"/>
    <col min="10" max="16384" width="9.140625" style="137" customWidth="1"/>
  </cols>
  <sheetData>
    <row r="1" spans="1:9" ht="12.75">
      <c r="A1" s="444" t="s">
        <v>584</v>
      </c>
      <c r="B1" s="444"/>
      <c r="C1" s="444"/>
      <c r="D1" s="444"/>
      <c r="E1" s="444"/>
      <c r="F1" s="444"/>
      <c r="G1" s="444"/>
      <c r="H1" s="444"/>
      <c r="I1" s="444"/>
    </row>
    <row r="2" ht="12.75">
      <c r="I2" s="138"/>
    </row>
    <row r="3" spans="1:9" s="139" customFormat="1" ht="81" customHeight="1">
      <c r="A3" s="155" t="s">
        <v>4</v>
      </c>
      <c r="B3" s="156" t="s">
        <v>553</v>
      </c>
      <c r="C3" s="157" t="s">
        <v>554</v>
      </c>
      <c r="D3" s="157" t="s">
        <v>1212</v>
      </c>
      <c r="E3" s="157" t="s">
        <v>12</v>
      </c>
      <c r="F3" s="157" t="s">
        <v>555</v>
      </c>
      <c r="G3" s="157" t="s">
        <v>1146</v>
      </c>
      <c r="H3" s="157" t="s">
        <v>585</v>
      </c>
      <c r="I3" s="157" t="s">
        <v>586</v>
      </c>
    </row>
    <row r="4" spans="1:9" s="139" customFormat="1" ht="12.75">
      <c r="A4" s="443" t="s">
        <v>302</v>
      </c>
      <c r="B4" s="443"/>
      <c r="C4" s="443"/>
      <c r="D4" s="443"/>
      <c r="E4" s="443"/>
      <c r="F4" s="443"/>
      <c r="G4" s="443"/>
      <c r="H4" s="443"/>
      <c r="I4" s="443"/>
    </row>
    <row r="5" spans="1:9" s="269" customFormat="1" ht="66">
      <c r="A5" s="25" t="s">
        <v>107</v>
      </c>
      <c r="B5" s="264" t="s">
        <v>1144</v>
      </c>
      <c r="C5" s="265" t="s">
        <v>106</v>
      </c>
      <c r="D5" s="266" t="s">
        <v>106</v>
      </c>
      <c r="E5" s="267">
        <v>2017</v>
      </c>
      <c r="F5" s="268" t="s">
        <v>106</v>
      </c>
      <c r="G5" s="285">
        <v>7317</v>
      </c>
      <c r="H5" s="268" t="s">
        <v>28</v>
      </c>
      <c r="I5" s="268" t="s">
        <v>106</v>
      </c>
    </row>
    <row r="6" spans="1:9" s="269" customFormat="1" ht="52.5">
      <c r="A6" s="25" t="s">
        <v>108</v>
      </c>
      <c r="B6" s="1" t="s">
        <v>779</v>
      </c>
      <c r="C6" s="270" t="s">
        <v>780</v>
      </c>
      <c r="D6" s="283" t="s">
        <v>106</v>
      </c>
      <c r="E6" s="271">
        <v>2019</v>
      </c>
      <c r="F6" s="272" t="s">
        <v>777</v>
      </c>
      <c r="G6" s="286">
        <v>12123.76</v>
      </c>
      <c r="H6" s="268" t="s">
        <v>28</v>
      </c>
      <c r="I6" s="268" t="s">
        <v>106</v>
      </c>
    </row>
    <row r="7" spans="1:9" s="276" customFormat="1" ht="35.25" customHeight="1">
      <c r="A7" s="25" t="s">
        <v>109</v>
      </c>
      <c r="B7" s="1" t="s">
        <v>778</v>
      </c>
      <c r="C7" s="273">
        <v>9631061</v>
      </c>
      <c r="D7" s="284" t="s">
        <v>106</v>
      </c>
      <c r="E7" s="274">
        <v>2019</v>
      </c>
      <c r="F7" s="275" t="s">
        <v>777</v>
      </c>
      <c r="G7" s="287">
        <v>7260.51</v>
      </c>
      <c r="H7" s="268" t="s">
        <v>28</v>
      </c>
      <c r="I7" s="268" t="s">
        <v>106</v>
      </c>
    </row>
    <row r="8" spans="1:9" s="139" customFormat="1" ht="35.25" customHeight="1">
      <c r="A8" s="25" t="s">
        <v>110</v>
      </c>
      <c r="B8" s="277" t="s">
        <v>980</v>
      </c>
      <c r="C8" s="278" t="s">
        <v>981</v>
      </c>
      <c r="D8" s="279" t="s">
        <v>106</v>
      </c>
      <c r="E8" s="280">
        <v>2020</v>
      </c>
      <c r="F8" s="281" t="s">
        <v>982</v>
      </c>
      <c r="G8" s="289">
        <v>19500</v>
      </c>
      <c r="H8" s="281" t="s">
        <v>28</v>
      </c>
      <c r="I8" s="282" t="s">
        <v>1145</v>
      </c>
    </row>
    <row r="9" spans="1:9" s="139" customFormat="1" ht="24" customHeight="1">
      <c r="A9" s="445" t="s">
        <v>587</v>
      </c>
      <c r="B9" s="445"/>
      <c r="C9" s="445"/>
      <c r="D9" s="445"/>
      <c r="E9" s="445"/>
      <c r="F9" s="445"/>
      <c r="G9" s="288">
        <f>SUM(G5:G8)</f>
        <v>46201.270000000004</v>
      </c>
      <c r="H9" s="446"/>
      <c r="I9" s="446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</sheetData>
  <sheetProtection/>
  <mergeCells count="4">
    <mergeCell ref="A4:I4"/>
    <mergeCell ref="A1:I1"/>
    <mergeCell ref="A9:F9"/>
    <mergeCell ref="H9:I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view="pageBreakPreview" zoomScale="80" zoomScaleSheetLayoutView="80" zoomScalePageLayoutView="0" workbookViewId="0" topLeftCell="A1">
      <selection activeCell="A8" sqref="A8:A27"/>
    </sheetView>
  </sheetViews>
  <sheetFormatPr defaultColWidth="9.140625" defaultRowHeight="12.75"/>
  <cols>
    <col min="1" max="1" width="4.57421875" style="61" customWidth="1"/>
    <col min="2" max="2" width="33.7109375" style="62" customWidth="1"/>
    <col min="3" max="3" width="15.421875" style="61" customWidth="1"/>
    <col min="4" max="4" width="22.421875" style="208" customWidth="1"/>
    <col min="5" max="5" width="11.7109375" style="61" customWidth="1"/>
    <col min="6" max="6" width="17.57421875" style="61" customWidth="1"/>
    <col min="7" max="7" width="12.7109375" style="61" customWidth="1"/>
    <col min="8" max="8" width="9.7109375" style="61" customWidth="1"/>
    <col min="9" max="9" width="11.57421875" style="28" customWidth="1"/>
    <col min="10" max="10" width="9.421875" style="28" customWidth="1"/>
    <col min="11" max="11" width="14.140625" style="61" customWidth="1"/>
    <col min="12" max="12" width="14.8515625" style="61" customWidth="1"/>
    <col min="13" max="13" width="11.421875" style="61" customWidth="1"/>
    <col min="14" max="15" width="21.421875" style="61" customWidth="1"/>
    <col min="16" max="16" width="16.28125" style="210" customWidth="1"/>
    <col min="17" max="18" width="15.00390625" style="61" customWidth="1"/>
    <col min="19" max="22" width="8.00390625" style="61" customWidth="1"/>
    <col min="23" max="16384" width="9.140625" style="61" customWidth="1"/>
  </cols>
  <sheetData>
    <row r="1" spans="1:9" ht="15">
      <c r="A1" s="207" t="s">
        <v>1252</v>
      </c>
      <c r="I1" s="209"/>
    </row>
    <row r="2" spans="1:9" ht="15.75" thickBot="1">
      <c r="A2" s="62"/>
      <c r="I2" s="209"/>
    </row>
    <row r="3" spans="1:23" ht="23.25" customHeight="1">
      <c r="A3" s="447" t="s">
        <v>797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9"/>
    </row>
    <row r="4" spans="1:23" s="18" customFormat="1" ht="18" customHeight="1">
      <c r="A4" s="411" t="s">
        <v>10</v>
      </c>
      <c r="B4" s="390" t="s">
        <v>798</v>
      </c>
      <c r="C4" s="390" t="s">
        <v>799</v>
      </c>
      <c r="D4" s="390" t="s">
        <v>800</v>
      </c>
      <c r="E4" s="390" t="s">
        <v>801</v>
      </c>
      <c r="F4" s="390" t="s">
        <v>1268</v>
      </c>
      <c r="G4" s="390" t="s">
        <v>802</v>
      </c>
      <c r="H4" s="390" t="s">
        <v>803</v>
      </c>
      <c r="I4" s="390" t="s">
        <v>804</v>
      </c>
      <c r="J4" s="390" t="s">
        <v>805</v>
      </c>
      <c r="K4" s="390" t="s">
        <v>806</v>
      </c>
      <c r="L4" s="390" t="s">
        <v>807</v>
      </c>
      <c r="M4" s="390" t="s">
        <v>808</v>
      </c>
      <c r="N4" s="390" t="s">
        <v>809</v>
      </c>
      <c r="O4" s="390" t="s">
        <v>810</v>
      </c>
      <c r="P4" s="457" t="s">
        <v>811</v>
      </c>
      <c r="Q4" s="390" t="s">
        <v>812</v>
      </c>
      <c r="R4" s="390"/>
      <c r="S4" s="451" t="s">
        <v>1265</v>
      </c>
      <c r="T4" s="452"/>
      <c r="U4" s="452"/>
      <c r="V4" s="452"/>
      <c r="W4" s="453"/>
    </row>
    <row r="5" spans="1:23" s="18" customFormat="1" ht="36.75" customHeight="1">
      <c r="A5" s="411"/>
      <c r="B5" s="450"/>
      <c r="C5" s="390"/>
      <c r="D5" s="390"/>
      <c r="E5" s="414"/>
      <c r="F5" s="413"/>
      <c r="G5" s="413"/>
      <c r="H5" s="413"/>
      <c r="I5" s="413"/>
      <c r="J5" s="390"/>
      <c r="K5" s="390"/>
      <c r="L5" s="390"/>
      <c r="M5" s="390"/>
      <c r="N5" s="390"/>
      <c r="O5" s="390"/>
      <c r="P5" s="457"/>
      <c r="Q5" s="390"/>
      <c r="R5" s="390"/>
      <c r="S5" s="454"/>
      <c r="T5" s="455"/>
      <c r="U5" s="455"/>
      <c r="V5" s="455"/>
      <c r="W5" s="456"/>
    </row>
    <row r="6" spans="1:23" s="18" customFormat="1" ht="31.5" customHeight="1">
      <c r="A6" s="411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457"/>
      <c r="Q6" s="245" t="s">
        <v>813</v>
      </c>
      <c r="R6" s="245" t="s">
        <v>814</v>
      </c>
      <c r="S6" s="245" t="s">
        <v>815</v>
      </c>
      <c r="T6" s="245" t="s">
        <v>1267</v>
      </c>
      <c r="U6" s="245" t="s">
        <v>816</v>
      </c>
      <c r="V6" s="245" t="s">
        <v>817</v>
      </c>
      <c r="W6" s="249" t="s">
        <v>1266</v>
      </c>
    </row>
    <row r="7" spans="1:23" ht="24.75" customHeight="1">
      <c r="A7" s="380" t="s">
        <v>818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</row>
    <row r="8" spans="1:23" s="18" customFormat="1" ht="39">
      <c r="A8" s="354" t="s">
        <v>107</v>
      </c>
      <c r="B8" s="33" t="s">
        <v>819</v>
      </c>
      <c r="C8" s="21" t="s">
        <v>820</v>
      </c>
      <c r="D8" s="21" t="s">
        <v>821</v>
      </c>
      <c r="E8" s="212" t="s">
        <v>822</v>
      </c>
      <c r="F8" s="21" t="s">
        <v>823</v>
      </c>
      <c r="G8" s="21" t="s">
        <v>824</v>
      </c>
      <c r="H8" s="21">
        <v>2011</v>
      </c>
      <c r="I8" s="213" t="s">
        <v>825</v>
      </c>
      <c r="J8" s="21">
        <v>5</v>
      </c>
      <c r="K8" s="21" t="s">
        <v>106</v>
      </c>
      <c r="L8" s="21" t="s">
        <v>826</v>
      </c>
      <c r="M8" s="21" t="s">
        <v>1270</v>
      </c>
      <c r="N8" s="21" t="s">
        <v>983</v>
      </c>
      <c r="O8" s="21" t="s">
        <v>106</v>
      </c>
      <c r="P8" s="214">
        <v>16600</v>
      </c>
      <c r="Q8" s="215" t="s">
        <v>986</v>
      </c>
      <c r="R8" s="215" t="s">
        <v>987</v>
      </c>
      <c r="S8" s="217" t="s">
        <v>1225</v>
      </c>
      <c r="T8" s="217" t="s">
        <v>1225</v>
      </c>
      <c r="U8" s="217" t="s">
        <v>1225</v>
      </c>
      <c r="V8" s="217" t="s">
        <v>1225</v>
      </c>
      <c r="W8" s="355" t="s">
        <v>1225</v>
      </c>
    </row>
    <row r="9" spans="1:23" ht="39">
      <c r="A9" s="354" t="s">
        <v>108</v>
      </c>
      <c r="B9" s="33" t="s">
        <v>827</v>
      </c>
      <c r="C9" s="21" t="s">
        <v>828</v>
      </c>
      <c r="D9" s="21" t="s">
        <v>993</v>
      </c>
      <c r="E9" s="212" t="s">
        <v>829</v>
      </c>
      <c r="F9" s="21" t="s">
        <v>823</v>
      </c>
      <c r="G9" s="21" t="s">
        <v>830</v>
      </c>
      <c r="H9" s="21">
        <v>2005</v>
      </c>
      <c r="I9" s="213" t="s">
        <v>831</v>
      </c>
      <c r="J9" s="21">
        <v>9</v>
      </c>
      <c r="K9" s="21" t="s">
        <v>832</v>
      </c>
      <c r="L9" s="21" t="s">
        <v>833</v>
      </c>
      <c r="M9" s="218" t="s">
        <v>994</v>
      </c>
      <c r="N9" s="219" t="s">
        <v>995</v>
      </c>
      <c r="O9" s="219" t="s">
        <v>106</v>
      </c>
      <c r="P9" s="214">
        <v>12200</v>
      </c>
      <c r="Q9" s="215" t="s">
        <v>996</v>
      </c>
      <c r="R9" s="215" t="s">
        <v>997</v>
      </c>
      <c r="S9" s="217" t="s">
        <v>1225</v>
      </c>
      <c r="T9" s="217" t="s">
        <v>1225</v>
      </c>
      <c r="U9" s="217" t="s">
        <v>106</v>
      </c>
      <c r="V9" s="217" t="s">
        <v>106</v>
      </c>
      <c r="W9" s="355" t="s">
        <v>106</v>
      </c>
    </row>
    <row r="10" spans="1:23" s="18" customFormat="1" ht="39">
      <c r="A10" s="354" t="s">
        <v>109</v>
      </c>
      <c r="B10" s="33" t="s">
        <v>837</v>
      </c>
      <c r="C10" s="21" t="s">
        <v>838</v>
      </c>
      <c r="D10" s="21" t="s">
        <v>839</v>
      </c>
      <c r="E10" s="216" t="s">
        <v>840</v>
      </c>
      <c r="F10" s="21" t="s">
        <v>834</v>
      </c>
      <c r="G10" s="21" t="s">
        <v>835</v>
      </c>
      <c r="H10" s="21">
        <v>2016</v>
      </c>
      <c r="I10" s="213" t="s">
        <v>841</v>
      </c>
      <c r="J10" s="21">
        <v>9</v>
      </c>
      <c r="K10" s="21" t="s">
        <v>842</v>
      </c>
      <c r="L10" s="21" t="s">
        <v>843</v>
      </c>
      <c r="M10" s="21" t="s">
        <v>988</v>
      </c>
      <c r="N10" s="21" t="s">
        <v>983</v>
      </c>
      <c r="O10" s="21" t="s">
        <v>106</v>
      </c>
      <c r="P10" s="214">
        <v>48700</v>
      </c>
      <c r="Q10" s="215" t="s">
        <v>989</v>
      </c>
      <c r="R10" s="215" t="s">
        <v>990</v>
      </c>
      <c r="S10" s="217" t="s">
        <v>1225</v>
      </c>
      <c r="T10" s="217" t="s">
        <v>1225</v>
      </c>
      <c r="U10" s="217" t="s">
        <v>1225</v>
      </c>
      <c r="V10" s="217" t="s">
        <v>1225</v>
      </c>
      <c r="W10" s="355" t="s">
        <v>106</v>
      </c>
    </row>
    <row r="11" spans="1:23" s="18" customFormat="1" ht="39">
      <c r="A11" s="354" t="s">
        <v>110</v>
      </c>
      <c r="B11" s="338" t="s">
        <v>1215</v>
      </c>
      <c r="C11" s="339" t="s">
        <v>838</v>
      </c>
      <c r="D11" s="339" t="s">
        <v>1216</v>
      </c>
      <c r="E11" s="340" t="s">
        <v>1217</v>
      </c>
      <c r="F11" s="339" t="s">
        <v>1218</v>
      </c>
      <c r="G11" s="21" t="s">
        <v>1242</v>
      </c>
      <c r="H11" s="339">
        <v>2020</v>
      </c>
      <c r="I11" s="339" t="s">
        <v>1219</v>
      </c>
      <c r="J11" s="21">
        <v>9</v>
      </c>
      <c r="K11" s="21" t="s">
        <v>106</v>
      </c>
      <c r="L11" s="339" t="s">
        <v>1220</v>
      </c>
      <c r="M11" s="339" t="s">
        <v>1279</v>
      </c>
      <c r="N11" s="339" t="s">
        <v>106</v>
      </c>
      <c r="O11" s="21" t="s">
        <v>106</v>
      </c>
      <c r="P11" s="341">
        <v>107700</v>
      </c>
      <c r="Q11" s="340" t="s">
        <v>999</v>
      </c>
      <c r="R11" s="340" t="s">
        <v>1000</v>
      </c>
      <c r="S11" s="217" t="s">
        <v>1225</v>
      </c>
      <c r="T11" s="217" t="s">
        <v>1225</v>
      </c>
      <c r="U11" s="217" t="s">
        <v>1225</v>
      </c>
      <c r="V11" s="217" t="s">
        <v>1225</v>
      </c>
      <c r="W11" s="355" t="s">
        <v>1225</v>
      </c>
    </row>
    <row r="12" spans="1:23" s="18" customFormat="1" ht="39">
      <c r="A12" s="354" t="s">
        <v>111</v>
      </c>
      <c r="B12" s="33" t="s">
        <v>844</v>
      </c>
      <c r="C12" s="21" t="s">
        <v>845</v>
      </c>
      <c r="D12" s="21" t="s">
        <v>846</v>
      </c>
      <c r="E12" s="212" t="s">
        <v>847</v>
      </c>
      <c r="F12" s="21" t="s">
        <v>848</v>
      </c>
      <c r="G12" s="21" t="s">
        <v>849</v>
      </c>
      <c r="H12" s="21">
        <v>2006</v>
      </c>
      <c r="I12" s="213" t="s">
        <v>850</v>
      </c>
      <c r="J12" s="21">
        <v>5</v>
      </c>
      <c r="K12" s="21" t="s">
        <v>851</v>
      </c>
      <c r="L12" s="21" t="s">
        <v>852</v>
      </c>
      <c r="M12" s="21" t="s">
        <v>106</v>
      </c>
      <c r="N12" s="21" t="s">
        <v>106</v>
      </c>
      <c r="O12" s="21" t="s">
        <v>106</v>
      </c>
      <c r="P12" s="214" t="s">
        <v>106</v>
      </c>
      <c r="Q12" s="215" t="s">
        <v>991</v>
      </c>
      <c r="R12" s="215" t="s">
        <v>992</v>
      </c>
      <c r="S12" s="217" t="s">
        <v>1225</v>
      </c>
      <c r="T12" s="217" t="s">
        <v>1225</v>
      </c>
      <c r="U12" s="217" t="s">
        <v>106</v>
      </c>
      <c r="V12" s="217" t="s">
        <v>106</v>
      </c>
      <c r="W12" s="355" t="s">
        <v>106</v>
      </c>
    </row>
    <row r="13" spans="1:23" ht="39">
      <c r="A13" s="354" t="s">
        <v>112</v>
      </c>
      <c r="B13" s="33" t="s">
        <v>853</v>
      </c>
      <c r="C13" s="21" t="s">
        <v>854</v>
      </c>
      <c r="D13" s="21" t="s">
        <v>855</v>
      </c>
      <c r="E13" s="217" t="s">
        <v>856</v>
      </c>
      <c r="F13" s="21" t="s">
        <v>1022</v>
      </c>
      <c r="G13" s="21" t="s">
        <v>1240</v>
      </c>
      <c r="H13" s="21">
        <v>2018</v>
      </c>
      <c r="I13" s="213" t="s">
        <v>857</v>
      </c>
      <c r="J13" s="21">
        <v>7</v>
      </c>
      <c r="K13" s="21" t="s">
        <v>858</v>
      </c>
      <c r="L13" s="21" t="s">
        <v>859</v>
      </c>
      <c r="M13" s="21" t="s">
        <v>1023</v>
      </c>
      <c r="N13" s="21" t="s">
        <v>1243</v>
      </c>
      <c r="O13" s="220" t="s">
        <v>106</v>
      </c>
      <c r="P13" s="214">
        <v>103600</v>
      </c>
      <c r="Q13" s="215" t="s">
        <v>1024</v>
      </c>
      <c r="R13" s="215" t="s">
        <v>1025</v>
      </c>
      <c r="S13" s="217" t="s">
        <v>1225</v>
      </c>
      <c r="T13" s="217" t="s">
        <v>1225</v>
      </c>
      <c r="U13" s="217" t="s">
        <v>1225</v>
      </c>
      <c r="V13" s="217" t="s">
        <v>106</v>
      </c>
      <c r="W13" s="355" t="s">
        <v>106</v>
      </c>
    </row>
    <row r="14" spans="1:23" s="18" customFormat="1" ht="39">
      <c r="A14" s="354" t="s">
        <v>113</v>
      </c>
      <c r="B14" s="33" t="s">
        <v>867</v>
      </c>
      <c r="C14" s="21" t="s">
        <v>868</v>
      </c>
      <c r="D14" s="21">
        <v>9181</v>
      </c>
      <c r="E14" s="212" t="s">
        <v>869</v>
      </c>
      <c r="F14" s="21" t="s">
        <v>864</v>
      </c>
      <c r="G14" s="21" t="s">
        <v>870</v>
      </c>
      <c r="H14" s="21">
        <v>1984</v>
      </c>
      <c r="I14" s="213" t="s">
        <v>871</v>
      </c>
      <c r="J14" s="21">
        <v>6</v>
      </c>
      <c r="K14" s="21" t="s">
        <v>106</v>
      </c>
      <c r="L14" s="21" t="s">
        <v>106</v>
      </c>
      <c r="M14" s="21" t="s">
        <v>106</v>
      </c>
      <c r="N14" s="21" t="s">
        <v>106</v>
      </c>
      <c r="O14" s="21" t="s">
        <v>106</v>
      </c>
      <c r="P14" s="222" t="s">
        <v>106</v>
      </c>
      <c r="Q14" s="215" t="s">
        <v>1003</v>
      </c>
      <c r="R14" s="215" t="s">
        <v>1004</v>
      </c>
      <c r="S14" s="217" t="s">
        <v>1225</v>
      </c>
      <c r="T14" s="217" t="s">
        <v>1225</v>
      </c>
      <c r="U14" s="216" t="s">
        <v>106</v>
      </c>
      <c r="V14" s="216" t="s">
        <v>106</v>
      </c>
      <c r="W14" s="355" t="s">
        <v>106</v>
      </c>
    </row>
    <row r="15" spans="1:23" s="18" customFormat="1" ht="39">
      <c r="A15" s="354" t="s">
        <v>114</v>
      </c>
      <c r="B15" s="33" t="s">
        <v>878</v>
      </c>
      <c r="C15" s="21" t="s">
        <v>1246</v>
      </c>
      <c r="D15" s="21" t="s">
        <v>879</v>
      </c>
      <c r="E15" s="216" t="s">
        <v>880</v>
      </c>
      <c r="F15" s="21" t="s">
        <v>864</v>
      </c>
      <c r="G15" s="237" t="s">
        <v>881</v>
      </c>
      <c r="H15" s="21">
        <v>1990</v>
      </c>
      <c r="I15" s="213" t="s">
        <v>882</v>
      </c>
      <c r="J15" s="21">
        <v>6</v>
      </c>
      <c r="K15" s="21" t="s">
        <v>106</v>
      </c>
      <c r="L15" s="21" t="s">
        <v>106</v>
      </c>
      <c r="M15" s="21" t="s">
        <v>1008</v>
      </c>
      <c r="N15" s="21" t="s">
        <v>995</v>
      </c>
      <c r="O15" s="21" t="s">
        <v>1010</v>
      </c>
      <c r="P15" s="214">
        <v>27800</v>
      </c>
      <c r="Q15" s="215" t="s">
        <v>1011</v>
      </c>
      <c r="R15" s="215" t="s">
        <v>1012</v>
      </c>
      <c r="S15" s="217" t="s">
        <v>1225</v>
      </c>
      <c r="T15" s="217" t="s">
        <v>1225</v>
      </c>
      <c r="U15" s="217" t="s">
        <v>1225</v>
      </c>
      <c r="V15" s="217" t="s">
        <v>106</v>
      </c>
      <c r="W15" s="355" t="s">
        <v>106</v>
      </c>
    </row>
    <row r="16" spans="1:23" s="18" customFormat="1" ht="39">
      <c r="A16" s="354" t="s">
        <v>115</v>
      </c>
      <c r="B16" s="33" t="s">
        <v>872</v>
      </c>
      <c r="C16" s="21" t="s">
        <v>873</v>
      </c>
      <c r="D16" s="21" t="s">
        <v>874</v>
      </c>
      <c r="E16" s="216" t="s">
        <v>875</v>
      </c>
      <c r="F16" s="21" t="s">
        <v>1244</v>
      </c>
      <c r="G16" s="21" t="s">
        <v>1245</v>
      </c>
      <c r="H16" s="21">
        <v>2003</v>
      </c>
      <c r="I16" s="213" t="s">
        <v>876</v>
      </c>
      <c r="J16" s="21">
        <v>6</v>
      </c>
      <c r="K16" s="21" t="s">
        <v>106</v>
      </c>
      <c r="L16" s="21" t="s">
        <v>877</v>
      </c>
      <c r="M16" s="21" t="s">
        <v>1005</v>
      </c>
      <c r="N16" s="21" t="s">
        <v>995</v>
      </c>
      <c r="O16" s="21" t="s">
        <v>1010</v>
      </c>
      <c r="P16" s="214">
        <v>192200</v>
      </c>
      <c r="Q16" s="215" t="s">
        <v>1006</v>
      </c>
      <c r="R16" s="215" t="s">
        <v>1007</v>
      </c>
      <c r="S16" s="217" t="s">
        <v>1225</v>
      </c>
      <c r="T16" s="217" t="s">
        <v>1225</v>
      </c>
      <c r="U16" s="217" t="s">
        <v>1225</v>
      </c>
      <c r="V16" s="217" t="s">
        <v>106</v>
      </c>
      <c r="W16" s="355" t="s">
        <v>106</v>
      </c>
    </row>
    <row r="17" spans="1:23" ht="39">
      <c r="A17" s="354" t="s">
        <v>116</v>
      </c>
      <c r="B17" s="33" t="s">
        <v>860</v>
      </c>
      <c r="C17" s="21" t="s">
        <v>861</v>
      </c>
      <c r="D17" s="21" t="s">
        <v>862</v>
      </c>
      <c r="E17" s="212" t="s">
        <v>863</v>
      </c>
      <c r="F17" s="21" t="s">
        <v>1250</v>
      </c>
      <c r="G17" s="21" t="s">
        <v>1251</v>
      </c>
      <c r="H17" s="21">
        <v>2011</v>
      </c>
      <c r="I17" s="213" t="s">
        <v>865</v>
      </c>
      <c r="J17" s="21">
        <v>6</v>
      </c>
      <c r="K17" s="21" t="s">
        <v>106</v>
      </c>
      <c r="L17" s="21" t="s">
        <v>866</v>
      </c>
      <c r="M17" s="221" t="s">
        <v>998</v>
      </c>
      <c r="N17" s="21" t="s">
        <v>995</v>
      </c>
      <c r="O17" s="21" t="s">
        <v>1009</v>
      </c>
      <c r="P17" s="214">
        <v>186300</v>
      </c>
      <c r="Q17" s="215" t="s">
        <v>999</v>
      </c>
      <c r="R17" s="215" t="s">
        <v>1000</v>
      </c>
      <c r="S17" s="217" t="s">
        <v>1225</v>
      </c>
      <c r="T17" s="217" t="s">
        <v>1225</v>
      </c>
      <c r="U17" s="217" t="s">
        <v>1225</v>
      </c>
      <c r="V17" s="217" t="s">
        <v>106</v>
      </c>
      <c r="W17" s="355" t="s">
        <v>106</v>
      </c>
    </row>
    <row r="18" spans="1:23" ht="66">
      <c r="A18" s="354" t="s">
        <v>117</v>
      </c>
      <c r="B18" s="33" t="s">
        <v>889</v>
      </c>
      <c r="C18" s="21" t="s">
        <v>890</v>
      </c>
      <c r="D18" s="21" t="s">
        <v>891</v>
      </c>
      <c r="E18" s="226" t="s">
        <v>61</v>
      </c>
      <c r="F18" s="21" t="s">
        <v>1018</v>
      </c>
      <c r="G18" s="21" t="s">
        <v>898</v>
      </c>
      <c r="H18" s="21">
        <v>2018</v>
      </c>
      <c r="I18" s="213" t="s">
        <v>106</v>
      </c>
      <c r="J18" s="21">
        <v>1</v>
      </c>
      <c r="K18" s="21" t="s">
        <v>106</v>
      </c>
      <c r="L18" s="21" t="s">
        <v>106</v>
      </c>
      <c r="M18" s="21" t="s">
        <v>1019</v>
      </c>
      <c r="N18" s="21" t="s">
        <v>1013</v>
      </c>
      <c r="O18" s="2" t="s">
        <v>892</v>
      </c>
      <c r="P18" s="214">
        <v>226200</v>
      </c>
      <c r="Q18" s="215" t="s">
        <v>1020</v>
      </c>
      <c r="R18" s="215" t="s">
        <v>1021</v>
      </c>
      <c r="S18" s="217" t="s">
        <v>1225</v>
      </c>
      <c r="T18" s="217" t="s">
        <v>1225</v>
      </c>
      <c r="U18" s="217" t="s">
        <v>1225</v>
      </c>
      <c r="V18" s="217" t="s">
        <v>106</v>
      </c>
      <c r="W18" s="355" t="s">
        <v>106</v>
      </c>
    </row>
    <row r="19" spans="1:23" ht="39">
      <c r="A19" s="354" t="s">
        <v>229</v>
      </c>
      <c r="B19" s="33" t="s">
        <v>883</v>
      </c>
      <c r="C19" s="21" t="s">
        <v>884</v>
      </c>
      <c r="D19" s="21" t="s">
        <v>106</v>
      </c>
      <c r="E19" s="224" t="s">
        <v>61</v>
      </c>
      <c r="F19" s="21" t="s">
        <v>885</v>
      </c>
      <c r="G19" s="21" t="s">
        <v>898</v>
      </c>
      <c r="H19" s="21">
        <v>2006</v>
      </c>
      <c r="I19" s="213" t="s">
        <v>106</v>
      </c>
      <c r="J19" s="21">
        <v>1</v>
      </c>
      <c r="K19" s="21" t="s">
        <v>106</v>
      </c>
      <c r="L19" s="21" t="s">
        <v>106</v>
      </c>
      <c r="M19" s="21" t="s">
        <v>106</v>
      </c>
      <c r="N19" s="21" t="s">
        <v>106</v>
      </c>
      <c r="O19" s="21" t="s">
        <v>106</v>
      </c>
      <c r="P19" s="222" t="s">
        <v>106</v>
      </c>
      <c r="Q19" s="215" t="s">
        <v>1014</v>
      </c>
      <c r="R19" s="215" t="s">
        <v>1015</v>
      </c>
      <c r="S19" s="217" t="s">
        <v>1225</v>
      </c>
      <c r="T19" s="217" t="s">
        <v>1225</v>
      </c>
      <c r="U19" s="217" t="s">
        <v>106</v>
      </c>
      <c r="V19" s="217" t="s">
        <v>106</v>
      </c>
      <c r="W19" s="355" t="s">
        <v>106</v>
      </c>
    </row>
    <row r="20" spans="1:23" s="18" customFormat="1" ht="39">
      <c r="A20" s="354" t="s">
        <v>230</v>
      </c>
      <c r="B20" s="33" t="s">
        <v>886</v>
      </c>
      <c r="C20" s="21" t="s">
        <v>887</v>
      </c>
      <c r="D20" s="21" t="s">
        <v>559</v>
      </c>
      <c r="E20" s="225" t="s">
        <v>61</v>
      </c>
      <c r="F20" s="21" t="s">
        <v>888</v>
      </c>
      <c r="G20" s="21" t="s">
        <v>898</v>
      </c>
      <c r="H20" s="21">
        <v>2016</v>
      </c>
      <c r="I20" s="213" t="s">
        <v>106</v>
      </c>
      <c r="J20" s="21">
        <v>1</v>
      </c>
      <c r="K20" s="21" t="s">
        <v>106</v>
      </c>
      <c r="L20" s="21" t="s">
        <v>106</v>
      </c>
      <c r="M20" s="21" t="s">
        <v>106</v>
      </c>
      <c r="N20" s="21" t="s">
        <v>106</v>
      </c>
      <c r="O20" s="21" t="s">
        <v>106</v>
      </c>
      <c r="P20" s="214" t="s">
        <v>106</v>
      </c>
      <c r="Q20" s="215" t="s">
        <v>1043</v>
      </c>
      <c r="R20" s="215" t="s">
        <v>999</v>
      </c>
      <c r="S20" s="217" t="s">
        <v>1225</v>
      </c>
      <c r="T20" s="217" t="s">
        <v>1225</v>
      </c>
      <c r="U20" s="217" t="s">
        <v>106</v>
      </c>
      <c r="V20" s="217" t="s">
        <v>106</v>
      </c>
      <c r="W20" s="355" t="s">
        <v>106</v>
      </c>
    </row>
    <row r="21" spans="1:23" s="18" customFormat="1" ht="39">
      <c r="A21" s="354" t="s">
        <v>231</v>
      </c>
      <c r="B21" s="338" t="s">
        <v>1233</v>
      </c>
      <c r="C21" s="339" t="s">
        <v>1031</v>
      </c>
      <c r="D21" s="339" t="s">
        <v>1032</v>
      </c>
      <c r="E21" s="340" t="s">
        <v>1033</v>
      </c>
      <c r="F21" s="339" t="s">
        <v>1038</v>
      </c>
      <c r="G21" s="339" t="s">
        <v>1241</v>
      </c>
      <c r="H21" s="339">
        <v>2019</v>
      </c>
      <c r="I21" s="339" t="s">
        <v>1234</v>
      </c>
      <c r="J21" s="21">
        <v>2</v>
      </c>
      <c r="K21" s="21" t="s">
        <v>106</v>
      </c>
      <c r="L21" s="339" t="s">
        <v>1235</v>
      </c>
      <c r="M21" s="339" t="s">
        <v>106</v>
      </c>
      <c r="N21" s="339" t="s">
        <v>106</v>
      </c>
      <c r="O21" s="21" t="s">
        <v>106</v>
      </c>
      <c r="P21" s="341" t="s">
        <v>106</v>
      </c>
      <c r="Q21" s="340" t="s">
        <v>1236</v>
      </c>
      <c r="R21" s="340" t="s">
        <v>1237</v>
      </c>
      <c r="S21" s="217" t="s">
        <v>1225</v>
      </c>
      <c r="T21" s="217" t="s">
        <v>1225</v>
      </c>
      <c r="U21" s="217" t="s">
        <v>106</v>
      </c>
      <c r="V21" s="216" t="s">
        <v>106</v>
      </c>
      <c r="W21" s="355" t="s">
        <v>106</v>
      </c>
    </row>
    <row r="22" spans="1:23" s="18" customFormat="1" ht="52.5">
      <c r="A22" s="354" t="s">
        <v>232</v>
      </c>
      <c r="B22" s="33" t="s">
        <v>1249</v>
      </c>
      <c r="C22" s="21" t="s">
        <v>909</v>
      </c>
      <c r="D22" s="21" t="s">
        <v>910</v>
      </c>
      <c r="E22" s="212" t="s">
        <v>911</v>
      </c>
      <c r="F22" s="2" t="s">
        <v>1247</v>
      </c>
      <c r="G22" s="21" t="s">
        <v>898</v>
      </c>
      <c r="H22" s="21">
        <v>2012</v>
      </c>
      <c r="I22" s="213" t="s">
        <v>912</v>
      </c>
      <c r="J22" s="21" t="s">
        <v>898</v>
      </c>
      <c r="K22" s="21" t="s">
        <v>1248</v>
      </c>
      <c r="L22" s="21" t="s">
        <v>913</v>
      </c>
      <c r="M22" s="21" t="s">
        <v>106</v>
      </c>
      <c r="N22" s="21" t="s">
        <v>995</v>
      </c>
      <c r="O22" s="21" t="s">
        <v>106</v>
      </c>
      <c r="P22" s="214">
        <v>14800</v>
      </c>
      <c r="Q22" s="215" t="s">
        <v>1001</v>
      </c>
      <c r="R22" s="215" t="s">
        <v>1002</v>
      </c>
      <c r="S22" s="217" t="s">
        <v>1225</v>
      </c>
      <c r="T22" s="216" t="s">
        <v>106</v>
      </c>
      <c r="U22" s="217" t="s">
        <v>1225</v>
      </c>
      <c r="V22" s="216" t="s">
        <v>106</v>
      </c>
      <c r="W22" s="355" t="s">
        <v>106</v>
      </c>
    </row>
    <row r="23" spans="1:23" ht="39">
      <c r="A23" s="354" t="s">
        <v>233</v>
      </c>
      <c r="B23" s="33" t="s">
        <v>893</v>
      </c>
      <c r="C23" s="21" t="s">
        <v>894</v>
      </c>
      <c r="D23" s="21" t="s">
        <v>895</v>
      </c>
      <c r="E23" s="217" t="s">
        <v>896</v>
      </c>
      <c r="F23" s="21" t="s">
        <v>897</v>
      </c>
      <c r="G23" s="21" t="s">
        <v>898</v>
      </c>
      <c r="H23" s="21">
        <v>2013</v>
      </c>
      <c r="I23" s="213" t="s">
        <v>836</v>
      </c>
      <c r="J23" s="21" t="s">
        <v>898</v>
      </c>
      <c r="K23" s="21" t="s">
        <v>899</v>
      </c>
      <c r="L23" s="21" t="s">
        <v>900</v>
      </c>
      <c r="M23" s="21" t="s">
        <v>106</v>
      </c>
      <c r="N23" s="21" t="s">
        <v>106</v>
      </c>
      <c r="O23" s="21" t="s">
        <v>106</v>
      </c>
      <c r="P23" s="214" t="s">
        <v>106</v>
      </c>
      <c r="Q23" s="215" t="s">
        <v>984</v>
      </c>
      <c r="R23" s="215" t="s">
        <v>985</v>
      </c>
      <c r="S23" s="217" t="s">
        <v>1225</v>
      </c>
      <c r="T23" s="217" t="s">
        <v>106</v>
      </c>
      <c r="U23" s="217" t="s">
        <v>106</v>
      </c>
      <c r="V23" s="217" t="s">
        <v>106</v>
      </c>
      <c r="W23" s="355" t="s">
        <v>106</v>
      </c>
    </row>
    <row r="24" spans="1:23" s="18" customFormat="1" ht="39">
      <c r="A24" s="354" t="s">
        <v>234</v>
      </c>
      <c r="B24" s="33" t="s">
        <v>901</v>
      </c>
      <c r="C24" s="21" t="s">
        <v>902</v>
      </c>
      <c r="D24" s="21" t="s">
        <v>903</v>
      </c>
      <c r="E24" s="227" t="s">
        <v>904</v>
      </c>
      <c r="F24" s="21" t="s">
        <v>905</v>
      </c>
      <c r="G24" s="21" t="s">
        <v>898</v>
      </c>
      <c r="H24" s="21">
        <v>2019</v>
      </c>
      <c r="I24" s="213" t="s">
        <v>906</v>
      </c>
      <c r="J24" s="21" t="s">
        <v>898</v>
      </c>
      <c r="K24" s="21" t="s">
        <v>907</v>
      </c>
      <c r="L24" s="21" t="s">
        <v>908</v>
      </c>
      <c r="M24" s="21" t="s">
        <v>106</v>
      </c>
      <c r="N24" s="21" t="s">
        <v>1013</v>
      </c>
      <c r="O24" s="21" t="s">
        <v>106</v>
      </c>
      <c r="P24" s="214">
        <v>11300</v>
      </c>
      <c r="Q24" s="215" t="s">
        <v>1016</v>
      </c>
      <c r="R24" s="215" t="s">
        <v>1017</v>
      </c>
      <c r="S24" s="217" t="s">
        <v>1225</v>
      </c>
      <c r="T24" s="217" t="s">
        <v>106</v>
      </c>
      <c r="U24" s="217" t="s">
        <v>1225</v>
      </c>
      <c r="V24" s="217" t="s">
        <v>106</v>
      </c>
      <c r="W24" s="355" t="s">
        <v>106</v>
      </c>
    </row>
    <row r="25" spans="1:23" s="18" customFormat="1" ht="39">
      <c r="A25" s="354" t="s">
        <v>235</v>
      </c>
      <c r="B25" s="338" t="s">
        <v>1226</v>
      </c>
      <c r="C25" s="339" t="s">
        <v>1028</v>
      </c>
      <c r="D25" s="339" t="s">
        <v>1029</v>
      </c>
      <c r="E25" s="340" t="s">
        <v>1030</v>
      </c>
      <c r="F25" s="339" t="s">
        <v>1228</v>
      </c>
      <c r="G25" s="21" t="s">
        <v>898</v>
      </c>
      <c r="H25" s="339">
        <v>2020</v>
      </c>
      <c r="I25" s="339" t="s">
        <v>1229</v>
      </c>
      <c r="J25" s="21" t="s">
        <v>898</v>
      </c>
      <c r="K25" s="21" t="s">
        <v>106</v>
      </c>
      <c r="L25" s="339" t="s">
        <v>1230</v>
      </c>
      <c r="M25" s="339" t="s">
        <v>106</v>
      </c>
      <c r="N25" s="339" t="s">
        <v>106</v>
      </c>
      <c r="O25" s="21" t="s">
        <v>106</v>
      </c>
      <c r="P25" s="341" t="s">
        <v>106</v>
      </c>
      <c r="Q25" s="340" t="s">
        <v>1231</v>
      </c>
      <c r="R25" s="340" t="s">
        <v>1232</v>
      </c>
      <c r="S25" s="217" t="s">
        <v>1225</v>
      </c>
      <c r="T25" s="216" t="s">
        <v>106</v>
      </c>
      <c r="U25" s="217" t="s">
        <v>106</v>
      </c>
      <c r="V25" s="216" t="s">
        <v>106</v>
      </c>
      <c r="W25" s="355" t="s">
        <v>106</v>
      </c>
    </row>
    <row r="26" spans="1:23" s="18" customFormat="1" ht="39">
      <c r="A26" s="354" t="s">
        <v>236</v>
      </c>
      <c r="B26" s="338" t="s">
        <v>1227</v>
      </c>
      <c r="C26" s="339" t="s">
        <v>1221</v>
      </c>
      <c r="D26" s="339" t="s">
        <v>1026</v>
      </c>
      <c r="E26" s="353" t="s">
        <v>1027</v>
      </c>
      <c r="F26" s="339" t="s">
        <v>1037</v>
      </c>
      <c r="G26" s="21" t="s">
        <v>898</v>
      </c>
      <c r="H26" s="339">
        <v>2019</v>
      </c>
      <c r="I26" s="339" t="s">
        <v>1118</v>
      </c>
      <c r="J26" s="21" t="s">
        <v>898</v>
      </c>
      <c r="K26" s="21" t="s">
        <v>106</v>
      </c>
      <c r="L26" s="339" t="s">
        <v>1222</v>
      </c>
      <c r="M26" s="339" t="s">
        <v>106</v>
      </c>
      <c r="N26" s="339" t="s">
        <v>106</v>
      </c>
      <c r="O26" s="21" t="s">
        <v>106</v>
      </c>
      <c r="P26" s="341" t="s">
        <v>106</v>
      </c>
      <c r="Q26" s="340" t="s">
        <v>1223</v>
      </c>
      <c r="R26" s="340" t="s">
        <v>1224</v>
      </c>
      <c r="S26" s="217" t="s">
        <v>1225</v>
      </c>
      <c r="T26" s="216" t="s">
        <v>106</v>
      </c>
      <c r="U26" s="217" t="s">
        <v>106</v>
      </c>
      <c r="V26" s="216" t="s">
        <v>106</v>
      </c>
      <c r="W26" s="355" t="s">
        <v>106</v>
      </c>
    </row>
    <row r="27" spans="1:23" s="18" customFormat="1" ht="39">
      <c r="A27" s="354" t="s">
        <v>237</v>
      </c>
      <c r="B27" s="338" t="s">
        <v>1238</v>
      </c>
      <c r="C27" s="339" t="s">
        <v>1034</v>
      </c>
      <c r="D27" s="339" t="s">
        <v>1035</v>
      </c>
      <c r="E27" s="340" t="s">
        <v>1036</v>
      </c>
      <c r="F27" s="339" t="s">
        <v>1039</v>
      </c>
      <c r="G27" s="21" t="s">
        <v>898</v>
      </c>
      <c r="H27" s="339">
        <v>2020</v>
      </c>
      <c r="I27" s="339" t="s">
        <v>1234</v>
      </c>
      <c r="J27" s="21" t="s">
        <v>898</v>
      </c>
      <c r="K27" s="21" t="s">
        <v>1040</v>
      </c>
      <c r="L27" s="339" t="s">
        <v>1239</v>
      </c>
      <c r="M27" s="339" t="s">
        <v>106</v>
      </c>
      <c r="N27" s="339" t="s">
        <v>106</v>
      </c>
      <c r="O27" s="21" t="s">
        <v>106</v>
      </c>
      <c r="P27" s="341" t="s">
        <v>106</v>
      </c>
      <c r="Q27" s="340" t="s">
        <v>1236</v>
      </c>
      <c r="R27" s="340" t="s">
        <v>1237</v>
      </c>
      <c r="S27" s="217" t="s">
        <v>1225</v>
      </c>
      <c r="T27" s="216" t="s">
        <v>106</v>
      </c>
      <c r="U27" s="217" t="s">
        <v>106</v>
      </c>
      <c r="V27" s="216" t="s">
        <v>106</v>
      </c>
      <c r="W27" s="355" t="s">
        <v>106</v>
      </c>
    </row>
    <row r="28" spans="1:23" s="18" customFormat="1" ht="27.75" customHeight="1">
      <c r="A28" s="380" t="s">
        <v>914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2"/>
    </row>
    <row r="29" spans="1:23" ht="39">
      <c r="A29" s="354" t="s">
        <v>238</v>
      </c>
      <c r="B29" s="211" t="s">
        <v>915</v>
      </c>
      <c r="C29" s="21" t="s">
        <v>916</v>
      </c>
      <c r="D29" s="21" t="s">
        <v>917</v>
      </c>
      <c r="E29" s="212" t="s">
        <v>918</v>
      </c>
      <c r="F29" s="21" t="s">
        <v>823</v>
      </c>
      <c r="G29" s="21" t="s">
        <v>919</v>
      </c>
      <c r="H29" s="21">
        <v>2018</v>
      </c>
      <c r="I29" s="213" t="s">
        <v>920</v>
      </c>
      <c r="J29" s="21">
        <v>9</v>
      </c>
      <c r="K29" s="21" t="s">
        <v>106</v>
      </c>
      <c r="L29" s="223" t="s">
        <v>921</v>
      </c>
      <c r="M29" s="2" t="s">
        <v>972</v>
      </c>
      <c r="N29" s="21" t="s">
        <v>922</v>
      </c>
      <c r="O29" s="21" t="s">
        <v>106</v>
      </c>
      <c r="P29" s="214">
        <v>88000</v>
      </c>
      <c r="Q29" s="215" t="s">
        <v>963</v>
      </c>
      <c r="R29" s="215" t="s">
        <v>964</v>
      </c>
      <c r="S29" s="217" t="s">
        <v>1225</v>
      </c>
      <c r="T29" s="217" t="s">
        <v>1225</v>
      </c>
      <c r="U29" s="217" t="s">
        <v>1225</v>
      </c>
      <c r="V29" s="217" t="s">
        <v>1225</v>
      </c>
      <c r="W29" s="355" t="s">
        <v>106</v>
      </c>
    </row>
    <row r="30" spans="1:23" s="18" customFormat="1" ht="26.25" customHeight="1">
      <c r="A30" s="380" t="s">
        <v>923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2"/>
    </row>
    <row r="31" spans="1:23" ht="39">
      <c r="A31" s="354" t="s">
        <v>239</v>
      </c>
      <c r="B31" s="211" t="s">
        <v>924</v>
      </c>
      <c r="C31" s="21" t="s">
        <v>845</v>
      </c>
      <c r="D31" s="21" t="s">
        <v>925</v>
      </c>
      <c r="E31" s="212" t="s">
        <v>926</v>
      </c>
      <c r="F31" s="21" t="s">
        <v>823</v>
      </c>
      <c r="G31" s="21">
        <v>1.5</v>
      </c>
      <c r="H31" s="21">
        <v>2005</v>
      </c>
      <c r="I31" s="213" t="s">
        <v>927</v>
      </c>
      <c r="J31" s="21">
        <v>5</v>
      </c>
      <c r="K31" s="21" t="s">
        <v>928</v>
      </c>
      <c r="L31" s="223" t="s">
        <v>929</v>
      </c>
      <c r="M31" s="21" t="s">
        <v>106</v>
      </c>
      <c r="N31" s="21" t="s">
        <v>106</v>
      </c>
      <c r="O31" s="21" t="s">
        <v>106</v>
      </c>
      <c r="P31" s="214" t="s">
        <v>106</v>
      </c>
      <c r="Q31" s="215" t="s">
        <v>947</v>
      </c>
      <c r="R31" s="215" t="s">
        <v>946</v>
      </c>
      <c r="S31" s="217" t="s">
        <v>1225</v>
      </c>
      <c r="T31" s="217" t="s">
        <v>1225</v>
      </c>
      <c r="U31" s="216" t="s">
        <v>106</v>
      </c>
      <c r="V31" s="216" t="s">
        <v>106</v>
      </c>
      <c r="W31" s="355" t="s">
        <v>106</v>
      </c>
    </row>
    <row r="32" spans="1:23" s="18" customFormat="1" ht="42" customHeight="1">
      <c r="A32" s="380" t="s">
        <v>1041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2"/>
    </row>
    <row r="33" spans="1:23" s="18" customFormat="1" ht="39">
      <c r="A33" s="354" t="s">
        <v>240</v>
      </c>
      <c r="B33" s="211" t="s">
        <v>930</v>
      </c>
      <c r="C33" s="21" t="s">
        <v>931</v>
      </c>
      <c r="D33" s="21" t="s">
        <v>932</v>
      </c>
      <c r="E33" s="212" t="s">
        <v>933</v>
      </c>
      <c r="F33" s="21" t="s">
        <v>848</v>
      </c>
      <c r="G33" s="21" t="s">
        <v>934</v>
      </c>
      <c r="H33" s="21">
        <v>1993</v>
      </c>
      <c r="I33" s="213" t="s">
        <v>935</v>
      </c>
      <c r="J33" s="21">
        <v>3</v>
      </c>
      <c r="K33" s="21" t="s">
        <v>936</v>
      </c>
      <c r="L33" s="21" t="s">
        <v>937</v>
      </c>
      <c r="M33" s="228" t="s">
        <v>106</v>
      </c>
      <c r="N33" s="21" t="s">
        <v>106</v>
      </c>
      <c r="O33" s="21" t="s">
        <v>106</v>
      </c>
      <c r="P33" s="229" t="s">
        <v>106</v>
      </c>
      <c r="Q33" s="215" t="s">
        <v>974</v>
      </c>
      <c r="R33" s="215" t="s">
        <v>975</v>
      </c>
      <c r="S33" s="217" t="s">
        <v>1225</v>
      </c>
      <c r="T33" s="217" t="s">
        <v>1225</v>
      </c>
      <c r="U33" s="217" t="s">
        <v>106</v>
      </c>
      <c r="V33" s="217" t="s">
        <v>106</v>
      </c>
      <c r="W33" s="355" t="s">
        <v>106</v>
      </c>
    </row>
    <row r="34" spans="1:23" s="18" customFormat="1" ht="39.75" thickBot="1">
      <c r="A34" s="356" t="s">
        <v>247</v>
      </c>
      <c r="B34" s="357" t="s">
        <v>938</v>
      </c>
      <c r="C34" s="358" t="s">
        <v>939</v>
      </c>
      <c r="D34" s="358" t="s">
        <v>106</v>
      </c>
      <c r="E34" s="359" t="s">
        <v>940</v>
      </c>
      <c r="F34" s="358" t="s">
        <v>941</v>
      </c>
      <c r="G34" s="358" t="s">
        <v>898</v>
      </c>
      <c r="H34" s="358">
        <v>2011</v>
      </c>
      <c r="I34" s="360" t="s">
        <v>942</v>
      </c>
      <c r="J34" s="358" t="s">
        <v>898</v>
      </c>
      <c r="K34" s="358" t="s">
        <v>106</v>
      </c>
      <c r="L34" s="358" t="s">
        <v>106</v>
      </c>
      <c r="M34" s="358" t="s">
        <v>106</v>
      </c>
      <c r="N34" s="358" t="s">
        <v>106</v>
      </c>
      <c r="O34" s="358" t="s">
        <v>106</v>
      </c>
      <c r="P34" s="361">
        <v>7300</v>
      </c>
      <c r="Q34" s="362" t="s">
        <v>976</v>
      </c>
      <c r="R34" s="362" t="s">
        <v>977</v>
      </c>
      <c r="S34" s="363" t="s">
        <v>1225</v>
      </c>
      <c r="T34" s="363" t="s">
        <v>106</v>
      </c>
      <c r="U34" s="363" t="s">
        <v>1225</v>
      </c>
      <c r="V34" s="363" t="s">
        <v>106</v>
      </c>
      <c r="W34" s="364" t="s">
        <v>106</v>
      </c>
    </row>
    <row r="35" spans="19:22" ht="12.75">
      <c r="S35" s="65"/>
      <c r="T35" s="65"/>
      <c r="U35" s="65"/>
      <c r="V35" s="65"/>
    </row>
  </sheetData>
  <sheetProtection/>
  <mergeCells count="23">
    <mergeCell ref="A32:W32"/>
    <mergeCell ref="O4:O6"/>
    <mergeCell ref="P4:P6"/>
    <mergeCell ref="Q4:R5"/>
    <mergeCell ref="A7:W7"/>
    <mergeCell ref="J4:J6"/>
    <mergeCell ref="M4:M6"/>
    <mergeCell ref="F4:F6"/>
    <mergeCell ref="G4:G6"/>
    <mergeCell ref="H4:H6"/>
    <mergeCell ref="A28:W28"/>
    <mergeCell ref="A30:W30"/>
    <mergeCell ref="I4:I6"/>
    <mergeCell ref="K4:K6"/>
    <mergeCell ref="L4:L6"/>
    <mergeCell ref="N4:N6"/>
    <mergeCell ref="A3:W3"/>
    <mergeCell ref="A4:A6"/>
    <mergeCell ref="B4:B6"/>
    <mergeCell ref="C4:C6"/>
    <mergeCell ref="D4:D6"/>
    <mergeCell ref="E4:E6"/>
    <mergeCell ref="S4:W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3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="80" zoomScaleSheetLayoutView="80" zoomScalePageLayoutView="0" workbookViewId="0" topLeftCell="A1">
      <selection activeCell="C3" sqref="C3"/>
    </sheetView>
  </sheetViews>
  <sheetFormatPr defaultColWidth="9.140625" defaultRowHeight="12.75"/>
  <cols>
    <col min="1" max="1" width="4.140625" style="16" customWidth="1"/>
    <col min="2" max="2" width="52.28125" style="20" customWidth="1"/>
    <col min="3" max="3" width="37.57421875" style="20" customWidth="1"/>
    <col min="4" max="4" width="10.00390625" style="0" bestFit="1" customWidth="1"/>
  </cols>
  <sheetData>
    <row r="1" spans="1:3" s="110" customFormat="1" ht="39" customHeight="1">
      <c r="A1" s="458" t="s">
        <v>1091</v>
      </c>
      <c r="B1" s="458"/>
      <c r="C1" s="458"/>
    </row>
    <row r="2" spans="1:3" s="110" customFormat="1" ht="13.5" thickBot="1">
      <c r="A2" s="308"/>
      <c r="B2" s="308"/>
      <c r="C2" s="308"/>
    </row>
    <row r="3" spans="1:3" ht="40.5" customHeight="1">
      <c r="A3" s="309" t="s">
        <v>4</v>
      </c>
      <c r="B3" s="310" t="s">
        <v>14</v>
      </c>
      <c r="C3" s="311" t="s">
        <v>162</v>
      </c>
    </row>
    <row r="4" spans="1:3" ht="12.75">
      <c r="A4" s="459" t="s">
        <v>302</v>
      </c>
      <c r="B4" s="460"/>
      <c r="C4" s="461"/>
    </row>
    <row r="5" spans="1:3" s="20" customFormat="1" ht="30" customHeight="1">
      <c r="A5" s="312" t="s">
        <v>107</v>
      </c>
      <c r="B5" s="140" t="s">
        <v>557</v>
      </c>
      <c r="C5" s="313" t="s">
        <v>558</v>
      </c>
    </row>
    <row r="6" spans="1:3" ht="12.75">
      <c r="A6" s="459" t="s">
        <v>677</v>
      </c>
      <c r="B6" s="460"/>
      <c r="C6" s="461"/>
    </row>
    <row r="7" spans="1:3" s="20" customFormat="1" ht="30" customHeight="1">
      <c r="A7" s="312" t="s">
        <v>107</v>
      </c>
      <c r="B7" s="132" t="s">
        <v>678</v>
      </c>
      <c r="C7" s="314" t="s">
        <v>1092</v>
      </c>
    </row>
    <row r="8" spans="1:3" ht="12.75">
      <c r="A8" s="459" t="s">
        <v>681</v>
      </c>
      <c r="B8" s="460"/>
      <c r="C8" s="461"/>
    </row>
    <row r="9" spans="1:3" s="20" customFormat="1" ht="30" customHeight="1">
      <c r="A9" s="312" t="s">
        <v>107</v>
      </c>
      <c r="B9" s="111" t="s">
        <v>691</v>
      </c>
      <c r="C9" s="315" t="s">
        <v>474</v>
      </c>
    </row>
    <row r="10" spans="1:3" ht="12.75">
      <c r="A10" s="459" t="s">
        <v>1093</v>
      </c>
      <c r="B10" s="460"/>
      <c r="C10" s="461"/>
    </row>
    <row r="11" spans="1:3" s="20" customFormat="1" ht="30" customHeight="1">
      <c r="A11" s="312" t="s">
        <v>107</v>
      </c>
      <c r="B11" s="111" t="s">
        <v>697</v>
      </c>
      <c r="C11" s="314" t="s">
        <v>718</v>
      </c>
    </row>
    <row r="12" spans="1:3" s="20" customFormat="1" ht="30" customHeight="1">
      <c r="A12" s="312" t="s">
        <v>108</v>
      </c>
      <c r="B12" s="111" t="s">
        <v>698</v>
      </c>
      <c r="C12" s="314" t="s">
        <v>388</v>
      </c>
    </row>
    <row r="13" spans="1:3" ht="12.75">
      <c r="A13" s="459" t="s">
        <v>704</v>
      </c>
      <c r="B13" s="460"/>
      <c r="C13" s="461"/>
    </row>
    <row r="14" spans="1:3" s="20" customFormat="1" ht="30" customHeight="1">
      <c r="A14" s="312" t="s">
        <v>107</v>
      </c>
      <c r="B14" s="111" t="s">
        <v>605</v>
      </c>
      <c r="C14" s="314" t="s">
        <v>606</v>
      </c>
    </row>
    <row r="15" spans="1:3" ht="12.75">
      <c r="A15" s="459" t="s">
        <v>146</v>
      </c>
      <c r="B15" s="460"/>
      <c r="C15" s="461"/>
    </row>
    <row r="16" spans="1:3" s="20" customFormat="1" ht="30" customHeight="1">
      <c r="A16" s="312" t="s">
        <v>107</v>
      </c>
      <c r="B16" s="111" t="s">
        <v>594</v>
      </c>
      <c r="C16" s="315" t="s">
        <v>755</v>
      </c>
    </row>
    <row r="17" spans="1:3" ht="12.75">
      <c r="A17" s="459" t="s">
        <v>149</v>
      </c>
      <c r="B17" s="460"/>
      <c r="C17" s="461"/>
    </row>
    <row r="18" spans="1:3" s="20" customFormat="1" ht="42" customHeight="1">
      <c r="A18" s="312" t="s">
        <v>107</v>
      </c>
      <c r="B18" s="111" t="s">
        <v>594</v>
      </c>
      <c r="C18" s="315" t="s">
        <v>475</v>
      </c>
    </row>
    <row r="19" spans="1:3" s="20" customFormat="1" ht="30" customHeight="1">
      <c r="A19" s="312" t="s">
        <v>108</v>
      </c>
      <c r="B19" s="111" t="s">
        <v>228</v>
      </c>
      <c r="C19" s="314" t="s">
        <v>416</v>
      </c>
    </row>
    <row r="20" spans="1:3" s="20" customFormat="1" ht="30" customHeight="1">
      <c r="A20" s="312" t="s">
        <v>109</v>
      </c>
      <c r="B20" s="111" t="s">
        <v>400</v>
      </c>
      <c r="C20" s="314" t="s">
        <v>417</v>
      </c>
    </row>
    <row r="21" spans="1:3" s="20" customFormat="1" ht="30" customHeight="1">
      <c r="A21" s="312" t="s">
        <v>110</v>
      </c>
      <c r="B21" s="111" t="s">
        <v>395</v>
      </c>
      <c r="C21" s="314" t="s">
        <v>418</v>
      </c>
    </row>
    <row r="22" spans="1:3" s="20" customFormat="1" ht="30" customHeight="1">
      <c r="A22" s="312" t="s">
        <v>111</v>
      </c>
      <c r="B22" s="111" t="s">
        <v>414</v>
      </c>
      <c r="C22" s="314" t="s">
        <v>417</v>
      </c>
    </row>
    <row r="23" spans="1:3" s="20" customFormat="1" ht="30" customHeight="1">
      <c r="A23" s="312" t="s">
        <v>112</v>
      </c>
      <c r="B23" s="111" t="s">
        <v>410</v>
      </c>
      <c r="C23" s="314" t="s">
        <v>417</v>
      </c>
    </row>
    <row r="24" spans="1:3" s="20" customFormat="1" ht="30" customHeight="1">
      <c r="A24" s="312" t="s">
        <v>113</v>
      </c>
      <c r="B24" s="111" t="s">
        <v>241</v>
      </c>
      <c r="C24" s="314" t="s">
        <v>419</v>
      </c>
    </row>
    <row r="25" spans="1:3" s="20" customFormat="1" ht="30" customHeight="1">
      <c r="A25" s="312" t="s">
        <v>114</v>
      </c>
      <c r="B25" s="111" t="s">
        <v>364</v>
      </c>
      <c r="C25" s="314" t="s">
        <v>420</v>
      </c>
    </row>
    <row r="26" spans="1:3" s="20" customFormat="1" ht="30" customHeight="1">
      <c r="A26" s="312" t="s">
        <v>115</v>
      </c>
      <c r="B26" s="111" t="s">
        <v>415</v>
      </c>
      <c r="C26" s="314" t="s">
        <v>595</v>
      </c>
    </row>
    <row r="27" spans="1:3" ht="12.75">
      <c r="A27" s="459" t="s">
        <v>670</v>
      </c>
      <c r="B27" s="460"/>
      <c r="C27" s="461"/>
    </row>
    <row r="28" spans="1:3" s="20" customFormat="1" ht="30" customHeight="1">
      <c r="A28" s="312" t="s">
        <v>107</v>
      </c>
      <c r="B28" s="19" t="s">
        <v>673</v>
      </c>
      <c r="C28" s="314" t="s">
        <v>157</v>
      </c>
    </row>
    <row r="29" spans="1:3" s="20" customFormat="1" ht="30" customHeight="1">
      <c r="A29" s="312" t="s">
        <v>108</v>
      </c>
      <c r="B29" s="19" t="s">
        <v>979</v>
      </c>
      <c r="C29" s="314" t="s">
        <v>156</v>
      </c>
    </row>
    <row r="30" spans="1:3" s="20" customFormat="1" ht="30" customHeight="1">
      <c r="A30" s="312" t="s">
        <v>109</v>
      </c>
      <c r="B30" s="19" t="s">
        <v>674</v>
      </c>
      <c r="C30" s="314" t="s">
        <v>158</v>
      </c>
    </row>
    <row r="31" spans="1:3" s="20" customFormat="1" ht="30" customHeight="1">
      <c r="A31" s="312" t="s">
        <v>110</v>
      </c>
      <c r="B31" s="19" t="s">
        <v>421</v>
      </c>
      <c r="C31" s="314" t="s">
        <v>159</v>
      </c>
    </row>
    <row r="32" spans="1:3" s="20" customFormat="1" ht="30" customHeight="1">
      <c r="A32" s="312" t="s">
        <v>111</v>
      </c>
      <c r="B32" s="19" t="s">
        <v>422</v>
      </c>
      <c r="C32" s="314" t="s">
        <v>160</v>
      </c>
    </row>
    <row r="33" spans="1:3" s="20" customFormat="1" ht="30" customHeight="1">
      <c r="A33" s="312" t="s">
        <v>112</v>
      </c>
      <c r="B33" s="19" t="s">
        <v>423</v>
      </c>
      <c r="C33" s="314" t="s">
        <v>160</v>
      </c>
    </row>
    <row r="34" spans="1:3" s="20" customFormat="1" ht="30" customHeight="1">
      <c r="A34" s="312" t="s">
        <v>113</v>
      </c>
      <c r="B34" s="19" t="s">
        <v>424</v>
      </c>
      <c r="C34" s="314" t="s">
        <v>160</v>
      </c>
    </row>
    <row r="35" spans="1:3" s="20" customFormat="1" ht="30" customHeight="1">
      <c r="A35" s="312" t="s">
        <v>114</v>
      </c>
      <c r="B35" s="15" t="s">
        <v>425</v>
      </c>
      <c r="C35" s="314" t="s">
        <v>161</v>
      </c>
    </row>
    <row r="36" spans="1:3" s="20" customFormat="1" ht="30" customHeight="1">
      <c r="A36" s="312" t="s">
        <v>115</v>
      </c>
      <c r="B36" s="15" t="s">
        <v>426</v>
      </c>
      <c r="C36" s="314" t="s">
        <v>161</v>
      </c>
    </row>
    <row r="37" spans="1:3" s="20" customFormat="1" ht="30" customHeight="1">
      <c r="A37" s="312" t="s">
        <v>116</v>
      </c>
      <c r="B37" s="15" t="s">
        <v>427</v>
      </c>
      <c r="C37" s="314" t="s">
        <v>161</v>
      </c>
    </row>
    <row r="38" spans="1:3" s="20" customFormat="1" ht="30" customHeight="1" thickBot="1">
      <c r="A38" s="316" t="s">
        <v>117</v>
      </c>
      <c r="B38" s="317" t="s">
        <v>428</v>
      </c>
      <c r="C38" s="318" t="s">
        <v>161</v>
      </c>
    </row>
  </sheetData>
  <sheetProtection/>
  <mergeCells count="9">
    <mergeCell ref="A1:C1"/>
    <mergeCell ref="A10:C10"/>
    <mergeCell ref="A13:C13"/>
    <mergeCell ref="A15:C15"/>
    <mergeCell ref="A17:C17"/>
    <mergeCell ref="A27:C27"/>
    <mergeCell ref="A4:C4"/>
    <mergeCell ref="A6:C6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80" zoomScaleNormal="80" zoomScaleSheetLayoutView="80" workbookViewId="0" topLeftCell="A1">
      <selection activeCell="C6" sqref="C6"/>
    </sheetView>
  </sheetViews>
  <sheetFormatPr defaultColWidth="9.140625" defaultRowHeight="12.75"/>
  <cols>
    <col min="1" max="1" width="4.28125" style="259" bestFit="1" customWidth="1"/>
    <col min="2" max="2" width="30.00390625" style="260" bestFit="1" customWidth="1"/>
    <col min="3" max="3" width="68.28125" style="259" customWidth="1"/>
    <col min="4" max="4" width="20.421875" style="259" customWidth="1"/>
    <col min="5" max="5" width="22.28125" style="259" customWidth="1"/>
    <col min="6" max="16384" width="9.140625" style="259" customWidth="1"/>
  </cols>
  <sheetData>
    <row r="1" spans="1:5" ht="12.75">
      <c r="A1" s="462" t="s">
        <v>1269</v>
      </c>
      <c r="B1" s="462"/>
      <c r="C1" s="462"/>
      <c r="D1" s="462"/>
      <c r="E1" s="462"/>
    </row>
    <row r="2" ht="13.5" thickBot="1"/>
    <row r="3" spans="1:5" ht="25.5" customHeight="1">
      <c r="A3" s="261" t="s">
        <v>10</v>
      </c>
      <c r="B3" s="262" t="s">
        <v>1110</v>
      </c>
      <c r="C3" s="262" t="s">
        <v>1111</v>
      </c>
      <c r="D3" s="262" t="s">
        <v>1112</v>
      </c>
      <c r="E3" s="263" t="s">
        <v>1113</v>
      </c>
    </row>
    <row r="4" spans="1:5" ht="25.5" customHeight="1">
      <c r="A4" s="463" t="s">
        <v>1116</v>
      </c>
      <c r="B4" s="464"/>
      <c r="C4" s="464"/>
      <c r="D4" s="464"/>
      <c r="E4" s="465"/>
    </row>
    <row r="5" spans="1:5" ht="25.5" customHeight="1">
      <c r="A5" s="290" t="s">
        <v>107</v>
      </c>
      <c r="B5" s="291" t="s">
        <v>1126</v>
      </c>
      <c r="C5" s="291" t="s">
        <v>1127</v>
      </c>
      <c r="D5" s="292">
        <v>2413</v>
      </c>
      <c r="E5" s="293">
        <v>0</v>
      </c>
    </row>
    <row r="6" spans="1:5" ht="25.5" customHeight="1">
      <c r="A6" s="290" t="s">
        <v>108</v>
      </c>
      <c r="B6" s="291" t="s">
        <v>1122</v>
      </c>
      <c r="C6" s="291" t="s">
        <v>1142</v>
      </c>
      <c r="D6" s="292">
        <v>450</v>
      </c>
      <c r="E6" s="293">
        <v>0</v>
      </c>
    </row>
    <row r="7" spans="1:5" ht="25.5" customHeight="1">
      <c r="A7" s="290" t="s">
        <v>109</v>
      </c>
      <c r="B7" s="291" t="s">
        <v>1122</v>
      </c>
      <c r="C7" s="291" t="s">
        <v>1128</v>
      </c>
      <c r="D7" s="292">
        <v>5000</v>
      </c>
      <c r="E7" s="293">
        <v>0</v>
      </c>
    </row>
    <row r="8" spans="1:5" ht="25.5" customHeight="1">
      <c r="A8" s="290" t="s">
        <v>110</v>
      </c>
      <c r="B8" s="291" t="s">
        <v>1121</v>
      </c>
      <c r="C8" s="291" t="s">
        <v>1129</v>
      </c>
      <c r="D8" s="292">
        <v>444.03</v>
      </c>
      <c r="E8" s="293">
        <v>0</v>
      </c>
    </row>
    <row r="9" spans="1:5" ht="25.5" customHeight="1">
      <c r="A9" s="290" t="s">
        <v>111</v>
      </c>
      <c r="B9" s="291" t="s">
        <v>1119</v>
      </c>
      <c r="C9" s="291" t="s">
        <v>1130</v>
      </c>
      <c r="D9" s="292">
        <v>520</v>
      </c>
      <c r="E9" s="293">
        <v>0</v>
      </c>
    </row>
    <row r="10" spans="1:5" ht="25.5" customHeight="1">
      <c r="A10" s="290" t="s">
        <v>112</v>
      </c>
      <c r="B10" s="291" t="s">
        <v>1122</v>
      </c>
      <c r="C10" s="291" t="s">
        <v>1131</v>
      </c>
      <c r="D10" s="292">
        <v>11500</v>
      </c>
      <c r="E10" s="293">
        <v>0</v>
      </c>
    </row>
    <row r="11" spans="1:5" ht="25.5" customHeight="1">
      <c r="A11" s="463" t="s">
        <v>1115</v>
      </c>
      <c r="B11" s="464"/>
      <c r="C11" s="464"/>
      <c r="D11" s="464"/>
      <c r="E11" s="465"/>
    </row>
    <row r="12" spans="1:5" ht="25.5" customHeight="1">
      <c r="A12" s="290" t="s">
        <v>107</v>
      </c>
      <c r="B12" s="291" t="s">
        <v>1117</v>
      </c>
      <c r="C12" s="291" t="s">
        <v>1213</v>
      </c>
      <c r="D12" s="294">
        <v>1349.15</v>
      </c>
      <c r="E12" s="293">
        <v>0</v>
      </c>
    </row>
    <row r="13" spans="1:5" ht="25.5" customHeight="1">
      <c r="A13" s="290" t="s">
        <v>108</v>
      </c>
      <c r="B13" s="291" t="s">
        <v>1119</v>
      </c>
      <c r="C13" s="291" t="s">
        <v>1214</v>
      </c>
      <c r="D13" s="294">
        <v>8881.89</v>
      </c>
      <c r="E13" s="293">
        <v>0</v>
      </c>
    </row>
    <row r="14" spans="1:5" ht="25.5" customHeight="1">
      <c r="A14" s="290" t="s">
        <v>109</v>
      </c>
      <c r="B14" s="291" t="s">
        <v>1119</v>
      </c>
      <c r="C14" s="291" t="s">
        <v>1133</v>
      </c>
      <c r="D14" s="294">
        <v>7752.32</v>
      </c>
      <c r="E14" s="293">
        <v>0</v>
      </c>
    </row>
    <row r="15" spans="1:5" ht="25.5" customHeight="1">
      <c r="A15" s="290" t="s">
        <v>110</v>
      </c>
      <c r="B15" s="291" t="s">
        <v>1120</v>
      </c>
      <c r="C15" s="291" t="s">
        <v>1132</v>
      </c>
      <c r="D15" s="294">
        <v>186</v>
      </c>
      <c r="E15" s="293">
        <v>0</v>
      </c>
    </row>
    <row r="16" spans="1:5" ht="25.5" customHeight="1">
      <c r="A16" s="290" t="s">
        <v>111</v>
      </c>
      <c r="B16" s="291" t="s">
        <v>1119</v>
      </c>
      <c r="C16" s="291" t="s">
        <v>1125</v>
      </c>
      <c r="D16" s="294">
        <v>2249</v>
      </c>
      <c r="E16" s="293">
        <v>0</v>
      </c>
    </row>
    <row r="17" spans="1:5" ht="25.5" customHeight="1">
      <c r="A17" s="290" t="s">
        <v>112</v>
      </c>
      <c r="B17" s="291" t="s">
        <v>1119</v>
      </c>
      <c r="C17" s="291" t="s">
        <v>1134</v>
      </c>
      <c r="D17" s="294">
        <v>5000</v>
      </c>
      <c r="E17" s="293">
        <v>0</v>
      </c>
    </row>
    <row r="18" spans="1:5" ht="25.5" customHeight="1">
      <c r="A18" s="290" t="s">
        <v>113</v>
      </c>
      <c r="B18" s="291" t="s">
        <v>1124</v>
      </c>
      <c r="C18" s="291" t="s">
        <v>1123</v>
      </c>
      <c r="D18" s="294">
        <v>1610.53</v>
      </c>
      <c r="E18" s="293">
        <v>0</v>
      </c>
    </row>
    <row r="19" spans="1:5" ht="25.5" customHeight="1">
      <c r="A19" s="290" t="s">
        <v>114</v>
      </c>
      <c r="B19" s="291" t="s">
        <v>1121</v>
      </c>
      <c r="C19" s="291" t="s">
        <v>1135</v>
      </c>
      <c r="D19" s="294">
        <v>2199.24</v>
      </c>
      <c r="E19" s="293">
        <v>0</v>
      </c>
    </row>
    <row r="20" spans="1:5" ht="25.5" customHeight="1">
      <c r="A20" s="290" t="s">
        <v>115</v>
      </c>
      <c r="B20" s="291" t="s">
        <v>1119</v>
      </c>
      <c r="C20" s="291" t="s">
        <v>1136</v>
      </c>
      <c r="D20" s="294">
        <v>2755.2</v>
      </c>
      <c r="E20" s="293">
        <v>0</v>
      </c>
    </row>
    <row r="21" spans="1:5" ht="25.5" customHeight="1">
      <c r="A21" s="290" t="s">
        <v>116</v>
      </c>
      <c r="B21" s="291" t="s">
        <v>1122</v>
      </c>
      <c r="C21" s="291" t="s">
        <v>1137</v>
      </c>
      <c r="D21" s="294">
        <v>1807</v>
      </c>
      <c r="E21" s="293">
        <v>0</v>
      </c>
    </row>
    <row r="22" spans="1:5" ht="25.5" customHeight="1">
      <c r="A22" s="290" t="s">
        <v>117</v>
      </c>
      <c r="B22" s="291" t="s">
        <v>1122</v>
      </c>
      <c r="C22" s="291" t="s">
        <v>1139</v>
      </c>
      <c r="D22" s="294">
        <v>600</v>
      </c>
      <c r="E22" s="293">
        <v>0</v>
      </c>
    </row>
    <row r="23" spans="1:5" ht="25.5" customHeight="1">
      <c r="A23" s="290" t="s">
        <v>229</v>
      </c>
      <c r="B23" s="291" t="s">
        <v>1120</v>
      </c>
      <c r="C23" s="291" t="s">
        <v>1138</v>
      </c>
      <c r="D23" s="294">
        <v>2000</v>
      </c>
      <c r="E23" s="293">
        <v>0</v>
      </c>
    </row>
    <row r="24" spans="1:5" ht="25.5" customHeight="1">
      <c r="A24" s="463" t="s">
        <v>1114</v>
      </c>
      <c r="B24" s="464"/>
      <c r="C24" s="464"/>
      <c r="D24" s="464"/>
      <c r="E24" s="465"/>
    </row>
    <row r="25" spans="1:5" ht="25.5" customHeight="1">
      <c r="A25" s="290" t="s">
        <v>107</v>
      </c>
      <c r="B25" s="291" t="s">
        <v>1121</v>
      </c>
      <c r="C25" s="291" t="s">
        <v>1135</v>
      </c>
      <c r="D25" s="292">
        <v>1851.15</v>
      </c>
      <c r="E25" s="293">
        <v>0</v>
      </c>
    </row>
    <row r="26" spans="1:5" ht="25.5" customHeight="1">
      <c r="A26" s="290" t="s">
        <v>108</v>
      </c>
      <c r="B26" s="291" t="s">
        <v>1122</v>
      </c>
      <c r="C26" s="291" t="s">
        <v>1140</v>
      </c>
      <c r="D26" s="292">
        <v>7559.55</v>
      </c>
      <c r="E26" s="293">
        <v>0</v>
      </c>
    </row>
    <row r="27" spans="1:5" ht="25.5" customHeight="1">
      <c r="A27" s="290" t="s">
        <v>109</v>
      </c>
      <c r="B27" s="291" t="s">
        <v>1122</v>
      </c>
      <c r="C27" s="291" t="s">
        <v>1148</v>
      </c>
      <c r="D27" s="292">
        <v>2443.58</v>
      </c>
      <c r="E27" s="293">
        <v>0</v>
      </c>
    </row>
    <row r="28" spans="1:5" ht="25.5" customHeight="1">
      <c r="A28" s="290" t="s">
        <v>110</v>
      </c>
      <c r="B28" s="291" t="s">
        <v>1119</v>
      </c>
      <c r="C28" s="291" t="s">
        <v>1141</v>
      </c>
      <c r="D28" s="292">
        <v>1140</v>
      </c>
      <c r="E28" s="293">
        <v>0</v>
      </c>
    </row>
    <row r="29" spans="1:5" ht="25.5" customHeight="1">
      <c r="A29" s="290" t="s">
        <v>111</v>
      </c>
      <c r="B29" s="291" t="s">
        <v>1121</v>
      </c>
      <c r="C29" s="291" t="s">
        <v>1135</v>
      </c>
      <c r="D29" s="292">
        <v>150</v>
      </c>
      <c r="E29" s="293">
        <v>0</v>
      </c>
    </row>
    <row r="30" spans="1:5" ht="25.5" customHeight="1" thickBot="1">
      <c r="A30" s="304" t="s">
        <v>112</v>
      </c>
      <c r="B30" s="305" t="s">
        <v>1122</v>
      </c>
      <c r="C30" s="305" t="s">
        <v>1143</v>
      </c>
      <c r="D30" s="306">
        <v>0</v>
      </c>
      <c r="E30" s="307">
        <v>1450</v>
      </c>
    </row>
    <row r="31" spans="1:5" ht="12.75">
      <c r="A31" s="466" t="s">
        <v>1147</v>
      </c>
      <c r="B31" s="466"/>
      <c r="C31" s="466"/>
      <c r="D31" s="466"/>
      <c r="E31" s="466"/>
    </row>
  </sheetData>
  <sheetProtection/>
  <mergeCells count="5">
    <mergeCell ref="A1:E1"/>
    <mergeCell ref="A4:E4"/>
    <mergeCell ref="A11:E11"/>
    <mergeCell ref="A24:E24"/>
    <mergeCell ref="A31:E3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Użytkownik systemu Windows</cp:lastModifiedBy>
  <cp:lastPrinted>2019-05-17T10:15:41Z</cp:lastPrinted>
  <dcterms:created xsi:type="dcterms:W3CDTF">2004-04-21T13:58:08Z</dcterms:created>
  <dcterms:modified xsi:type="dcterms:W3CDTF">2021-04-19T08:42:11Z</dcterms:modified>
  <cp:category/>
  <cp:version/>
  <cp:contentType/>
  <cp:contentStatus/>
</cp:coreProperties>
</file>