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<sst xmlns="http://schemas.openxmlformats.org/spreadsheetml/2006/main" count="714" uniqueCount="147">
  <si>
    <t>L.p.</t>
  </si>
  <si>
    <t>Grubość nitki</t>
  </si>
  <si>
    <t>Długość igły (mm)</t>
  </si>
  <si>
    <t>Rodzaj igły</t>
  </si>
  <si>
    <t>Krzywizna igły</t>
  </si>
  <si>
    <t>Długość nitki (cm)</t>
  </si>
  <si>
    <t>Ilość nitek</t>
  </si>
  <si>
    <t>Cena jednostkowa netto za nitkę</t>
  </si>
  <si>
    <t>VAT %</t>
  </si>
  <si>
    <t>Cena jednostkowa brutto za nitkę</t>
  </si>
  <si>
    <t>Wartość netto (PLN)</t>
  </si>
  <si>
    <t>Wartość brutto (PLN)</t>
  </si>
  <si>
    <t>Nazwa nici</t>
  </si>
  <si>
    <t>Nazwa Producenta</t>
  </si>
  <si>
    <t>Nr katalogowy</t>
  </si>
  <si>
    <t>2</t>
  </si>
  <si>
    <t>3</t>
  </si>
  <si>
    <t>(8x9)+8</t>
  </si>
  <si>
    <t>7x8</t>
  </si>
  <si>
    <t>7x10</t>
  </si>
  <si>
    <t>1.</t>
  </si>
  <si>
    <t>6/0</t>
  </si>
  <si>
    <t>16-17</t>
  </si>
  <si>
    <t>Odwrotnie tnące ostrze</t>
  </si>
  <si>
    <t>3/8koła</t>
  </si>
  <si>
    <t>40-45</t>
  </si>
  <si>
    <t>5/0</t>
  </si>
  <si>
    <t>4/0</t>
  </si>
  <si>
    <t>19-20</t>
  </si>
  <si>
    <t>24-26</t>
  </si>
  <si>
    <t>70-75</t>
  </si>
  <si>
    <t>3/0</t>
  </si>
  <si>
    <t>2/0</t>
  </si>
  <si>
    <t>24-28</t>
  </si>
  <si>
    <t>37-40</t>
  </si>
  <si>
    <t>90-100</t>
  </si>
  <si>
    <t>1</t>
  </si>
  <si>
    <t>85-90</t>
  </si>
  <si>
    <t>RAZEM</t>
  </si>
  <si>
    <t>28-30</t>
  </si>
  <si>
    <t>okrągła</t>
  </si>
  <si>
    <t>½ koła</t>
  </si>
  <si>
    <t>70-80</t>
  </si>
  <si>
    <t>29-31</t>
  </si>
  <si>
    <t>0</t>
  </si>
  <si>
    <t>30-32</t>
  </si>
  <si>
    <t>42-45</t>
  </si>
  <si>
    <t>75-80</t>
  </si>
  <si>
    <t>ostra tnąca</t>
  </si>
  <si>
    <t>3/8 koła</t>
  </si>
  <si>
    <t>45-70</t>
  </si>
  <si>
    <t>25-26</t>
  </si>
  <si>
    <t>75-90</t>
  </si>
  <si>
    <t>-</t>
  </si>
  <si>
    <t>10-12 nitek w saszetce x 45-50</t>
  </si>
  <si>
    <t>6 nitek w saszetce x 45-50</t>
  </si>
  <si>
    <t>150-180 pojed. Nitka</t>
  </si>
  <si>
    <t>2xOkrągła</t>
  </si>
  <si>
    <t>20-22</t>
  </si>
  <si>
    <t>30-31</t>
  </si>
  <si>
    <t>Okrągła</t>
  </si>
  <si>
    <t>70-78</t>
  </si>
  <si>
    <t>Okrągła masywna</t>
  </si>
  <si>
    <t>Okrągła cienka</t>
  </si>
  <si>
    <t>34-37</t>
  </si>
  <si>
    <t>42-50</t>
  </si>
  <si>
    <t>44-65</t>
  </si>
  <si>
    <t>90-150</t>
  </si>
  <si>
    <r>
      <rPr>
        <b/>
        <sz val="6.8"/>
        <color indexed="8"/>
        <rFont val="Liberation Sans"/>
        <family val="0"/>
      </rPr>
      <t xml:space="preserve">Zadanie V - Szew naturalny, jedwabny, pleciony. </t>
    </r>
    <r>
      <rPr>
        <sz val="6.8"/>
        <color indexed="8"/>
        <rFont val="Liberation Sans"/>
        <family val="0"/>
      </rPr>
      <t>Igła o zwiększonej odporności na zaginanie i łamanie. Bezpośredni dostęp do igły po otwarciu opakowania-saszetki. Kod matrycowy lub kreskowy na każdej saszetce</t>
    </r>
  </si>
  <si>
    <t>½koła</t>
  </si>
  <si>
    <t>Tnąca</t>
  </si>
  <si>
    <t>40-42</t>
  </si>
  <si>
    <t>150-180</t>
  </si>
  <si>
    <r>
      <rPr>
        <b/>
        <sz val="6.8"/>
        <color indexed="8"/>
        <rFont val="Liberation Sans"/>
        <family val="0"/>
      </rPr>
      <t xml:space="preserve">Zadanie VII – Szew syntetyczny, pleciony, powlekany, </t>
    </r>
    <r>
      <rPr>
        <sz val="6.8"/>
        <color indexed="8"/>
        <rFont val="Liberation Sans"/>
        <family val="0"/>
      </rPr>
      <t>podtrzymujący 50% po 5-ciu dniach, 0% po 14-tu dniach. Igła o zwiększonej odporności na zaginanie i łamanie. Wchłanialny w okresie 42-45 dni. Bezpośredni dostęp do igły po otwarciu opakowania-saszetki. Kod matrycowy lub kreskowy na każdej saszetce.</t>
    </r>
  </si>
  <si>
    <t>19-21</t>
  </si>
  <si>
    <t>Okrągła zaostrzona</t>
  </si>
  <si>
    <t>80-90</t>
  </si>
  <si>
    <r>
      <rPr>
        <b/>
        <sz val="6.8"/>
        <color indexed="8"/>
        <rFont val="Liberation Sans"/>
        <family val="0"/>
      </rPr>
      <t xml:space="preserve">Zadanie VIII – Szew syntetyczny, pleciony, powlekany, </t>
    </r>
    <r>
      <rPr>
        <sz val="6.8"/>
        <color indexed="8"/>
        <rFont val="Liberation Sans"/>
        <family val="0"/>
      </rPr>
      <t>podtrzymujący 50% po 5-ciu dniach, 0% po 10-14-tu dniach. Igła o zwiększonej odporności na zaginanie i łamanie. Wchłanialny w okresie 42 dni. Bezpośredni dostęp do igły po otwarciu opakowania-saszetki. Kod matrycowy lub kreskowy na każdej saszetce.</t>
    </r>
  </si>
  <si>
    <t>48-50</t>
  </si>
  <si>
    <t>35-37</t>
  </si>
  <si>
    <r>
      <rPr>
        <b/>
        <sz val="6.8"/>
        <color indexed="8"/>
        <rFont val="Liberation Sans"/>
        <family val="0"/>
      </rPr>
      <t xml:space="preserve">Zadanie IX – Szew syntetyczny, pleciony, PGLA, powlekany; </t>
    </r>
    <r>
      <rPr>
        <sz val="6.8"/>
        <color indexed="8"/>
        <rFont val="Liberation Sans"/>
        <family val="0"/>
      </rPr>
      <t>podtrzymywanie tkankowe min 75% po 2 tygodniach, min 40% po 3 tygodniach, wchłanialny w okresie 56-70 dni. Igła o zwiększonej odporności na zaginanie i łamanie. Bezpośredni dostęp do igły po otwarciu opakowania-saszetki. Kod matrycowy lub kreskowy na każdej saszetce. Poz. 9 i 10 z powleczeniem antybakteryjnym.</t>
    </r>
  </si>
  <si>
    <t>45-50</t>
  </si>
  <si>
    <t>30-33</t>
  </si>
  <si>
    <t>Okrągła/ masywna</t>
  </si>
  <si>
    <t>40-43</t>
  </si>
  <si>
    <t>32-37</t>
  </si>
  <si>
    <t>27-31</t>
  </si>
  <si>
    <t>35-38</t>
  </si>
  <si>
    <t>28-31</t>
  </si>
  <si>
    <t>17-20</t>
  </si>
  <si>
    <t>37-41</t>
  </si>
  <si>
    <t>5/8 koła</t>
  </si>
  <si>
    <t>43-45</t>
  </si>
  <si>
    <t>60-70</t>
  </si>
  <si>
    <t>Tępa</t>
  </si>
  <si>
    <t>80-100</t>
  </si>
  <si>
    <t>Okrągła/tępa</t>
  </si>
  <si>
    <t>Opis Produktu</t>
  </si>
  <si>
    <t>Ilość w sztukach</t>
  </si>
  <si>
    <t>Cena jednostkowa netto za sztukę</t>
  </si>
  <si>
    <t>Cena jednostkowa brutto za sztukę</t>
  </si>
  <si>
    <t>Wartość brutto  (PLN)</t>
  </si>
  <si>
    <t>Nazwa</t>
  </si>
  <si>
    <t>(4x5)+4</t>
  </si>
  <si>
    <t>3x4</t>
  </si>
  <si>
    <t>3x6</t>
  </si>
  <si>
    <t>Hemostatyczna wchłanialna gaza celulozowa. Tamowanie krwawienia w ciągu 2-8 minut. Całkowite wchłonięcie w ciągu 7-14 dni. Wymiary 10cmx20cm</t>
  </si>
  <si>
    <t>60</t>
  </si>
  <si>
    <t>Hemostatyczna wchłanialna gaza celulozowa. Tamowanie krwawienia w ciągu 2-8 minut. Całkowite wchłonięcie w ciągu 7-14 dni. Wymiary 5cmx7cm</t>
  </si>
  <si>
    <t>15</t>
  </si>
  <si>
    <t>Ilość saszetek</t>
  </si>
  <si>
    <t>Cena jednostkowa netto za saszetkę</t>
  </si>
  <si>
    <t>Cena jednostkowa brutto za saszetkę</t>
  </si>
  <si>
    <t>Wosk kostny</t>
  </si>
  <si>
    <t>24</t>
  </si>
  <si>
    <r>
      <rPr>
        <b/>
        <sz val="6.8"/>
        <color indexed="8"/>
        <rFont val="Liberation Sans"/>
        <family val="0"/>
      </rPr>
      <t>Zadanie XII – Szew syntetyczny, monofilament, podtrzymujący 6 tygodni. Wchłanialny w okresie 180-210 dni.</t>
    </r>
    <r>
      <rPr>
        <sz val="6.8"/>
        <color indexed="8"/>
        <rFont val="Liberation Sans"/>
        <family val="0"/>
      </rPr>
      <t xml:space="preserve"> Igła o zwiększonej odporności na zaginanie i łamanie. Bezpośredni dostęp do igły po otwarciu opakowania-saszetki. Kod matrycowy lub kreskowy na każdej saszetce</t>
    </r>
  </si>
  <si>
    <t>46-48</t>
  </si>
  <si>
    <t>140-150 pętla</t>
  </si>
  <si>
    <t>21-22</t>
  </si>
  <si>
    <t>29-30</t>
  </si>
  <si>
    <t>17-18</t>
  </si>
  <si>
    <t>Pełna nazwa I gramatura przedmiotu zamówienia</t>
  </si>
  <si>
    <t>J.m.</t>
  </si>
  <si>
    <t>Szacunkowa ilość</t>
  </si>
  <si>
    <t>Cena netto za jednostkę miary (PLN)</t>
  </si>
  <si>
    <t>VAT (%)</t>
  </si>
  <si>
    <t>Cena brutto za jednostkę miary (PLN)</t>
  </si>
  <si>
    <t>(5x6)+5</t>
  </si>
  <si>
    <t>4x5</t>
  </si>
  <si>
    <t>4x7</t>
  </si>
  <si>
    <t>Klipsy tytanowe do zabiegów laparoskopowych do automatycznej klipsownicy o wkładzie 8 sztuk klipsów w magazynku ( PL-569T)</t>
  </si>
  <si>
    <t>op/12 magazynków</t>
  </si>
  <si>
    <t>16-18</t>
  </si>
  <si>
    <t>Kosmetyczna/ Odwrotnie tnąca</t>
  </si>
  <si>
    <t>24-27</t>
  </si>
  <si>
    <r>
      <t xml:space="preserve">Zadanie I – </t>
    </r>
    <r>
      <rPr>
        <sz val="8"/>
        <color indexed="8"/>
        <rFont val="Liberation Sans"/>
        <family val="0"/>
      </rPr>
      <t>Szew syntetyczny, poliamidowy, monofilament, niepowlekany z igłą o zwiększonej odporności na zaginanie i łamanie; bezpośredni dostęp do igły po otwarciu opakowania – saszetki; kod matrycowy luk kreskowy na każdej saszetce.</t>
    </r>
  </si>
  <si>
    <r>
      <rPr>
        <b/>
        <sz val="8"/>
        <color indexed="8"/>
        <rFont val="Liberation Sans"/>
        <family val="0"/>
      </rPr>
      <t xml:space="preserve">Zadanie II – Szew syntetyczny, poliestrowy, pleciony, powlekany; </t>
    </r>
    <r>
      <rPr>
        <sz val="8"/>
        <color indexed="8"/>
        <rFont val="Liberation Sans"/>
        <family val="0"/>
      </rPr>
      <t>z igłą o zwiększonej odporności na zaginanie i łamanie; bezpośredni dostęp do igły po otwarciu opakowania-saszetki; kod matrycowy lub kreskowy na każdej saszetce.</t>
    </r>
  </si>
  <si>
    <t>Lp.</t>
  </si>
  <si>
    <r>
      <rPr>
        <b/>
        <sz val="8"/>
        <color indexed="8"/>
        <rFont val="Liberation Sans"/>
        <family val="0"/>
      </rPr>
      <t>Zadanie III</t>
    </r>
    <r>
      <rPr>
        <sz val="8"/>
        <color indexed="8"/>
        <rFont val="Liberation Sans"/>
        <family val="0"/>
      </rPr>
      <t xml:space="preserve"> – Szew syntetyczny, pleciony, powlekany, podtrzymujący 5 tygodni, wchłanialny w okresie 56-72 dni – podwiązki; kod matrycowy lub kreskowy na każdej saszetce</t>
    </r>
  </si>
  <si>
    <r>
      <rPr>
        <b/>
        <sz val="8"/>
        <color indexed="8"/>
        <rFont val="Liberation Sans"/>
        <family val="0"/>
      </rPr>
      <t>Zadanie IV - Szew syntetyczny polipropylenowy, monofilament</t>
    </r>
    <r>
      <rPr>
        <sz val="8"/>
        <color indexed="8"/>
        <rFont val="Liberation Sans"/>
        <family val="0"/>
      </rPr>
      <t>, z igłą o zwiększonej odporności na zaginanie i łamanie; bezpośredni dostęp do igły po otwarciu opakowania-saszetki; kod matrycowy lub kreskowy na każdej saszetce.</t>
    </r>
  </si>
  <si>
    <r>
      <rPr>
        <b/>
        <sz val="8"/>
        <color indexed="8"/>
        <rFont val="Liberation Sans"/>
        <family val="0"/>
      </rPr>
      <t>Zadanie  VI</t>
    </r>
    <r>
      <rPr>
        <sz val="8"/>
        <color indexed="8"/>
        <rFont val="Liberation Sans"/>
        <family val="0"/>
      </rPr>
      <t xml:space="preserve"> – Szew syntetyczny, poliestrowy, pleciony, powlekany – podwiązki</t>
    </r>
  </si>
  <si>
    <r>
      <rPr>
        <b/>
        <sz val="8"/>
        <color indexed="8"/>
        <rFont val="Liberation Sans"/>
        <family val="0"/>
      </rPr>
      <t>Zadanie  X</t>
    </r>
    <r>
      <rPr>
        <sz val="8"/>
        <color indexed="8"/>
        <rFont val="Liberation Sans"/>
        <family val="0"/>
      </rPr>
      <t xml:space="preserve"> – wchłanialna celulozowa gaza do śródoperacyjnego tamowania krwawienia</t>
    </r>
  </si>
  <si>
    <r>
      <rPr>
        <sz val="9"/>
        <color indexed="8"/>
        <rFont val="Liberation Sans"/>
        <family val="0"/>
      </rPr>
      <t>Wartość netto
(PLN)</t>
    </r>
  </si>
  <si>
    <r>
      <rPr>
        <b/>
        <sz val="8"/>
        <color indexed="8"/>
        <rFont val="Liberation Sans"/>
        <family val="0"/>
      </rPr>
      <t>Zadanie  XI</t>
    </r>
    <r>
      <rPr>
        <sz val="8"/>
        <color indexed="8"/>
        <rFont val="Liberation Sans"/>
        <family val="0"/>
      </rPr>
      <t xml:space="preserve"> – wosk kostny</t>
    </r>
  </si>
  <si>
    <r>
      <rPr>
        <b/>
        <sz val="8"/>
        <color indexed="8"/>
        <rFont val="Liberation Sans"/>
        <family val="0"/>
      </rPr>
      <t>Zadanie XIII</t>
    </r>
    <r>
      <rPr>
        <sz val="8"/>
        <color indexed="8"/>
        <rFont val="Liberation Sans"/>
        <family val="0"/>
      </rPr>
      <t xml:space="preserve"> – klipsy tytanowe</t>
    </r>
  </si>
  <si>
    <r>
      <rPr>
        <b/>
        <sz val="9"/>
        <color indexed="8"/>
        <rFont val="Times New Roman"/>
        <family val="1"/>
      </rPr>
      <t>Wartość netto
(PLN)</t>
    </r>
  </si>
  <si>
    <r>
      <rPr>
        <b/>
        <sz val="12"/>
        <color indexed="8"/>
        <rFont val="Times New Roman"/>
        <family val="1"/>
      </rPr>
      <t xml:space="preserve">Zadanie XIV
</t>
    </r>
    <r>
      <rPr>
        <sz val="10"/>
        <color indexed="8"/>
        <rFont val="Times New Roman"/>
        <family val="1"/>
      </rPr>
      <t xml:space="preserve">Szew syntetyczny, monofilament, o krótkim okresie podtrzymywania tkankowego 50% po 6-7 dniach, 30-20% po 10 dniach. Całkowita absorbcja szwu – 56 dni, z igłą o </t>
    </r>
    <r>
      <rPr>
        <sz val="10"/>
        <color indexed="8"/>
        <rFont val="Tahoma"/>
        <family val="2"/>
      </rPr>
      <t>zwiększonej odporności na zginanie i łamanie. Bezpośredni dostęp do igły po otwarciu opakowania-saszetki. Kod matrycowy lub kreskowy na każdej saszetce.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</si>
</sst>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  <numFmt numFmtId="165" formatCode="[$-415]0"/>
    <numFmt numFmtId="166" formatCode="[$-415]General"/>
    <numFmt numFmtId="167" formatCode="[$-415]0%"/>
    <numFmt numFmtId="168" formatCode="[$-415]0.00%"/>
  </numFmts>
  <fonts count="78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6.8"/>
      <color indexed="8"/>
      <name val="Liberation Sans"/>
      <family val="0"/>
    </font>
    <font>
      <sz val="6.8"/>
      <color indexed="8"/>
      <name val="Liberation Sans"/>
      <family val="0"/>
    </font>
    <font>
      <sz val="10"/>
      <color indexed="8"/>
      <name val="Times New Roman"/>
      <family val="1"/>
    </font>
    <font>
      <sz val="9"/>
      <color indexed="8"/>
      <name val="Liberation Sans"/>
      <family val="0"/>
    </font>
    <font>
      <b/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color indexed="8"/>
      <name val="Liberation Sans"/>
      <family val="0"/>
    </font>
    <font>
      <sz val="8"/>
      <color indexed="8"/>
      <name val="Liberation Sans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sz val="11"/>
      <color rgb="FF000000"/>
      <name val="Calibri"/>
      <family val="2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Liberation Sans"/>
      <family val="0"/>
    </font>
    <font>
      <sz val="8"/>
      <color theme="1"/>
      <name val="Liberation Sans"/>
      <family val="0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4" fillId="20" borderId="0">
      <alignment/>
      <protection/>
    </xf>
    <xf numFmtId="0" fontId="44" fillId="21" borderId="0">
      <alignment/>
      <protection/>
    </xf>
    <xf numFmtId="0" fontId="43" fillId="22" borderId="0">
      <alignment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>
      <alignment/>
      <protection/>
    </xf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0" fillId="33" borderId="0">
      <alignment/>
      <protection/>
    </xf>
    <xf numFmtId="166" fontId="51" fillId="0" borderId="0">
      <alignment/>
      <protection/>
    </xf>
    <xf numFmtId="167" fontId="51" fillId="0" borderId="0">
      <alignment/>
      <protection/>
    </xf>
    <xf numFmtId="0" fontId="52" fillId="0" borderId="0">
      <alignment/>
      <protection/>
    </xf>
    <xf numFmtId="0" fontId="53" fillId="34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3" applyNumberFormat="0" applyFill="0" applyAlignment="0" applyProtection="0"/>
    <xf numFmtId="0" fontId="59" fillId="35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>
      <alignment/>
      <protection/>
    </xf>
    <xf numFmtId="0" fontId="64" fillId="37" borderId="0" applyNumberFormat="0" applyBorder="0" applyAlignment="0" applyProtection="0"/>
    <xf numFmtId="0" fontId="65" fillId="36" borderId="8">
      <alignment/>
      <protection/>
    </xf>
    <xf numFmtId="0" fontId="66" fillId="31" borderId="1" applyNumberFormat="0" applyAlignment="0" applyProtection="0"/>
    <xf numFmtId="9" fontId="42" fillId="0" borderId="0" applyFont="0" applyFill="0" applyBorder="0" applyAlignment="0" applyProtection="0"/>
    <xf numFmtId="0" fontId="0" fillId="0" borderId="0">
      <alignment/>
      <protection/>
    </xf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42" fillId="38" borderId="10" applyNumberFormat="0" applyFon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0">
      <alignment/>
      <protection/>
    </xf>
    <xf numFmtId="0" fontId="71" fillId="39" borderId="0" applyNumberFormat="0" applyBorder="0" applyAlignment="0" applyProtection="0"/>
  </cellStyleXfs>
  <cellXfs count="25">
    <xf numFmtId="0" fontId="0" fillId="0" borderId="0" xfId="0" applyAlignment="1">
      <alignment/>
    </xf>
    <xf numFmtId="167" fontId="72" fillId="0" borderId="11" xfId="51" applyFont="1" applyFill="1" applyBorder="1" applyAlignment="1" applyProtection="1">
      <alignment horizontal="center" vertical="center" wrapText="1"/>
      <protection/>
    </xf>
    <xf numFmtId="167" fontId="73" fillId="0" borderId="11" xfId="50" applyNumberFormat="1" applyFont="1" applyFill="1" applyBorder="1" applyAlignment="1">
      <alignment horizontal="center" vertical="center" wrapText="1"/>
      <protection/>
    </xf>
    <xf numFmtId="164" fontId="73" fillId="0" borderId="11" xfId="50" applyNumberFormat="1" applyFont="1" applyFill="1" applyBorder="1" applyAlignment="1">
      <alignment horizontal="center" vertical="center" wrapText="1"/>
      <protection/>
    </xf>
    <xf numFmtId="166" fontId="73" fillId="0" borderId="11" xfId="50" applyFont="1" applyFill="1" applyBorder="1" applyAlignment="1">
      <alignment horizontal="center" vertical="center" wrapText="1"/>
      <protection/>
    </xf>
    <xf numFmtId="49" fontId="72" fillId="40" borderId="11" xfId="50" applyNumberFormat="1" applyFont="1" applyFill="1" applyBorder="1" applyAlignment="1">
      <alignment horizontal="center" vertical="center" wrapText="1"/>
      <protection/>
    </xf>
    <xf numFmtId="165" fontId="73" fillId="0" borderId="11" xfId="50" applyNumberFormat="1" applyFont="1" applyFill="1" applyBorder="1" applyAlignment="1">
      <alignment horizontal="center" vertical="center" wrapText="1"/>
      <protection/>
    </xf>
    <xf numFmtId="166" fontId="72" fillId="40" borderId="11" xfId="50" applyFont="1" applyFill="1" applyBorder="1" applyAlignment="1">
      <alignment horizontal="center" vertical="center" wrapText="1"/>
      <protection/>
    </xf>
    <xf numFmtId="49" fontId="74" fillId="40" borderId="11" xfId="0" applyNumberFormat="1" applyFont="1" applyFill="1" applyBorder="1" applyAlignment="1">
      <alignment horizontal="center" vertical="center" wrapText="1"/>
    </xf>
    <xf numFmtId="165" fontId="72" fillId="40" borderId="11" xfId="50" applyNumberFormat="1" applyFont="1" applyFill="1" applyBorder="1" applyAlignment="1">
      <alignment horizontal="center" vertical="center" wrapText="1"/>
      <protection/>
    </xf>
    <xf numFmtId="164" fontId="72" fillId="40" borderId="11" xfId="50" applyNumberFormat="1" applyFont="1" applyFill="1" applyBorder="1" applyAlignment="1">
      <alignment horizontal="center" vertical="center" wrapText="1"/>
      <protection/>
    </xf>
    <xf numFmtId="166" fontId="72" fillId="0" borderId="11" xfId="50" applyFont="1" applyFill="1" applyBorder="1" applyAlignment="1">
      <alignment horizontal="center" vertical="center" wrapText="1"/>
      <protection/>
    </xf>
    <xf numFmtId="166" fontId="73" fillId="40" borderId="11" xfId="50" applyFont="1" applyFill="1" applyBorder="1" applyAlignment="1">
      <alignment horizontal="center" vertical="center" wrapText="1"/>
      <protection/>
    </xf>
    <xf numFmtId="0" fontId="72" fillId="40" borderId="11" xfId="50" applyNumberFormat="1" applyFont="1" applyFill="1" applyBorder="1" applyAlignment="1">
      <alignment horizontal="center" vertical="center" wrapText="1"/>
      <protection/>
    </xf>
    <xf numFmtId="166" fontId="72" fillId="0" borderId="11" xfId="51" applyNumberFormat="1" applyFont="1" applyFill="1" applyBorder="1" applyAlignment="1" applyProtection="1">
      <alignment horizontal="center" vertical="center" wrapText="1"/>
      <protection/>
    </xf>
    <xf numFmtId="0" fontId="72" fillId="0" borderId="11" xfId="50" applyNumberFormat="1" applyFont="1" applyFill="1" applyBorder="1" applyAlignment="1">
      <alignment horizontal="center" vertical="center" wrapText="1"/>
      <protection/>
    </xf>
    <xf numFmtId="164" fontId="72" fillId="0" borderId="11" xfId="50" applyNumberFormat="1" applyFont="1" applyFill="1" applyBorder="1" applyAlignment="1">
      <alignment horizontal="center" vertical="center" wrapText="1"/>
      <protection/>
    </xf>
    <xf numFmtId="10" fontId="72" fillId="0" borderId="11" xfId="50" applyNumberFormat="1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10" fontId="72" fillId="40" borderId="11" xfId="50" applyNumberFormat="1" applyFont="1" applyFill="1" applyBorder="1" applyAlignment="1">
      <alignment horizontal="center" vertical="center" wrapText="1"/>
      <protection/>
    </xf>
    <xf numFmtId="164" fontId="72" fillId="0" borderId="11" xfId="51" applyNumberFormat="1" applyFont="1" applyFill="1" applyBorder="1" applyAlignment="1" applyProtection="1">
      <alignment horizontal="center" vertical="center" wrapText="1"/>
      <protection/>
    </xf>
    <xf numFmtId="168" fontId="72" fillId="0" borderId="11" xfId="51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76" fillId="0" borderId="0" xfId="0" applyFont="1" applyAlignment="1">
      <alignment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Excel Built-in Percent" xfId="51"/>
    <cellStyle name="Footnote" xfId="52"/>
    <cellStyle name="Good" xfId="53"/>
    <cellStyle name="Heading" xfId="54"/>
    <cellStyle name="Heading (user)" xfId="55"/>
    <cellStyle name="Heading 1" xfId="56"/>
    <cellStyle name="Heading 2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te" xfId="67"/>
    <cellStyle name="Obliczenia" xfId="68"/>
    <cellStyle name="Percent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6"/>
  <sheetViews>
    <sheetView tabSelected="1" view="pageBreakPreview" zoomScale="90" zoomScaleSheetLayoutView="90" zoomScalePageLayoutView="0" workbookViewId="0" topLeftCell="A182">
      <selection activeCell="A226" sqref="A226"/>
    </sheetView>
  </sheetViews>
  <sheetFormatPr defaultColWidth="9.00390625" defaultRowHeight="14.25"/>
  <cols>
    <col min="1" max="1" width="3.75390625" style="0" customWidth="1"/>
    <col min="2" max="2" width="7.125" style="0" bestFit="1" customWidth="1"/>
    <col min="3" max="3" width="7.125" style="0" customWidth="1"/>
    <col min="4" max="4" width="9.125" style="0" customWidth="1"/>
    <col min="5" max="5" width="9.25390625" style="0" customWidth="1"/>
    <col min="6" max="7" width="8.625" style="0" customWidth="1"/>
    <col min="8" max="8" width="9.125" style="0" customWidth="1"/>
    <col min="9" max="9" width="6.25390625" style="0" customWidth="1"/>
    <col min="10" max="10" width="9.125" style="0" customWidth="1"/>
    <col min="11" max="12" width="9.50390625" style="0" bestFit="1" customWidth="1"/>
    <col min="13" max="13" width="7.00390625" style="0" customWidth="1"/>
    <col min="14" max="14" width="6.875" style="0" customWidth="1"/>
    <col min="15" max="15" width="8.50390625" style="0" customWidth="1"/>
  </cols>
  <sheetData>
    <row r="2" spans="1:8" ht="36.75" customHeight="1">
      <c r="A2" s="22" t="s">
        <v>135</v>
      </c>
      <c r="B2" s="23"/>
      <c r="C2" s="23"/>
      <c r="D2" s="23"/>
      <c r="E2" s="23"/>
      <c r="F2" s="23"/>
      <c r="G2" s="23"/>
      <c r="H2" s="23"/>
    </row>
    <row r="4" spans="1:15" ht="48">
      <c r="A4" s="4" t="s">
        <v>137</v>
      </c>
      <c r="B4" s="4" t="s">
        <v>1</v>
      </c>
      <c r="C4" s="4" t="s">
        <v>2</v>
      </c>
      <c r="D4" s="6" t="s">
        <v>3</v>
      </c>
      <c r="E4" s="3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4" t="s">
        <v>10</v>
      </c>
      <c r="L4" s="3" t="s">
        <v>11</v>
      </c>
      <c r="M4" s="3" t="s">
        <v>12</v>
      </c>
      <c r="N4" s="4" t="s">
        <v>13</v>
      </c>
      <c r="O4" s="4" t="s">
        <v>14</v>
      </c>
    </row>
    <row r="5" spans="1:15" ht="14.25">
      <c r="A5" s="7">
        <v>1</v>
      </c>
      <c r="B5" s="9" t="s">
        <v>15</v>
      </c>
      <c r="C5" s="9" t="s">
        <v>16</v>
      </c>
      <c r="D5" s="9">
        <v>4</v>
      </c>
      <c r="E5" s="13">
        <v>5</v>
      </c>
      <c r="F5" s="14">
        <v>6</v>
      </c>
      <c r="G5" s="11">
        <v>7</v>
      </c>
      <c r="H5" s="13">
        <v>8</v>
      </c>
      <c r="I5" s="15">
        <v>9</v>
      </c>
      <c r="J5" s="7">
        <v>10</v>
      </c>
      <c r="K5" s="7">
        <v>11</v>
      </c>
      <c r="L5" s="13">
        <v>12</v>
      </c>
      <c r="M5" s="15">
        <v>13</v>
      </c>
      <c r="N5" s="7">
        <v>14</v>
      </c>
      <c r="O5" s="7">
        <v>15</v>
      </c>
    </row>
    <row r="6" spans="1:15" ht="14.25">
      <c r="A6" s="7"/>
      <c r="B6" s="5"/>
      <c r="C6" s="8"/>
      <c r="D6" s="9"/>
      <c r="E6" s="10"/>
      <c r="F6" s="1"/>
      <c r="G6" s="16"/>
      <c r="H6" s="10"/>
      <c r="I6" s="16"/>
      <c r="J6" s="7" t="s">
        <v>17</v>
      </c>
      <c r="K6" s="7" t="s">
        <v>18</v>
      </c>
      <c r="L6" s="10" t="s">
        <v>19</v>
      </c>
      <c r="M6" s="16"/>
      <c r="N6" s="7"/>
      <c r="O6" s="7"/>
    </row>
    <row r="7" spans="1:15" ht="24">
      <c r="A7" s="7">
        <v>1</v>
      </c>
      <c r="B7" s="5" t="s">
        <v>21</v>
      </c>
      <c r="C7" s="8" t="s">
        <v>22</v>
      </c>
      <c r="D7" s="9" t="s">
        <v>23</v>
      </c>
      <c r="E7" s="10" t="s">
        <v>24</v>
      </c>
      <c r="F7" s="1" t="s">
        <v>25</v>
      </c>
      <c r="G7" s="11">
        <v>24</v>
      </c>
      <c r="H7" s="10"/>
      <c r="I7" s="17">
        <v>0.08</v>
      </c>
      <c r="J7" s="10">
        <f aca="true" t="shared" si="0" ref="J7:J18">H7*I7+H7</f>
        <v>0</v>
      </c>
      <c r="K7" s="10">
        <f aca="true" t="shared" si="1" ref="K7:K18">G7*H7</f>
        <v>0</v>
      </c>
      <c r="L7" s="10">
        <f aca="true" t="shared" si="2" ref="L7:L18">G7*J7</f>
        <v>0</v>
      </c>
      <c r="M7" s="16"/>
      <c r="N7" s="7"/>
      <c r="O7" s="7"/>
    </row>
    <row r="8" spans="1:15" ht="24">
      <c r="A8" s="7">
        <v>2</v>
      </c>
      <c r="B8" s="5" t="s">
        <v>26</v>
      </c>
      <c r="C8" s="8" t="s">
        <v>22</v>
      </c>
      <c r="D8" s="9" t="s">
        <v>23</v>
      </c>
      <c r="E8" s="10" t="s">
        <v>24</v>
      </c>
      <c r="F8" s="1" t="s">
        <v>25</v>
      </c>
      <c r="G8" s="11">
        <v>48</v>
      </c>
      <c r="H8" s="10"/>
      <c r="I8" s="17">
        <v>0.08</v>
      </c>
      <c r="J8" s="10">
        <f t="shared" si="0"/>
        <v>0</v>
      </c>
      <c r="K8" s="10">
        <f t="shared" si="1"/>
        <v>0</v>
      </c>
      <c r="L8" s="10">
        <f t="shared" si="2"/>
        <v>0</v>
      </c>
      <c r="M8" s="16"/>
      <c r="N8" s="7"/>
      <c r="O8" s="7"/>
    </row>
    <row r="9" spans="1:15" ht="24">
      <c r="A9" s="7">
        <v>3</v>
      </c>
      <c r="B9" s="5" t="s">
        <v>27</v>
      </c>
      <c r="C9" s="8" t="s">
        <v>28</v>
      </c>
      <c r="D9" s="9" t="s">
        <v>23</v>
      </c>
      <c r="E9" s="10" t="s">
        <v>24</v>
      </c>
      <c r="F9" s="1" t="s">
        <v>25</v>
      </c>
      <c r="G9" s="11">
        <v>144</v>
      </c>
      <c r="H9" s="10"/>
      <c r="I9" s="17">
        <v>0.08</v>
      </c>
      <c r="J9" s="10">
        <f t="shared" si="0"/>
        <v>0</v>
      </c>
      <c r="K9" s="10">
        <f t="shared" si="1"/>
        <v>0</v>
      </c>
      <c r="L9" s="10">
        <f t="shared" si="2"/>
        <v>0</v>
      </c>
      <c r="M9" s="16"/>
      <c r="N9" s="7"/>
      <c r="O9" s="7"/>
    </row>
    <row r="10" spans="1:15" ht="24">
      <c r="A10" s="7">
        <v>4</v>
      </c>
      <c r="B10" s="5" t="s">
        <v>27</v>
      </c>
      <c r="C10" s="8" t="s">
        <v>29</v>
      </c>
      <c r="D10" s="9" t="s">
        <v>23</v>
      </c>
      <c r="E10" s="10" t="s">
        <v>24</v>
      </c>
      <c r="F10" s="1" t="s">
        <v>30</v>
      </c>
      <c r="G10" s="11">
        <v>60</v>
      </c>
      <c r="H10" s="10"/>
      <c r="I10" s="17">
        <v>0.08</v>
      </c>
      <c r="J10" s="10">
        <f t="shared" si="0"/>
        <v>0</v>
      </c>
      <c r="K10" s="10">
        <f t="shared" si="1"/>
        <v>0</v>
      </c>
      <c r="L10" s="10">
        <f t="shared" si="2"/>
        <v>0</v>
      </c>
      <c r="M10" s="16"/>
      <c r="N10" s="7"/>
      <c r="O10" s="7"/>
    </row>
    <row r="11" spans="1:15" ht="24">
      <c r="A11" s="7">
        <v>5</v>
      </c>
      <c r="B11" s="5" t="s">
        <v>31</v>
      </c>
      <c r="C11" s="8" t="s">
        <v>28</v>
      </c>
      <c r="D11" s="9" t="s">
        <v>23</v>
      </c>
      <c r="E11" s="10" t="s">
        <v>24</v>
      </c>
      <c r="F11" s="1" t="s">
        <v>25</v>
      </c>
      <c r="G11" s="11">
        <v>144</v>
      </c>
      <c r="H11" s="10"/>
      <c r="I11" s="17">
        <v>0.08</v>
      </c>
      <c r="J11" s="10">
        <f t="shared" si="0"/>
        <v>0</v>
      </c>
      <c r="K11" s="10">
        <f t="shared" si="1"/>
        <v>0</v>
      </c>
      <c r="L11" s="10">
        <f t="shared" si="2"/>
        <v>0</v>
      </c>
      <c r="M11" s="16"/>
      <c r="N11" s="7"/>
      <c r="O11" s="7"/>
    </row>
    <row r="12" spans="1:15" ht="24">
      <c r="A12" s="7">
        <v>6</v>
      </c>
      <c r="B12" s="5" t="s">
        <v>31</v>
      </c>
      <c r="C12" s="8" t="s">
        <v>29</v>
      </c>
      <c r="D12" s="9" t="s">
        <v>23</v>
      </c>
      <c r="E12" s="10" t="s">
        <v>24</v>
      </c>
      <c r="F12" s="1" t="s">
        <v>25</v>
      </c>
      <c r="G12" s="11">
        <v>1464</v>
      </c>
      <c r="H12" s="10"/>
      <c r="I12" s="17">
        <v>0.08</v>
      </c>
      <c r="J12" s="10">
        <f t="shared" si="0"/>
        <v>0</v>
      </c>
      <c r="K12" s="10">
        <f t="shared" si="1"/>
        <v>0</v>
      </c>
      <c r="L12" s="10">
        <f t="shared" si="2"/>
        <v>0</v>
      </c>
      <c r="M12" s="16"/>
      <c r="N12" s="7"/>
      <c r="O12" s="7"/>
    </row>
    <row r="13" spans="1:15" ht="24">
      <c r="A13" s="7">
        <v>7</v>
      </c>
      <c r="B13" s="5" t="s">
        <v>31</v>
      </c>
      <c r="C13" s="8" t="s">
        <v>29</v>
      </c>
      <c r="D13" s="9" t="s">
        <v>23</v>
      </c>
      <c r="E13" s="10" t="s">
        <v>24</v>
      </c>
      <c r="F13" s="1" t="s">
        <v>30</v>
      </c>
      <c r="G13" s="11">
        <v>1380</v>
      </c>
      <c r="H13" s="10"/>
      <c r="I13" s="17">
        <v>0.08</v>
      </c>
      <c r="J13" s="10">
        <f t="shared" si="0"/>
        <v>0</v>
      </c>
      <c r="K13" s="10">
        <f t="shared" si="1"/>
        <v>0</v>
      </c>
      <c r="L13" s="10">
        <f t="shared" si="2"/>
        <v>0</v>
      </c>
      <c r="M13" s="16"/>
      <c r="N13" s="7"/>
      <c r="O13" s="7"/>
    </row>
    <row r="14" spans="1:15" ht="24">
      <c r="A14" s="7">
        <v>8</v>
      </c>
      <c r="B14" s="5" t="s">
        <v>32</v>
      </c>
      <c r="C14" s="8" t="s">
        <v>33</v>
      </c>
      <c r="D14" s="9" t="s">
        <v>23</v>
      </c>
      <c r="E14" s="10" t="s">
        <v>24</v>
      </c>
      <c r="F14" s="1" t="s">
        <v>25</v>
      </c>
      <c r="G14" s="11">
        <v>1464</v>
      </c>
      <c r="H14" s="10"/>
      <c r="I14" s="17">
        <v>0.08</v>
      </c>
      <c r="J14" s="10">
        <f t="shared" si="0"/>
        <v>0</v>
      </c>
      <c r="K14" s="10">
        <f t="shared" si="1"/>
        <v>0</v>
      </c>
      <c r="L14" s="10">
        <f t="shared" si="2"/>
        <v>0</v>
      </c>
      <c r="M14" s="16"/>
      <c r="N14" s="7"/>
      <c r="O14" s="7"/>
    </row>
    <row r="15" spans="1:15" ht="24">
      <c r="A15" s="7">
        <v>9</v>
      </c>
      <c r="B15" s="5" t="s">
        <v>32</v>
      </c>
      <c r="C15" s="8" t="s">
        <v>34</v>
      </c>
      <c r="D15" s="9" t="s">
        <v>23</v>
      </c>
      <c r="E15" s="10" t="s">
        <v>24</v>
      </c>
      <c r="F15" s="1" t="s">
        <v>30</v>
      </c>
      <c r="G15" s="11">
        <v>60</v>
      </c>
      <c r="H15" s="10"/>
      <c r="I15" s="17">
        <v>0.08</v>
      </c>
      <c r="J15" s="10">
        <f t="shared" si="0"/>
        <v>0</v>
      </c>
      <c r="K15" s="10">
        <f t="shared" si="1"/>
        <v>0</v>
      </c>
      <c r="L15" s="10">
        <f t="shared" si="2"/>
        <v>0</v>
      </c>
      <c r="M15" s="16"/>
      <c r="N15" s="7"/>
      <c r="O15" s="7"/>
    </row>
    <row r="16" spans="1:15" ht="24">
      <c r="A16" s="7">
        <v>10</v>
      </c>
      <c r="B16" s="5" t="s">
        <v>32</v>
      </c>
      <c r="C16" s="8" t="s">
        <v>25</v>
      </c>
      <c r="D16" s="9" t="s">
        <v>23</v>
      </c>
      <c r="E16" s="10" t="s">
        <v>24</v>
      </c>
      <c r="F16" s="1" t="s">
        <v>35</v>
      </c>
      <c r="G16" s="11">
        <v>1020</v>
      </c>
      <c r="H16" s="10"/>
      <c r="I16" s="17">
        <v>0.08</v>
      </c>
      <c r="J16" s="10">
        <f t="shared" si="0"/>
        <v>0</v>
      </c>
      <c r="K16" s="10">
        <f t="shared" si="1"/>
        <v>0</v>
      </c>
      <c r="L16" s="10">
        <f t="shared" si="2"/>
        <v>0</v>
      </c>
      <c r="M16" s="16"/>
      <c r="N16" s="7"/>
      <c r="O16" s="7"/>
    </row>
    <row r="17" spans="1:15" ht="24">
      <c r="A17" s="7">
        <v>11</v>
      </c>
      <c r="B17" s="5" t="s">
        <v>36</v>
      </c>
      <c r="C17" s="8" t="s">
        <v>37</v>
      </c>
      <c r="D17" s="9" t="s">
        <v>23</v>
      </c>
      <c r="E17" s="10" t="s">
        <v>24</v>
      </c>
      <c r="F17" s="1" t="s">
        <v>35</v>
      </c>
      <c r="G17" s="11">
        <v>12</v>
      </c>
      <c r="H17" s="10"/>
      <c r="I17" s="17">
        <v>0.08</v>
      </c>
      <c r="J17" s="10">
        <f t="shared" si="0"/>
        <v>0</v>
      </c>
      <c r="K17" s="10">
        <f t="shared" si="1"/>
        <v>0</v>
      </c>
      <c r="L17" s="10">
        <f t="shared" si="2"/>
        <v>0</v>
      </c>
      <c r="M17" s="16"/>
      <c r="N17" s="7"/>
      <c r="O17" s="7"/>
    </row>
    <row r="18" spans="1:15" ht="24">
      <c r="A18" s="7">
        <v>12</v>
      </c>
      <c r="B18" s="5" t="s">
        <v>15</v>
      </c>
      <c r="C18" s="8" t="s">
        <v>37</v>
      </c>
      <c r="D18" s="9" t="s">
        <v>23</v>
      </c>
      <c r="E18" s="10" t="s">
        <v>24</v>
      </c>
      <c r="F18" s="1" t="s">
        <v>35</v>
      </c>
      <c r="G18" s="11">
        <v>36</v>
      </c>
      <c r="H18" s="10"/>
      <c r="I18" s="17">
        <v>0.08</v>
      </c>
      <c r="J18" s="10">
        <f t="shared" si="0"/>
        <v>0</v>
      </c>
      <c r="K18" s="10">
        <f t="shared" si="1"/>
        <v>0</v>
      </c>
      <c r="L18" s="10">
        <f t="shared" si="2"/>
        <v>0</v>
      </c>
      <c r="M18" s="16"/>
      <c r="N18" s="7"/>
      <c r="O18" s="7"/>
    </row>
    <row r="19" spans="1:15" ht="24.75" customHeight="1">
      <c r="A19" s="18"/>
      <c r="B19" s="18"/>
      <c r="C19" s="18"/>
      <c r="D19" s="18"/>
      <c r="E19" s="18"/>
      <c r="F19" s="18"/>
      <c r="G19" s="18"/>
      <c r="H19" s="18"/>
      <c r="I19" s="18"/>
      <c r="J19" s="12" t="s">
        <v>38</v>
      </c>
      <c r="K19" s="10">
        <f>K7+K8+K9+K10+K11+K12+K13+K14+K15+K16+K17+K18</f>
        <v>0</v>
      </c>
      <c r="L19" s="10">
        <f>L7+L8+L9+L10+L11+L12+L13+L14+L15+L16+L17+L18</f>
        <v>0</v>
      </c>
      <c r="M19" s="18"/>
      <c r="N19" s="18"/>
      <c r="O19" s="18"/>
    </row>
    <row r="24" spans="1:8" ht="40.5" customHeight="1">
      <c r="A24" s="22" t="s">
        <v>136</v>
      </c>
      <c r="B24" s="23"/>
      <c r="C24" s="23"/>
      <c r="D24" s="23"/>
      <c r="E24" s="23"/>
      <c r="F24" s="23"/>
      <c r="G24" s="23"/>
      <c r="H24" s="23"/>
    </row>
    <row r="26" spans="1:15" ht="48">
      <c r="A26" s="4" t="s">
        <v>0</v>
      </c>
      <c r="B26" s="4" t="s">
        <v>1</v>
      </c>
      <c r="C26" s="4" t="s">
        <v>2</v>
      </c>
      <c r="D26" s="6" t="s">
        <v>3</v>
      </c>
      <c r="E26" s="3" t="s">
        <v>4</v>
      </c>
      <c r="F26" s="2" t="s">
        <v>5</v>
      </c>
      <c r="G26" s="3" t="s">
        <v>6</v>
      </c>
      <c r="H26" s="3" t="s">
        <v>7</v>
      </c>
      <c r="I26" s="3" t="s">
        <v>8</v>
      </c>
      <c r="J26" s="4" t="s">
        <v>9</v>
      </c>
      <c r="K26" s="4" t="s">
        <v>10</v>
      </c>
      <c r="L26" s="3" t="s">
        <v>11</v>
      </c>
      <c r="M26" s="3" t="s">
        <v>12</v>
      </c>
      <c r="N26" s="4" t="s">
        <v>13</v>
      </c>
      <c r="O26" s="4" t="s">
        <v>14</v>
      </c>
    </row>
    <row r="27" spans="1:15" ht="14.25">
      <c r="A27" s="7">
        <v>1</v>
      </c>
      <c r="B27" s="5" t="s">
        <v>15</v>
      </c>
      <c r="C27" s="8" t="s">
        <v>16</v>
      </c>
      <c r="D27" s="9">
        <v>4</v>
      </c>
      <c r="E27" s="13">
        <v>5</v>
      </c>
      <c r="F27" s="14">
        <v>6</v>
      </c>
      <c r="G27" s="11">
        <v>7</v>
      </c>
      <c r="H27" s="13">
        <v>8</v>
      </c>
      <c r="I27" s="15">
        <v>9</v>
      </c>
      <c r="J27" s="7">
        <v>10</v>
      </c>
      <c r="K27" s="7">
        <v>11</v>
      </c>
      <c r="L27" s="13">
        <v>12</v>
      </c>
      <c r="M27" s="15">
        <v>13</v>
      </c>
      <c r="N27" s="7">
        <v>14</v>
      </c>
      <c r="O27" s="7">
        <v>15</v>
      </c>
    </row>
    <row r="28" spans="1:15" ht="14.25">
      <c r="A28" s="7"/>
      <c r="B28" s="5"/>
      <c r="C28" s="8"/>
      <c r="D28" s="9"/>
      <c r="E28" s="10"/>
      <c r="F28" s="1"/>
      <c r="G28" s="16"/>
      <c r="H28" s="10"/>
      <c r="I28" s="16"/>
      <c r="J28" s="7" t="s">
        <v>17</v>
      </c>
      <c r="K28" s="7" t="s">
        <v>18</v>
      </c>
      <c r="L28" s="10" t="s">
        <v>19</v>
      </c>
      <c r="M28" s="16"/>
      <c r="N28" s="7"/>
      <c r="O28" s="7"/>
    </row>
    <row r="29" spans="1:15" ht="14.25">
      <c r="A29" s="7">
        <v>1</v>
      </c>
      <c r="B29" s="5" t="s">
        <v>31</v>
      </c>
      <c r="C29" s="8" t="s">
        <v>39</v>
      </c>
      <c r="D29" s="9" t="s">
        <v>40</v>
      </c>
      <c r="E29" s="10" t="s">
        <v>41</v>
      </c>
      <c r="F29" s="1" t="s">
        <v>42</v>
      </c>
      <c r="G29" s="11">
        <v>12</v>
      </c>
      <c r="H29" s="10"/>
      <c r="I29" s="17">
        <v>0.08</v>
      </c>
      <c r="J29" s="10">
        <f aca="true" t="shared" si="3" ref="J29:J38">H29*I29+H29</f>
        <v>0</v>
      </c>
      <c r="K29" s="10">
        <f aca="true" t="shared" si="4" ref="K29:K38">G29*H29</f>
        <v>0</v>
      </c>
      <c r="L29" s="10">
        <f aca="true" t="shared" si="5" ref="L29:L38">G29*J29</f>
        <v>0</v>
      </c>
      <c r="M29" s="16"/>
      <c r="N29" s="7"/>
      <c r="O29" s="7"/>
    </row>
    <row r="30" spans="1:15" ht="14.25">
      <c r="A30" s="7">
        <v>2</v>
      </c>
      <c r="B30" s="5" t="s">
        <v>32</v>
      </c>
      <c r="C30" s="8" t="s">
        <v>43</v>
      </c>
      <c r="D30" s="9" t="s">
        <v>40</v>
      </c>
      <c r="E30" s="10" t="s">
        <v>41</v>
      </c>
      <c r="F30" s="1" t="s">
        <v>42</v>
      </c>
      <c r="G30" s="11">
        <v>12</v>
      </c>
      <c r="H30" s="10"/>
      <c r="I30" s="17">
        <v>0.08</v>
      </c>
      <c r="J30" s="10">
        <f t="shared" si="3"/>
        <v>0</v>
      </c>
      <c r="K30" s="10">
        <f t="shared" si="4"/>
        <v>0</v>
      </c>
      <c r="L30" s="10">
        <f t="shared" si="5"/>
        <v>0</v>
      </c>
      <c r="M30" s="16"/>
      <c r="N30" s="7"/>
      <c r="O30" s="7"/>
    </row>
    <row r="31" spans="1:15" ht="14.25">
      <c r="A31" s="7">
        <v>3</v>
      </c>
      <c r="B31" s="5" t="s">
        <v>44</v>
      </c>
      <c r="C31" s="8" t="s">
        <v>45</v>
      </c>
      <c r="D31" s="9" t="s">
        <v>40</v>
      </c>
      <c r="E31" s="10" t="s">
        <v>41</v>
      </c>
      <c r="F31" s="1" t="s">
        <v>42</v>
      </c>
      <c r="G31" s="11">
        <v>12</v>
      </c>
      <c r="H31" s="10"/>
      <c r="I31" s="17">
        <v>0.08</v>
      </c>
      <c r="J31" s="10">
        <f t="shared" si="3"/>
        <v>0</v>
      </c>
      <c r="K31" s="10">
        <f t="shared" si="4"/>
        <v>0</v>
      </c>
      <c r="L31" s="10">
        <f t="shared" si="5"/>
        <v>0</v>
      </c>
      <c r="M31" s="16"/>
      <c r="N31" s="7"/>
      <c r="O31" s="7"/>
    </row>
    <row r="32" spans="1:15" ht="14.25">
      <c r="A32" s="7">
        <v>4</v>
      </c>
      <c r="B32" s="5" t="s">
        <v>36</v>
      </c>
      <c r="C32" s="8" t="s">
        <v>34</v>
      </c>
      <c r="D32" s="9" t="s">
        <v>40</v>
      </c>
      <c r="E32" s="10" t="s">
        <v>41</v>
      </c>
      <c r="F32" s="1" t="s">
        <v>42</v>
      </c>
      <c r="G32" s="11">
        <v>72</v>
      </c>
      <c r="H32" s="10"/>
      <c r="I32" s="17">
        <v>0.08</v>
      </c>
      <c r="J32" s="10">
        <f t="shared" si="3"/>
        <v>0</v>
      </c>
      <c r="K32" s="10">
        <f t="shared" si="4"/>
        <v>0</v>
      </c>
      <c r="L32" s="10">
        <f t="shared" si="5"/>
        <v>0</v>
      </c>
      <c r="M32" s="16"/>
      <c r="N32" s="7"/>
      <c r="O32" s="7"/>
    </row>
    <row r="33" spans="1:15" ht="14.25">
      <c r="A33" s="7">
        <v>5</v>
      </c>
      <c r="B33" s="5" t="s">
        <v>15</v>
      </c>
      <c r="C33" s="8" t="s">
        <v>46</v>
      </c>
      <c r="D33" s="9" t="s">
        <v>40</v>
      </c>
      <c r="E33" s="10" t="s">
        <v>41</v>
      </c>
      <c r="F33" s="1" t="s">
        <v>42</v>
      </c>
      <c r="G33" s="11">
        <v>132</v>
      </c>
      <c r="H33" s="10"/>
      <c r="I33" s="17">
        <v>0.08</v>
      </c>
      <c r="J33" s="10">
        <f t="shared" si="3"/>
        <v>0</v>
      </c>
      <c r="K33" s="10">
        <f t="shared" si="4"/>
        <v>0</v>
      </c>
      <c r="L33" s="10">
        <f t="shared" si="5"/>
        <v>0</v>
      </c>
      <c r="M33" s="16"/>
      <c r="N33" s="7"/>
      <c r="O33" s="7"/>
    </row>
    <row r="34" spans="1:15" ht="14.25">
      <c r="A34" s="7">
        <v>6</v>
      </c>
      <c r="B34" s="5" t="s">
        <v>15</v>
      </c>
      <c r="C34" s="8" t="s">
        <v>47</v>
      </c>
      <c r="D34" s="9" t="s">
        <v>48</v>
      </c>
      <c r="E34" s="10" t="s">
        <v>49</v>
      </c>
      <c r="F34" s="1" t="s">
        <v>50</v>
      </c>
      <c r="G34" s="11">
        <v>12</v>
      </c>
      <c r="H34" s="10"/>
      <c r="I34" s="17">
        <v>0.08</v>
      </c>
      <c r="J34" s="10">
        <f t="shared" si="3"/>
        <v>0</v>
      </c>
      <c r="K34" s="10">
        <f t="shared" si="4"/>
        <v>0</v>
      </c>
      <c r="L34" s="10">
        <f t="shared" si="5"/>
        <v>0</v>
      </c>
      <c r="M34" s="16"/>
      <c r="N34" s="7"/>
      <c r="O34" s="7"/>
    </row>
    <row r="35" spans="1:15" ht="14.25">
      <c r="A35" s="7">
        <v>7</v>
      </c>
      <c r="B35" s="5" t="s">
        <v>32</v>
      </c>
      <c r="C35" s="8" t="s">
        <v>51</v>
      </c>
      <c r="D35" s="9" t="s">
        <v>40</v>
      </c>
      <c r="E35" s="10" t="s">
        <v>41</v>
      </c>
      <c r="F35" s="1" t="s">
        <v>52</v>
      </c>
      <c r="G35" s="11">
        <v>24</v>
      </c>
      <c r="H35" s="10"/>
      <c r="I35" s="17">
        <v>0.08</v>
      </c>
      <c r="J35" s="10">
        <f t="shared" si="3"/>
        <v>0</v>
      </c>
      <c r="K35" s="10">
        <f t="shared" si="4"/>
        <v>0</v>
      </c>
      <c r="L35" s="10">
        <f t="shared" si="5"/>
        <v>0</v>
      </c>
      <c r="M35" s="16"/>
      <c r="N35" s="7"/>
      <c r="O35" s="7"/>
    </row>
    <row r="36" spans="1:15" ht="14.25">
      <c r="A36" s="7">
        <v>8</v>
      </c>
      <c r="B36" s="5" t="s">
        <v>31</v>
      </c>
      <c r="C36" s="8" t="s">
        <v>51</v>
      </c>
      <c r="D36" s="9" t="s">
        <v>40</v>
      </c>
      <c r="E36" s="10" t="s">
        <v>41</v>
      </c>
      <c r="F36" s="14" t="s">
        <v>47</v>
      </c>
      <c r="G36" s="11">
        <v>24</v>
      </c>
      <c r="H36" s="10"/>
      <c r="I36" s="17">
        <v>0.08</v>
      </c>
      <c r="J36" s="10">
        <f t="shared" si="3"/>
        <v>0</v>
      </c>
      <c r="K36" s="10">
        <f t="shared" si="4"/>
        <v>0</v>
      </c>
      <c r="L36" s="10">
        <f t="shared" si="5"/>
        <v>0</v>
      </c>
      <c r="M36" s="16"/>
      <c r="N36" s="7"/>
      <c r="O36" s="7"/>
    </row>
    <row r="37" spans="1:15" ht="14.25">
      <c r="A37" s="7">
        <v>9</v>
      </c>
      <c r="B37" s="5" t="s">
        <v>31</v>
      </c>
      <c r="C37" s="8" t="s">
        <v>51</v>
      </c>
      <c r="D37" s="9" t="s">
        <v>40</v>
      </c>
      <c r="E37" s="10" t="s">
        <v>41</v>
      </c>
      <c r="F37" s="14" t="s">
        <v>47</v>
      </c>
      <c r="G37" s="11">
        <v>24</v>
      </c>
      <c r="H37" s="10"/>
      <c r="I37" s="17">
        <v>0.08</v>
      </c>
      <c r="J37" s="10">
        <f t="shared" si="3"/>
        <v>0</v>
      </c>
      <c r="K37" s="10">
        <f t="shared" si="4"/>
        <v>0</v>
      </c>
      <c r="L37" s="10">
        <f t="shared" si="5"/>
        <v>0</v>
      </c>
      <c r="M37" s="16"/>
      <c r="N37" s="7"/>
      <c r="O37" s="7"/>
    </row>
    <row r="38" spans="1:15" ht="14.25">
      <c r="A38" s="7">
        <v>10</v>
      </c>
      <c r="B38" s="5" t="s">
        <v>32</v>
      </c>
      <c r="C38" s="8" t="s">
        <v>51</v>
      </c>
      <c r="D38" s="9" t="s">
        <v>40</v>
      </c>
      <c r="E38" s="10" t="s">
        <v>41</v>
      </c>
      <c r="F38" s="14" t="s">
        <v>52</v>
      </c>
      <c r="G38" s="11">
        <v>24</v>
      </c>
      <c r="H38" s="10"/>
      <c r="I38" s="17">
        <v>0.08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6"/>
      <c r="N38" s="7"/>
      <c r="O38" s="7"/>
    </row>
    <row r="39" spans="1:15" ht="23.25" customHeight="1">
      <c r="A39" s="18"/>
      <c r="B39" s="18"/>
      <c r="C39" s="18"/>
      <c r="D39" s="18"/>
      <c r="E39" s="18"/>
      <c r="F39" s="18"/>
      <c r="G39" s="18"/>
      <c r="H39" s="18"/>
      <c r="I39" s="18"/>
      <c r="J39" s="12" t="s">
        <v>38</v>
      </c>
      <c r="K39" s="10">
        <f>K29+K30+K31+K32+K33+K34+K35+K36+K37+K38</f>
        <v>0</v>
      </c>
      <c r="L39" s="10">
        <f>L29+L30+L31+L32+L33+L34+L35+L36+L37+L38</f>
        <v>0</v>
      </c>
      <c r="M39" s="18"/>
      <c r="N39" s="18"/>
      <c r="O39" s="18"/>
    </row>
    <row r="43" spans="1:8" ht="26.25" customHeight="1">
      <c r="A43" s="22" t="s">
        <v>138</v>
      </c>
      <c r="B43" s="23"/>
      <c r="C43" s="23"/>
      <c r="D43" s="23"/>
      <c r="E43" s="23"/>
      <c r="F43" s="23"/>
      <c r="G43" s="23"/>
      <c r="H43" s="23"/>
    </row>
    <row r="45" spans="1:15" ht="48">
      <c r="A45" s="4" t="s">
        <v>0</v>
      </c>
      <c r="B45" s="4" t="s">
        <v>1</v>
      </c>
      <c r="C45" s="4" t="s">
        <v>2</v>
      </c>
      <c r="D45" s="6" t="s">
        <v>3</v>
      </c>
      <c r="E45" s="3" t="s">
        <v>4</v>
      </c>
      <c r="F45" s="2" t="s">
        <v>5</v>
      </c>
      <c r="G45" s="3" t="s">
        <v>6</v>
      </c>
      <c r="H45" s="3" t="s">
        <v>7</v>
      </c>
      <c r="I45" s="3" t="s">
        <v>8</v>
      </c>
      <c r="J45" s="4" t="s">
        <v>9</v>
      </c>
      <c r="K45" s="4" t="s">
        <v>10</v>
      </c>
      <c r="L45" s="3" t="s">
        <v>11</v>
      </c>
      <c r="M45" s="3" t="s">
        <v>12</v>
      </c>
      <c r="N45" s="4" t="s">
        <v>13</v>
      </c>
      <c r="O45" s="4" t="s">
        <v>14</v>
      </c>
    </row>
    <row r="46" spans="1:15" ht="14.25">
      <c r="A46" s="7">
        <v>1</v>
      </c>
      <c r="B46" s="5" t="s">
        <v>15</v>
      </c>
      <c r="C46" s="8" t="s">
        <v>16</v>
      </c>
      <c r="D46" s="9">
        <v>4</v>
      </c>
      <c r="E46" s="13">
        <v>5</v>
      </c>
      <c r="F46" s="14">
        <v>6</v>
      </c>
      <c r="G46" s="11">
        <v>7</v>
      </c>
      <c r="H46" s="13">
        <v>8</v>
      </c>
      <c r="I46" s="15">
        <v>9</v>
      </c>
      <c r="J46" s="7">
        <v>10</v>
      </c>
      <c r="K46" s="7">
        <v>11</v>
      </c>
      <c r="L46" s="13">
        <v>12</v>
      </c>
      <c r="M46" s="15">
        <v>13</v>
      </c>
      <c r="N46" s="7">
        <v>14</v>
      </c>
      <c r="O46" s="7">
        <v>15</v>
      </c>
    </row>
    <row r="47" spans="1:15" ht="14.25">
      <c r="A47" s="7"/>
      <c r="B47" s="5"/>
      <c r="C47" s="8"/>
      <c r="D47" s="9"/>
      <c r="E47" s="10"/>
      <c r="F47" s="1"/>
      <c r="G47" s="16"/>
      <c r="H47" s="10"/>
      <c r="I47" s="16"/>
      <c r="J47" s="7" t="s">
        <v>17</v>
      </c>
      <c r="K47" s="7" t="s">
        <v>18</v>
      </c>
      <c r="L47" s="10" t="s">
        <v>19</v>
      </c>
      <c r="M47" s="16"/>
      <c r="N47" s="7"/>
      <c r="O47" s="7"/>
    </row>
    <row r="48" spans="1:15" ht="36">
      <c r="A48" s="7">
        <v>1</v>
      </c>
      <c r="B48" s="5" t="s">
        <v>32</v>
      </c>
      <c r="C48" s="8" t="s">
        <v>53</v>
      </c>
      <c r="D48" s="8" t="s">
        <v>53</v>
      </c>
      <c r="E48" s="8" t="s">
        <v>53</v>
      </c>
      <c r="F48" s="1" t="s">
        <v>54</v>
      </c>
      <c r="G48" s="11">
        <v>432</v>
      </c>
      <c r="H48" s="10"/>
      <c r="I48" s="17">
        <v>0.08</v>
      </c>
      <c r="J48" s="10">
        <f aca="true" t="shared" si="6" ref="J48:J56">H48*I48+H48</f>
        <v>0</v>
      </c>
      <c r="K48" s="10">
        <f aca="true" t="shared" si="7" ref="K48:K56">G48*H48</f>
        <v>0</v>
      </c>
      <c r="L48" s="10">
        <f aca="true" t="shared" si="8" ref="L48:L56">G48*J48</f>
        <v>0</v>
      </c>
      <c r="M48" s="16"/>
      <c r="N48" s="7"/>
      <c r="O48" s="7"/>
    </row>
    <row r="49" spans="1:15" ht="36">
      <c r="A49" s="7">
        <v>2</v>
      </c>
      <c r="B49" s="5" t="s">
        <v>44</v>
      </c>
      <c r="C49" s="8" t="s">
        <v>53</v>
      </c>
      <c r="D49" s="8" t="s">
        <v>53</v>
      </c>
      <c r="E49" s="8" t="s">
        <v>53</v>
      </c>
      <c r="F49" s="1" t="s">
        <v>54</v>
      </c>
      <c r="G49" s="11">
        <v>288</v>
      </c>
      <c r="H49" s="10"/>
      <c r="I49" s="17">
        <v>0.08</v>
      </c>
      <c r="J49" s="10">
        <f t="shared" si="6"/>
        <v>0</v>
      </c>
      <c r="K49" s="10">
        <f t="shared" si="7"/>
        <v>0</v>
      </c>
      <c r="L49" s="10">
        <f t="shared" si="8"/>
        <v>0</v>
      </c>
      <c r="M49" s="16"/>
      <c r="N49" s="7"/>
      <c r="O49" s="7"/>
    </row>
    <row r="50" spans="1:15" ht="36">
      <c r="A50" s="7">
        <v>3</v>
      </c>
      <c r="B50" s="5" t="s">
        <v>31</v>
      </c>
      <c r="C50" s="8" t="s">
        <v>53</v>
      </c>
      <c r="D50" s="8" t="s">
        <v>53</v>
      </c>
      <c r="E50" s="8" t="s">
        <v>53</v>
      </c>
      <c r="F50" s="1" t="s">
        <v>55</v>
      </c>
      <c r="G50" s="11">
        <v>216</v>
      </c>
      <c r="H50" s="10"/>
      <c r="I50" s="17">
        <v>0.08</v>
      </c>
      <c r="J50" s="10">
        <f t="shared" si="6"/>
        <v>0</v>
      </c>
      <c r="K50" s="10">
        <f t="shared" si="7"/>
        <v>0</v>
      </c>
      <c r="L50" s="10">
        <f t="shared" si="8"/>
        <v>0</v>
      </c>
      <c r="M50" s="16"/>
      <c r="N50" s="7"/>
      <c r="O50" s="7"/>
    </row>
    <row r="51" spans="1:15" ht="36">
      <c r="A51" s="7">
        <v>4</v>
      </c>
      <c r="B51" s="5" t="s">
        <v>32</v>
      </c>
      <c r="C51" s="8" t="s">
        <v>53</v>
      </c>
      <c r="D51" s="8" t="s">
        <v>53</v>
      </c>
      <c r="E51" s="8" t="s">
        <v>53</v>
      </c>
      <c r="F51" s="1" t="s">
        <v>55</v>
      </c>
      <c r="G51" s="11">
        <v>864</v>
      </c>
      <c r="H51" s="10"/>
      <c r="I51" s="17">
        <v>0.08</v>
      </c>
      <c r="J51" s="10">
        <f t="shared" si="6"/>
        <v>0</v>
      </c>
      <c r="K51" s="10">
        <f t="shared" si="7"/>
        <v>0</v>
      </c>
      <c r="L51" s="10">
        <f t="shared" si="8"/>
        <v>0</v>
      </c>
      <c r="M51" s="16"/>
      <c r="N51" s="7"/>
      <c r="O51" s="7"/>
    </row>
    <row r="52" spans="1:15" ht="36">
      <c r="A52" s="7">
        <v>5</v>
      </c>
      <c r="B52" s="5" t="s">
        <v>44</v>
      </c>
      <c r="C52" s="8" t="s">
        <v>53</v>
      </c>
      <c r="D52" s="8" t="s">
        <v>53</v>
      </c>
      <c r="E52" s="8" t="s">
        <v>53</v>
      </c>
      <c r="F52" s="1" t="s">
        <v>55</v>
      </c>
      <c r="G52" s="11">
        <v>720</v>
      </c>
      <c r="H52" s="10"/>
      <c r="I52" s="17">
        <v>0.08</v>
      </c>
      <c r="J52" s="10">
        <f t="shared" si="6"/>
        <v>0</v>
      </c>
      <c r="K52" s="10">
        <f t="shared" si="7"/>
        <v>0</v>
      </c>
      <c r="L52" s="10">
        <f t="shared" si="8"/>
        <v>0</v>
      </c>
      <c r="M52" s="16"/>
      <c r="N52" s="7"/>
      <c r="O52" s="7"/>
    </row>
    <row r="53" spans="1:15" ht="36">
      <c r="A53" s="7">
        <v>6</v>
      </c>
      <c r="B53" s="5" t="s">
        <v>36</v>
      </c>
      <c r="C53" s="8" t="s">
        <v>53</v>
      </c>
      <c r="D53" s="8" t="s">
        <v>53</v>
      </c>
      <c r="E53" s="8" t="s">
        <v>53</v>
      </c>
      <c r="F53" s="1" t="s">
        <v>55</v>
      </c>
      <c r="G53" s="11">
        <v>144</v>
      </c>
      <c r="H53" s="10"/>
      <c r="I53" s="17">
        <v>0.08</v>
      </c>
      <c r="J53" s="10">
        <f t="shared" si="6"/>
        <v>0</v>
      </c>
      <c r="K53" s="10">
        <f t="shared" si="7"/>
        <v>0</v>
      </c>
      <c r="L53" s="10">
        <f t="shared" si="8"/>
        <v>0</v>
      </c>
      <c r="M53" s="16"/>
      <c r="N53" s="7"/>
      <c r="O53" s="7"/>
    </row>
    <row r="54" spans="1:15" ht="24">
      <c r="A54" s="7">
        <v>7</v>
      </c>
      <c r="B54" s="5" t="s">
        <v>32</v>
      </c>
      <c r="C54" s="8" t="s">
        <v>53</v>
      </c>
      <c r="D54" s="8" t="s">
        <v>53</v>
      </c>
      <c r="E54" s="8" t="s">
        <v>53</v>
      </c>
      <c r="F54" s="1" t="s">
        <v>56</v>
      </c>
      <c r="G54" s="11">
        <v>96</v>
      </c>
      <c r="H54" s="10"/>
      <c r="I54" s="17">
        <v>0.08</v>
      </c>
      <c r="J54" s="10">
        <f t="shared" si="6"/>
        <v>0</v>
      </c>
      <c r="K54" s="10">
        <f t="shared" si="7"/>
        <v>0</v>
      </c>
      <c r="L54" s="10">
        <f t="shared" si="8"/>
        <v>0</v>
      </c>
      <c r="M54" s="16"/>
      <c r="N54" s="7"/>
      <c r="O54" s="7"/>
    </row>
    <row r="55" spans="1:15" ht="24">
      <c r="A55" s="7">
        <v>8</v>
      </c>
      <c r="B55" s="5" t="s">
        <v>44</v>
      </c>
      <c r="C55" s="8" t="s">
        <v>53</v>
      </c>
      <c r="D55" s="8" t="s">
        <v>53</v>
      </c>
      <c r="E55" s="8" t="s">
        <v>53</v>
      </c>
      <c r="F55" s="1" t="s">
        <v>56</v>
      </c>
      <c r="G55" s="11">
        <v>48</v>
      </c>
      <c r="H55" s="10"/>
      <c r="I55" s="17">
        <v>0.08</v>
      </c>
      <c r="J55" s="10">
        <f t="shared" si="6"/>
        <v>0</v>
      </c>
      <c r="K55" s="10">
        <f t="shared" si="7"/>
        <v>0</v>
      </c>
      <c r="L55" s="10">
        <f t="shared" si="8"/>
        <v>0</v>
      </c>
      <c r="M55" s="16"/>
      <c r="N55" s="7"/>
      <c r="O55" s="7"/>
    </row>
    <row r="56" spans="1:15" ht="24">
      <c r="A56" s="7">
        <v>9</v>
      </c>
      <c r="B56" s="5" t="s">
        <v>36</v>
      </c>
      <c r="C56" s="8" t="s">
        <v>53</v>
      </c>
      <c r="D56" s="8" t="s">
        <v>53</v>
      </c>
      <c r="E56" s="8" t="s">
        <v>53</v>
      </c>
      <c r="F56" s="1" t="s">
        <v>56</v>
      </c>
      <c r="G56" s="11">
        <v>24</v>
      </c>
      <c r="H56" s="10"/>
      <c r="I56" s="17">
        <v>0.08</v>
      </c>
      <c r="J56" s="10">
        <f t="shared" si="6"/>
        <v>0</v>
      </c>
      <c r="K56" s="10">
        <f t="shared" si="7"/>
        <v>0</v>
      </c>
      <c r="L56" s="10">
        <f t="shared" si="8"/>
        <v>0</v>
      </c>
      <c r="M56" s="16"/>
      <c r="N56" s="7"/>
      <c r="O56" s="7"/>
    </row>
    <row r="57" spans="1:15" ht="27.75" customHeight="1">
      <c r="A57" s="18"/>
      <c r="B57" s="18"/>
      <c r="C57" s="18"/>
      <c r="D57" s="18"/>
      <c r="E57" s="18"/>
      <c r="F57" s="18"/>
      <c r="G57" s="18"/>
      <c r="H57" s="18"/>
      <c r="I57" s="18"/>
      <c r="J57" s="12" t="s">
        <v>38</v>
      </c>
      <c r="K57" s="10">
        <f>K48+K49+K50+K51+K52+K53+K54+K55+K56</f>
        <v>0</v>
      </c>
      <c r="L57" s="10">
        <f>L48+L49+L50+L51+L52+L53+L54+L55+L56</f>
        <v>0</v>
      </c>
      <c r="M57" s="18"/>
      <c r="N57" s="18"/>
      <c r="O57" s="18"/>
    </row>
    <row r="60" ht="12" customHeight="1"/>
    <row r="61" spans="1:8" ht="36.75" customHeight="1">
      <c r="A61" s="22" t="s">
        <v>139</v>
      </c>
      <c r="B61" s="23"/>
      <c r="C61" s="23"/>
      <c r="D61" s="23"/>
      <c r="E61" s="23"/>
      <c r="F61" s="23"/>
      <c r="G61" s="23"/>
      <c r="H61" s="23"/>
    </row>
    <row r="63" spans="1:15" ht="48">
      <c r="A63" s="4" t="s">
        <v>0</v>
      </c>
      <c r="B63" s="4" t="s">
        <v>1</v>
      </c>
      <c r="C63" s="4" t="s">
        <v>2</v>
      </c>
      <c r="D63" s="6" t="s">
        <v>3</v>
      </c>
      <c r="E63" s="3" t="s">
        <v>4</v>
      </c>
      <c r="F63" s="2" t="s">
        <v>5</v>
      </c>
      <c r="G63" s="3" t="s">
        <v>6</v>
      </c>
      <c r="H63" s="3" t="s">
        <v>7</v>
      </c>
      <c r="I63" s="3" t="s">
        <v>8</v>
      </c>
      <c r="J63" s="4" t="s">
        <v>9</v>
      </c>
      <c r="K63" s="4" t="s">
        <v>10</v>
      </c>
      <c r="L63" s="3" t="s">
        <v>11</v>
      </c>
      <c r="M63" s="3" t="s">
        <v>12</v>
      </c>
      <c r="N63" s="4" t="s">
        <v>13</v>
      </c>
      <c r="O63" s="4" t="s">
        <v>14</v>
      </c>
    </row>
    <row r="64" spans="1:15" ht="14.25">
      <c r="A64" s="7">
        <v>1</v>
      </c>
      <c r="B64" s="5" t="s">
        <v>15</v>
      </c>
      <c r="C64" s="8" t="s">
        <v>16</v>
      </c>
      <c r="D64" s="9">
        <v>4</v>
      </c>
      <c r="E64" s="13">
        <v>5</v>
      </c>
      <c r="F64" s="14">
        <v>6</v>
      </c>
      <c r="G64" s="11">
        <v>7</v>
      </c>
      <c r="H64" s="13">
        <v>8</v>
      </c>
      <c r="I64" s="15">
        <v>9</v>
      </c>
      <c r="J64" s="7">
        <v>10</v>
      </c>
      <c r="K64" s="7">
        <v>11</v>
      </c>
      <c r="L64" s="13">
        <v>12</v>
      </c>
      <c r="M64" s="15">
        <v>13</v>
      </c>
      <c r="N64" s="7">
        <v>14</v>
      </c>
      <c r="O64" s="7">
        <v>15</v>
      </c>
    </row>
    <row r="65" spans="1:15" ht="14.25">
      <c r="A65" s="7"/>
      <c r="B65" s="5"/>
      <c r="C65" s="8"/>
      <c r="D65" s="9"/>
      <c r="E65" s="10"/>
      <c r="F65" s="1"/>
      <c r="G65" s="16"/>
      <c r="H65" s="10"/>
      <c r="I65" s="16"/>
      <c r="J65" s="7" t="s">
        <v>17</v>
      </c>
      <c r="K65" s="7" t="s">
        <v>18</v>
      </c>
      <c r="L65" s="10" t="s">
        <v>19</v>
      </c>
      <c r="M65" s="16"/>
      <c r="N65" s="7"/>
      <c r="O65" s="7"/>
    </row>
    <row r="66" spans="1:15" ht="14.25">
      <c r="A66" s="7">
        <v>1</v>
      </c>
      <c r="B66" s="5" t="s">
        <v>21</v>
      </c>
      <c r="C66" s="8" t="s">
        <v>22</v>
      </c>
      <c r="D66" s="9" t="s">
        <v>57</v>
      </c>
      <c r="E66" s="10" t="s">
        <v>41</v>
      </c>
      <c r="F66" s="1" t="s">
        <v>35</v>
      </c>
      <c r="G66" s="11">
        <v>36</v>
      </c>
      <c r="H66" s="10"/>
      <c r="I66" s="17">
        <v>0.08</v>
      </c>
      <c r="J66" s="10">
        <f aca="true" t="shared" si="9" ref="J66:J75">H66*I66+H66</f>
        <v>0</v>
      </c>
      <c r="K66" s="10">
        <f aca="true" t="shared" si="10" ref="K66:K75">G66*H66</f>
        <v>0</v>
      </c>
      <c r="L66" s="10">
        <f aca="true" t="shared" si="11" ref="L66:L75">G66*J66</f>
        <v>0</v>
      </c>
      <c r="M66" s="16"/>
      <c r="N66" s="7"/>
      <c r="O66" s="7"/>
    </row>
    <row r="67" spans="1:15" ht="14.25">
      <c r="A67" s="7">
        <v>2</v>
      </c>
      <c r="B67" s="5" t="s">
        <v>26</v>
      </c>
      <c r="C67" s="8" t="s">
        <v>22</v>
      </c>
      <c r="D67" s="9" t="s">
        <v>57</v>
      </c>
      <c r="E67" s="10" t="s">
        <v>41</v>
      </c>
      <c r="F67" s="1" t="s">
        <v>35</v>
      </c>
      <c r="G67" s="11">
        <v>36</v>
      </c>
      <c r="H67" s="10"/>
      <c r="I67" s="17">
        <v>0.08</v>
      </c>
      <c r="J67" s="10">
        <f t="shared" si="9"/>
        <v>0</v>
      </c>
      <c r="K67" s="10">
        <f t="shared" si="10"/>
        <v>0</v>
      </c>
      <c r="L67" s="10">
        <f t="shared" si="11"/>
        <v>0</v>
      </c>
      <c r="M67" s="16"/>
      <c r="N67" s="7"/>
      <c r="O67" s="7"/>
    </row>
    <row r="68" spans="1:15" ht="14.25">
      <c r="A68" s="7">
        <v>3</v>
      </c>
      <c r="B68" s="5" t="s">
        <v>27</v>
      </c>
      <c r="C68" s="8" t="s">
        <v>22</v>
      </c>
      <c r="D68" s="9" t="s">
        <v>57</v>
      </c>
      <c r="E68" s="10" t="s">
        <v>41</v>
      </c>
      <c r="F68" s="1" t="s">
        <v>35</v>
      </c>
      <c r="G68" s="11">
        <v>36</v>
      </c>
      <c r="H68" s="10"/>
      <c r="I68" s="17">
        <v>0.08</v>
      </c>
      <c r="J68" s="10">
        <f t="shared" si="9"/>
        <v>0</v>
      </c>
      <c r="K68" s="10">
        <f t="shared" si="10"/>
        <v>0</v>
      </c>
      <c r="L68" s="10">
        <f t="shared" si="11"/>
        <v>0</v>
      </c>
      <c r="M68" s="16"/>
      <c r="N68" s="7"/>
      <c r="O68" s="7"/>
    </row>
    <row r="69" spans="1:15" ht="14.25">
      <c r="A69" s="7">
        <v>4</v>
      </c>
      <c r="B69" s="5" t="s">
        <v>31</v>
      </c>
      <c r="C69" s="8" t="s">
        <v>58</v>
      </c>
      <c r="D69" s="9" t="s">
        <v>57</v>
      </c>
      <c r="E69" s="10" t="s">
        <v>41</v>
      </c>
      <c r="F69" s="1" t="s">
        <v>35</v>
      </c>
      <c r="G69" s="11">
        <v>36</v>
      </c>
      <c r="H69" s="10"/>
      <c r="I69" s="17">
        <v>0.08</v>
      </c>
      <c r="J69" s="10">
        <f t="shared" si="9"/>
        <v>0</v>
      </c>
      <c r="K69" s="10">
        <f t="shared" si="10"/>
        <v>0</v>
      </c>
      <c r="L69" s="10">
        <f t="shared" si="11"/>
        <v>0</v>
      </c>
      <c r="M69" s="16"/>
      <c r="N69" s="7"/>
      <c r="O69" s="7"/>
    </row>
    <row r="70" spans="1:15" ht="14.25">
      <c r="A70" s="7">
        <v>5</v>
      </c>
      <c r="B70" s="5" t="s">
        <v>32</v>
      </c>
      <c r="C70" s="8" t="s">
        <v>59</v>
      </c>
      <c r="D70" s="9" t="s">
        <v>60</v>
      </c>
      <c r="E70" s="10" t="s">
        <v>41</v>
      </c>
      <c r="F70" s="1" t="s">
        <v>61</v>
      </c>
      <c r="G70" s="11">
        <v>36</v>
      </c>
      <c r="H70" s="10"/>
      <c r="I70" s="17">
        <v>0.08</v>
      </c>
      <c r="J70" s="10">
        <f t="shared" si="9"/>
        <v>0</v>
      </c>
      <c r="K70" s="10">
        <f t="shared" si="10"/>
        <v>0</v>
      </c>
      <c r="L70" s="10">
        <f t="shared" si="11"/>
        <v>0</v>
      </c>
      <c r="M70" s="16"/>
      <c r="N70" s="7"/>
      <c r="O70" s="7"/>
    </row>
    <row r="71" spans="1:15" ht="24">
      <c r="A71" s="7">
        <v>6</v>
      </c>
      <c r="B71" s="5" t="s">
        <v>44</v>
      </c>
      <c r="C71" s="8" t="s">
        <v>45</v>
      </c>
      <c r="D71" s="9" t="s">
        <v>62</v>
      </c>
      <c r="E71" s="10" t="s">
        <v>41</v>
      </c>
      <c r="F71" s="1" t="s">
        <v>35</v>
      </c>
      <c r="G71" s="11">
        <v>36</v>
      </c>
      <c r="H71" s="10"/>
      <c r="I71" s="17">
        <v>0.08</v>
      </c>
      <c r="J71" s="10">
        <f t="shared" si="9"/>
        <v>0</v>
      </c>
      <c r="K71" s="10">
        <f t="shared" si="10"/>
        <v>0</v>
      </c>
      <c r="L71" s="10">
        <f t="shared" si="11"/>
        <v>0</v>
      </c>
      <c r="M71" s="16"/>
      <c r="N71" s="7"/>
      <c r="O71" s="7"/>
    </row>
    <row r="72" spans="1:15" ht="24">
      <c r="A72" s="7">
        <v>7</v>
      </c>
      <c r="B72" s="5" t="s">
        <v>44</v>
      </c>
      <c r="C72" s="8" t="s">
        <v>45</v>
      </c>
      <c r="D72" s="9" t="s">
        <v>63</v>
      </c>
      <c r="E72" s="10" t="s">
        <v>41</v>
      </c>
      <c r="F72" s="1" t="s">
        <v>42</v>
      </c>
      <c r="G72" s="11">
        <v>36</v>
      </c>
      <c r="H72" s="10"/>
      <c r="I72" s="17">
        <v>0.08</v>
      </c>
      <c r="J72" s="10">
        <f t="shared" si="9"/>
        <v>0</v>
      </c>
      <c r="K72" s="10">
        <f t="shared" si="10"/>
        <v>0</v>
      </c>
      <c r="L72" s="10">
        <f t="shared" si="11"/>
        <v>0</v>
      </c>
      <c r="M72" s="16"/>
      <c r="N72" s="7"/>
      <c r="O72" s="7"/>
    </row>
    <row r="73" spans="1:15" ht="14.25">
      <c r="A73" s="7">
        <v>8</v>
      </c>
      <c r="B73" s="5" t="s">
        <v>36</v>
      </c>
      <c r="C73" s="8" t="s">
        <v>64</v>
      </c>
      <c r="D73" s="9" t="s">
        <v>60</v>
      </c>
      <c r="E73" s="10" t="s">
        <v>41</v>
      </c>
      <c r="F73" s="1" t="s">
        <v>42</v>
      </c>
      <c r="G73" s="11">
        <v>36</v>
      </c>
      <c r="H73" s="10"/>
      <c r="I73" s="17">
        <v>0.08</v>
      </c>
      <c r="J73" s="10">
        <f t="shared" si="9"/>
        <v>0</v>
      </c>
      <c r="K73" s="10">
        <f t="shared" si="10"/>
        <v>0</v>
      </c>
      <c r="L73" s="10">
        <f t="shared" si="11"/>
        <v>0</v>
      </c>
      <c r="M73" s="16"/>
      <c r="N73" s="7"/>
      <c r="O73" s="7"/>
    </row>
    <row r="74" spans="1:15" ht="14.25">
      <c r="A74" s="7">
        <v>9</v>
      </c>
      <c r="B74" s="5" t="s">
        <v>36</v>
      </c>
      <c r="C74" s="8" t="s">
        <v>65</v>
      </c>
      <c r="D74" s="9" t="s">
        <v>60</v>
      </c>
      <c r="E74" s="10" t="s">
        <v>41</v>
      </c>
      <c r="F74" s="1" t="s">
        <v>35</v>
      </c>
      <c r="G74" s="11">
        <v>36</v>
      </c>
      <c r="H74" s="10"/>
      <c r="I74" s="17">
        <v>0.08</v>
      </c>
      <c r="J74" s="10">
        <f t="shared" si="9"/>
        <v>0</v>
      </c>
      <c r="K74" s="10">
        <f t="shared" si="10"/>
        <v>0</v>
      </c>
      <c r="L74" s="10">
        <f t="shared" si="11"/>
        <v>0</v>
      </c>
      <c r="M74" s="16"/>
      <c r="N74" s="7"/>
      <c r="O74" s="7"/>
    </row>
    <row r="75" spans="1:15" ht="14.25">
      <c r="A75" s="7">
        <v>10</v>
      </c>
      <c r="B75" s="5" t="s">
        <v>15</v>
      </c>
      <c r="C75" s="8" t="s">
        <v>66</v>
      </c>
      <c r="D75" s="9" t="s">
        <v>60</v>
      </c>
      <c r="E75" s="10" t="s">
        <v>41</v>
      </c>
      <c r="F75" s="1" t="s">
        <v>67</v>
      </c>
      <c r="G75" s="11">
        <v>24</v>
      </c>
      <c r="H75" s="10"/>
      <c r="I75" s="17">
        <v>0.08</v>
      </c>
      <c r="J75" s="10">
        <f t="shared" si="9"/>
        <v>0</v>
      </c>
      <c r="K75" s="10">
        <f t="shared" si="10"/>
        <v>0</v>
      </c>
      <c r="L75" s="10">
        <f t="shared" si="11"/>
        <v>0</v>
      </c>
      <c r="M75" s="16"/>
      <c r="N75" s="7"/>
      <c r="O75" s="7"/>
    </row>
    <row r="76" spans="1:15" ht="25.5" customHeight="1">
      <c r="A76" s="18"/>
      <c r="B76" s="18"/>
      <c r="C76" s="18"/>
      <c r="D76" s="18"/>
      <c r="E76" s="18"/>
      <c r="F76" s="18"/>
      <c r="G76" s="18"/>
      <c r="H76" s="18"/>
      <c r="I76" s="18"/>
      <c r="J76" s="12" t="s">
        <v>38</v>
      </c>
      <c r="K76" s="10">
        <f>K66+K67+K68+K69+K70+K71+K72+K73+K74+K75</f>
        <v>0</v>
      </c>
      <c r="L76" s="10">
        <f>L66+L67+L68+L69+L70+L71+L72+L73+L74+L75</f>
        <v>0</v>
      </c>
      <c r="M76" s="18"/>
      <c r="N76" s="18"/>
      <c r="O76" s="18"/>
    </row>
    <row r="80" spans="1:8" ht="22.5" customHeight="1">
      <c r="A80" s="22" t="s">
        <v>68</v>
      </c>
      <c r="B80" s="23"/>
      <c r="C80" s="23"/>
      <c r="D80" s="23"/>
      <c r="E80" s="23"/>
      <c r="F80" s="23"/>
      <c r="G80" s="23"/>
      <c r="H80" s="23"/>
    </row>
    <row r="82" spans="1:15" ht="48">
      <c r="A82" s="4" t="s">
        <v>0</v>
      </c>
      <c r="B82" s="4" t="s">
        <v>1</v>
      </c>
      <c r="C82" s="4" t="s">
        <v>2</v>
      </c>
      <c r="D82" s="6" t="s">
        <v>3</v>
      </c>
      <c r="E82" s="3" t="s">
        <v>4</v>
      </c>
      <c r="F82" s="2" t="s">
        <v>5</v>
      </c>
      <c r="G82" s="3" t="s">
        <v>6</v>
      </c>
      <c r="H82" s="3" t="s">
        <v>7</v>
      </c>
      <c r="I82" s="3" t="s">
        <v>8</v>
      </c>
      <c r="J82" s="4" t="s">
        <v>9</v>
      </c>
      <c r="K82" s="4" t="s">
        <v>10</v>
      </c>
      <c r="L82" s="3" t="s">
        <v>11</v>
      </c>
      <c r="M82" s="3" t="s">
        <v>12</v>
      </c>
      <c r="N82" s="4" t="s">
        <v>13</v>
      </c>
      <c r="O82" s="4" t="s">
        <v>14</v>
      </c>
    </row>
    <row r="83" spans="1:15" ht="14.25">
      <c r="A83" s="7">
        <v>1</v>
      </c>
      <c r="B83" s="5" t="s">
        <v>15</v>
      </c>
      <c r="C83" s="8" t="s">
        <v>16</v>
      </c>
      <c r="D83" s="9">
        <v>4</v>
      </c>
      <c r="E83" s="13">
        <v>5</v>
      </c>
      <c r="F83" s="14">
        <v>6</v>
      </c>
      <c r="G83" s="11">
        <v>7</v>
      </c>
      <c r="H83" s="13">
        <v>8</v>
      </c>
      <c r="I83" s="15">
        <v>9</v>
      </c>
      <c r="J83" s="7">
        <v>10</v>
      </c>
      <c r="K83" s="7">
        <v>11</v>
      </c>
      <c r="L83" s="13">
        <v>12</v>
      </c>
      <c r="M83" s="15">
        <v>13</v>
      </c>
      <c r="N83" s="7">
        <v>14</v>
      </c>
      <c r="O83" s="7">
        <v>15</v>
      </c>
    </row>
    <row r="84" spans="1:15" ht="14.25">
      <c r="A84" s="7"/>
      <c r="B84" s="5"/>
      <c r="C84" s="8"/>
      <c r="D84" s="9"/>
      <c r="E84" s="10"/>
      <c r="F84" s="1"/>
      <c r="G84" s="16"/>
      <c r="H84" s="10"/>
      <c r="I84" s="16"/>
      <c r="J84" s="7" t="s">
        <v>17</v>
      </c>
      <c r="K84" s="7" t="s">
        <v>18</v>
      </c>
      <c r="L84" s="10" t="s">
        <v>19</v>
      </c>
      <c r="M84" s="16"/>
      <c r="N84" s="7"/>
      <c r="O84" s="7"/>
    </row>
    <row r="85" spans="1:15" ht="14.25">
      <c r="A85" s="7">
        <v>1</v>
      </c>
      <c r="B85" s="5" t="s">
        <v>36</v>
      </c>
      <c r="C85" s="8" t="s">
        <v>45</v>
      </c>
      <c r="D85" s="9" t="s">
        <v>60</v>
      </c>
      <c r="E85" s="10" t="s">
        <v>69</v>
      </c>
      <c r="F85" s="1" t="s">
        <v>42</v>
      </c>
      <c r="G85" s="11">
        <v>12</v>
      </c>
      <c r="H85" s="10"/>
      <c r="I85" s="17">
        <v>0.08</v>
      </c>
      <c r="J85" s="10">
        <f>H85*I85+H85</f>
        <v>0</v>
      </c>
      <c r="K85" s="10">
        <f>G85*H85</f>
        <v>0</v>
      </c>
      <c r="L85" s="10">
        <f>G85*J85</f>
        <v>0</v>
      </c>
      <c r="M85" s="16"/>
      <c r="N85" s="7"/>
      <c r="O85" s="7"/>
    </row>
    <row r="86" spans="1:15" ht="14.25">
      <c r="A86" s="7">
        <v>2</v>
      </c>
      <c r="B86" s="5" t="s">
        <v>44</v>
      </c>
      <c r="C86" s="8" t="s">
        <v>25</v>
      </c>
      <c r="D86" s="9" t="s">
        <v>70</v>
      </c>
      <c r="E86" s="10" t="s">
        <v>24</v>
      </c>
      <c r="F86" s="1" t="s">
        <v>42</v>
      </c>
      <c r="G86" s="11">
        <v>12</v>
      </c>
      <c r="H86" s="10"/>
      <c r="I86" s="17">
        <v>0.08</v>
      </c>
      <c r="J86" s="10">
        <f>H86*I86+H86</f>
        <v>0</v>
      </c>
      <c r="K86" s="10">
        <f>G86*H86</f>
        <v>0</v>
      </c>
      <c r="L86" s="10">
        <f>G86*J86</f>
        <v>0</v>
      </c>
      <c r="M86" s="16"/>
      <c r="N86" s="7"/>
      <c r="O86" s="7"/>
    </row>
    <row r="87" spans="1:15" ht="14.25">
      <c r="A87" s="7">
        <v>3</v>
      </c>
      <c r="B87" s="5" t="s">
        <v>15</v>
      </c>
      <c r="C87" s="8" t="s">
        <v>71</v>
      </c>
      <c r="D87" s="9" t="s">
        <v>60</v>
      </c>
      <c r="E87" s="10" t="s">
        <v>69</v>
      </c>
      <c r="F87" s="1" t="s">
        <v>42</v>
      </c>
      <c r="G87" s="11">
        <v>12</v>
      </c>
      <c r="H87" s="10"/>
      <c r="I87" s="17">
        <v>0.08</v>
      </c>
      <c r="J87" s="10">
        <f>H87*I87+H87</f>
        <v>0</v>
      </c>
      <c r="K87" s="10">
        <f>G87*H87</f>
        <v>0</v>
      </c>
      <c r="L87" s="10">
        <f>G87*J87</f>
        <v>0</v>
      </c>
      <c r="M87" s="16"/>
      <c r="N87" s="7"/>
      <c r="O87" s="7"/>
    </row>
    <row r="88" spans="1:15" ht="14.25">
      <c r="A88" s="18"/>
      <c r="B88" s="18"/>
      <c r="C88" s="18"/>
      <c r="D88" s="18"/>
      <c r="E88" s="18"/>
      <c r="F88" s="18"/>
      <c r="G88" s="18"/>
      <c r="H88" s="18"/>
      <c r="I88" s="18"/>
      <c r="J88" s="12" t="s">
        <v>38</v>
      </c>
      <c r="K88" s="10">
        <f>K85+K86+K87</f>
        <v>0</v>
      </c>
      <c r="L88" s="10">
        <f>L85+L86+L87</f>
        <v>0</v>
      </c>
      <c r="M88" s="18"/>
      <c r="N88" s="18"/>
      <c r="O88" s="18"/>
    </row>
    <row r="92" spans="1:8" ht="31.5" customHeight="1">
      <c r="A92" s="22" t="s">
        <v>140</v>
      </c>
      <c r="B92" s="23"/>
      <c r="C92" s="23"/>
      <c r="D92" s="23"/>
      <c r="E92" s="23"/>
      <c r="F92" s="23"/>
      <c r="G92" s="23"/>
      <c r="H92" s="23"/>
    </row>
    <row r="94" spans="1:15" ht="48">
      <c r="A94" s="4" t="s">
        <v>0</v>
      </c>
      <c r="B94" s="4" t="s">
        <v>1</v>
      </c>
      <c r="C94" s="4" t="s">
        <v>2</v>
      </c>
      <c r="D94" s="6" t="s">
        <v>3</v>
      </c>
      <c r="E94" s="3" t="s">
        <v>4</v>
      </c>
      <c r="F94" s="2" t="s">
        <v>5</v>
      </c>
      <c r="G94" s="3" t="s">
        <v>6</v>
      </c>
      <c r="H94" s="3" t="s">
        <v>7</v>
      </c>
      <c r="I94" s="3" t="s">
        <v>8</v>
      </c>
      <c r="J94" s="4" t="s">
        <v>9</v>
      </c>
      <c r="K94" s="4" t="s">
        <v>10</v>
      </c>
      <c r="L94" s="3" t="s">
        <v>11</v>
      </c>
      <c r="M94" s="3" t="s">
        <v>12</v>
      </c>
      <c r="N94" s="4" t="s">
        <v>13</v>
      </c>
      <c r="O94" s="4" t="s">
        <v>14</v>
      </c>
    </row>
    <row r="95" spans="1:15" ht="14.25">
      <c r="A95" s="7">
        <v>1</v>
      </c>
      <c r="B95" s="5" t="s">
        <v>15</v>
      </c>
      <c r="C95" s="8" t="s">
        <v>16</v>
      </c>
      <c r="D95" s="9">
        <v>4</v>
      </c>
      <c r="E95" s="13">
        <v>5</v>
      </c>
      <c r="F95" s="14">
        <v>6</v>
      </c>
      <c r="G95" s="11">
        <v>7</v>
      </c>
      <c r="H95" s="13">
        <v>8</v>
      </c>
      <c r="I95" s="15">
        <v>9</v>
      </c>
      <c r="J95" s="7">
        <v>10</v>
      </c>
      <c r="K95" s="7">
        <v>11</v>
      </c>
      <c r="L95" s="13">
        <v>12</v>
      </c>
      <c r="M95" s="15">
        <v>13</v>
      </c>
      <c r="N95" s="7">
        <v>14</v>
      </c>
      <c r="O95" s="7">
        <v>15</v>
      </c>
    </row>
    <row r="96" spans="1:15" ht="14.25">
      <c r="A96" s="7"/>
      <c r="B96" s="5"/>
      <c r="C96" s="8"/>
      <c r="D96" s="9"/>
      <c r="E96" s="10"/>
      <c r="F96" s="1"/>
      <c r="G96" s="16"/>
      <c r="H96" s="10"/>
      <c r="I96" s="16"/>
      <c r="J96" s="7" t="s">
        <v>17</v>
      </c>
      <c r="K96" s="7" t="s">
        <v>18</v>
      </c>
      <c r="L96" s="10" t="s">
        <v>19</v>
      </c>
      <c r="M96" s="16"/>
      <c r="N96" s="7"/>
      <c r="O96" s="7"/>
    </row>
    <row r="97" spans="1:15" ht="14.25">
      <c r="A97" s="7">
        <v>1</v>
      </c>
      <c r="B97" s="5" t="s">
        <v>44</v>
      </c>
      <c r="C97" s="8"/>
      <c r="D97" s="9"/>
      <c r="E97" s="10"/>
      <c r="F97" s="1" t="s">
        <v>72</v>
      </c>
      <c r="G97" s="11">
        <v>12</v>
      </c>
      <c r="H97" s="10"/>
      <c r="I97" s="17">
        <v>0.08</v>
      </c>
      <c r="J97" s="10">
        <f>H97*I97+H97</f>
        <v>0</v>
      </c>
      <c r="K97" s="10">
        <f>G97*H97</f>
        <v>0</v>
      </c>
      <c r="L97" s="10">
        <f>G97*J97</f>
        <v>0</v>
      </c>
      <c r="M97" s="16"/>
      <c r="N97" s="7"/>
      <c r="O97" s="7"/>
    </row>
    <row r="98" spans="1:15" ht="14.25">
      <c r="A98" s="7">
        <v>2</v>
      </c>
      <c r="B98" s="5" t="s">
        <v>36</v>
      </c>
      <c r="C98" s="8"/>
      <c r="D98" s="9"/>
      <c r="E98" s="10"/>
      <c r="F98" s="1" t="s">
        <v>72</v>
      </c>
      <c r="G98" s="11">
        <v>12</v>
      </c>
      <c r="H98" s="10"/>
      <c r="I98" s="17">
        <v>0.08</v>
      </c>
      <c r="J98" s="10">
        <f>H98*I98+H98</f>
        <v>0</v>
      </c>
      <c r="K98" s="10">
        <f>G98*H98</f>
        <v>0</v>
      </c>
      <c r="L98" s="10">
        <f>G98*J98</f>
        <v>0</v>
      </c>
      <c r="M98" s="16"/>
      <c r="N98" s="7"/>
      <c r="O98" s="7"/>
    </row>
    <row r="99" spans="1:15" ht="14.25">
      <c r="A99" s="7">
        <v>3</v>
      </c>
      <c r="B99" s="5" t="s">
        <v>15</v>
      </c>
      <c r="C99" s="8"/>
      <c r="D99" s="9"/>
      <c r="E99" s="10"/>
      <c r="F99" s="1" t="s">
        <v>72</v>
      </c>
      <c r="G99" s="11">
        <v>84</v>
      </c>
      <c r="H99" s="10"/>
      <c r="I99" s="17">
        <v>0.08</v>
      </c>
      <c r="J99" s="10">
        <f>H99*I99+H99</f>
        <v>0</v>
      </c>
      <c r="K99" s="10">
        <f>G99*H99</f>
        <v>0</v>
      </c>
      <c r="L99" s="10">
        <f>G99*J99</f>
        <v>0</v>
      </c>
      <c r="M99" s="16"/>
      <c r="N99" s="7"/>
      <c r="O99" s="7"/>
    </row>
    <row r="100" spans="1:15" ht="14.25">
      <c r="A100" s="18"/>
      <c r="B100" s="18"/>
      <c r="C100" s="18"/>
      <c r="D100" s="18"/>
      <c r="E100" s="18"/>
      <c r="F100" s="18"/>
      <c r="G100" s="18"/>
      <c r="H100" s="18"/>
      <c r="I100" s="18"/>
      <c r="J100" s="12" t="s">
        <v>38</v>
      </c>
      <c r="K100" s="10">
        <f>K97+K98+K99</f>
        <v>0</v>
      </c>
      <c r="L100" s="10">
        <f>L97+L98+L99</f>
        <v>0</v>
      </c>
      <c r="M100" s="18"/>
      <c r="N100" s="18"/>
      <c r="O100" s="18"/>
    </row>
    <row r="101" spans="1:15" ht="14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5" spans="1:8" ht="37.5" customHeight="1">
      <c r="A105" s="22" t="s">
        <v>73</v>
      </c>
      <c r="B105" s="23"/>
      <c r="C105" s="23"/>
      <c r="D105" s="23"/>
      <c r="E105" s="23"/>
      <c r="F105" s="23"/>
      <c r="G105" s="23"/>
      <c r="H105" s="23"/>
    </row>
    <row r="107" spans="1:15" ht="48">
      <c r="A107" s="4" t="s">
        <v>0</v>
      </c>
      <c r="B107" s="4" t="s">
        <v>1</v>
      </c>
      <c r="C107" s="4" t="s">
        <v>2</v>
      </c>
      <c r="D107" s="6" t="s">
        <v>3</v>
      </c>
      <c r="E107" s="3" t="s">
        <v>4</v>
      </c>
      <c r="F107" s="2" t="s">
        <v>5</v>
      </c>
      <c r="G107" s="3" t="s">
        <v>6</v>
      </c>
      <c r="H107" s="3" t="s">
        <v>7</v>
      </c>
      <c r="I107" s="3" t="s">
        <v>8</v>
      </c>
      <c r="J107" s="4" t="s">
        <v>9</v>
      </c>
      <c r="K107" s="4" t="s">
        <v>10</v>
      </c>
      <c r="L107" s="3" t="s">
        <v>11</v>
      </c>
      <c r="M107" s="3" t="s">
        <v>12</v>
      </c>
      <c r="N107" s="4" t="s">
        <v>13</v>
      </c>
      <c r="O107" s="4" t="s">
        <v>14</v>
      </c>
    </row>
    <row r="108" spans="1:15" ht="14.25">
      <c r="A108" s="7">
        <v>1</v>
      </c>
      <c r="B108" s="5" t="s">
        <v>15</v>
      </c>
      <c r="C108" s="8" t="s">
        <v>16</v>
      </c>
      <c r="D108" s="9">
        <v>4</v>
      </c>
      <c r="E108" s="13">
        <v>5</v>
      </c>
      <c r="F108" s="14">
        <v>6</v>
      </c>
      <c r="G108" s="11">
        <v>7</v>
      </c>
      <c r="H108" s="13">
        <v>8</v>
      </c>
      <c r="I108" s="15">
        <v>9</v>
      </c>
      <c r="J108" s="7">
        <v>10</v>
      </c>
      <c r="K108" s="7">
        <v>11</v>
      </c>
      <c r="L108" s="13">
        <v>12</v>
      </c>
      <c r="M108" s="15">
        <v>13</v>
      </c>
      <c r="N108" s="7">
        <v>14</v>
      </c>
      <c r="O108" s="7">
        <v>15</v>
      </c>
    </row>
    <row r="109" spans="1:15" ht="14.25">
      <c r="A109" s="7"/>
      <c r="B109" s="5"/>
      <c r="C109" s="8"/>
      <c r="D109" s="9"/>
      <c r="E109" s="10"/>
      <c r="F109" s="1"/>
      <c r="G109" s="16"/>
      <c r="H109" s="10"/>
      <c r="I109" s="16"/>
      <c r="J109" s="7" t="s">
        <v>17</v>
      </c>
      <c r="K109" s="7" t="s">
        <v>18</v>
      </c>
      <c r="L109" s="10" t="s">
        <v>19</v>
      </c>
      <c r="M109" s="16"/>
      <c r="N109" s="7"/>
      <c r="O109" s="7"/>
    </row>
    <row r="110" spans="1:15" ht="14.25">
      <c r="A110" s="7">
        <v>1</v>
      </c>
      <c r="B110" s="5" t="s">
        <v>27</v>
      </c>
      <c r="C110" s="8" t="s">
        <v>74</v>
      </c>
      <c r="D110" s="9" t="s">
        <v>70</v>
      </c>
      <c r="E110" s="10" t="s">
        <v>24</v>
      </c>
      <c r="F110" s="1" t="s">
        <v>42</v>
      </c>
      <c r="G110" s="11">
        <v>36</v>
      </c>
      <c r="H110" s="10"/>
      <c r="I110" s="17">
        <v>0.08</v>
      </c>
      <c r="J110" s="10">
        <f>H110*I110+H110</f>
        <v>0</v>
      </c>
      <c r="K110" s="10">
        <f>G110*H110</f>
        <v>0</v>
      </c>
      <c r="L110" s="10">
        <f>G110*J110</f>
        <v>0</v>
      </c>
      <c r="M110" s="16"/>
      <c r="N110" s="7"/>
      <c r="O110" s="7"/>
    </row>
    <row r="111" spans="1:15" ht="14.25">
      <c r="A111" s="7">
        <v>2</v>
      </c>
      <c r="B111" s="5" t="s">
        <v>31</v>
      </c>
      <c r="C111" s="8" t="s">
        <v>29</v>
      </c>
      <c r="D111" s="9" t="s">
        <v>70</v>
      </c>
      <c r="E111" s="10" t="s">
        <v>24</v>
      </c>
      <c r="F111" s="1" t="s">
        <v>42</v>
      </c>
      <c r="G111" s="11">
        <v>36</v>
      </c>
      <c r="H111" s="10"/>
      <c r="I111" s="17">
        <v>0.08</v>
      </c>
      <c r="J111" s="10">
        <f>H111*I111+H111</f>
        <v>0</v>
      </c>
      <c r="K111" s="10">
        <f>G111*H111</f>
        <v>0</v>
      </c>
      <c r="L111" s="10">
        <f>G111*J111</f>
        <v>0</v>
      </c>
      <c r="M111" s="16"/>
      <c r="N111" s="7"/>
      <c r="O111" s="7"/>
    </row>
    <row r="112" spans="1:15" ht="14.25">
      <c r="A112" s="7">
        <v>3</v>
      </c>
      <c r="B112" s="5" t="s">
        <v>32</v>
      </c>
      <c r="C112" s="8" t="s">
        <v>45</v>
      </c>
      <c r="D112" s="9" t="s">
        <v>70</v>
      </c>
      <c r="E112" s="10" t="s">
        <v>24</v>
      </c>
      <c r="F112" s="1" t="s">
        <v>42</v>
      </c>
      <c r="G112" s="11">
        <v>108</v>
      </c>
      <c r="H112" s="10"/>
      <c r="I112" s="17">
        <v>0.08</v>
      </c>
      <c r="J112" s="10">
        <f>H112*I112+H112</f>
        <v>0</v>
      </c>
      <c r="K112" s="10">
        <f>G112*H112</f>
        <v>0</v>
      </c>
      <c r="L112" s="10">
        <f>G112*J112</f>
        <v>0</v>
      </c>
      <c r="M112" s="16"/>
      <c r="N112" s="7"/>
      <c r="O112" s="7"/>
    </row>
    <row r="113" spans="1:15" ht="24">
      <c r="A113" s="7">
        <v>4</v>
      </c>
      <c r="B113" s="5" t="s">
        <v>32</v>
      </c>
      <c r="C113" s="8" t="s">
        <v>64</v>
      </c>
      <c r="D113" s="9" t="s">
        <v>75</v>
      </c>
      <c r="E113" s="10" t="s">
        <v>41</v>
      </c>
      <c r="F113" s="1" t="s">
        <v>76</v>
      </c>
      <c r="G113" s="11">
        <v>144</v>
      </c>
      <c r="H113" s="10"/>
      <c r="I113" s="17">
        <v>0.08</v>
      </c>
      <c r="J113" s="10">
        <f>H113*I113+H113</f>
        <v>0</v>
      </c>
      <c r="K113" s="10">
        <f>G113*H113</f>
        <v>0</v>
      </c>
      <c r="L113" s="10">
        <f>G113*J113</f>
        <v>0</v>
      </c>
      <c r="M113" s="16"/>
      <c r="N113" s="7"/>
      <c r="O113" s="7"/>
    </row>
    <row r="114" spans="1:15" ht="30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2" t="s">
        <v>38</v>
      </c>
      <c r="K114" s="10">
        <f>K110+K111+K112+K113</f>
        <v>0</v>
      </c>
      <c r="L114" s="10">
        <f>L110+L111+L112+L113</f>
        <v>0</v>
      </c>
      <c r="M114" s="18"/>
      <c r="N114" s="18"/>
      <c r="O114" s="18"/>
    </row>
    <row r="120" ht="11.25" customHeight="1"/>
    <row r="121" ht="14.25" hidden="1"/>
    <row r="122" spans="1:8" ht="40.5" customHeight="1">
      <c r="A122" s="22" t="s">
        <v>77</v>
      </c>
      <c r="B122" s="23"/>
      <c r="C122" s="23"/>
      <c r="D122" s="23"/>
      <c r="E122" s="23"/>
      <c r="F122" s="23"/>
      <c r="G122" s="23"/>
      <c r="H122" s="23"/>
    </row>
    <row r="123" ht="26.25" customHeight="1"/>
    <row r="124" spans="1:15" ht="54" customHeight="1">
      <c r="A124" s="4" t="s">
        <v>0</v>
      </c>
      <c r="B124" s="4" t="s">
        <v>1</v>
      </c>
      <c r="C124" s="4" t="s">
        <v>2</v>
      </c>
      <c r="D124" s="6" t="s">
        <v>3</v>
      </c>
      <c r="E124" s="3" t="s">
        <v>4</v>
      </c>
      <c r="F124" s="2" t="s">
        <v>5</v>
      </c>
      <c r="G124" s="3" t="s">
        <v>6</v>
      </c>
      <c r="H124" s="3" t="s">
        <v>7</v>
      </c>
      <c r="I124" s="3" t="s">
        <v>8</v>
      </c>
      <c r="J124" s="4" t="s">
        <v>9</v>
      </c>
      <c r="K124" s="4" t="s">
        <v>10</v>
      </c>
      <c r="L124" s="3" t="s">
        <v>11</v>
      </c>
      <c r="M124" s="3" t="s">
        <v>12</v>
      </c>
      <c r="N124" s="4" t="s">
        <v>13</v>
      </c>
      <c r="O124" s="4" t="s">
        <v>14</v>
      </c>
    </row>
    <row r="125" spans="1:15" ht="14.25">
      <c r="A125" s="7">
        <v>1</v>
      </c>
      <c r="B125" s="5" t="s">
        <v>15</v>
      </c>
      <c r="C125" s="8" t="s">
        <v>16</v>
      </c>
      <c r="D125" s="9">
        <v>4</v>
      </c>
      <c r="E125" s="13">
        <v>5</v>
      </c>
      <c r="F125" s="14">
        <v>6</v>
      </c>
      <c r="G125" s="11">
        <v>7</v>
      </c>
      <c r="H125" s="13">
        <v>8</v>
      </c>
      <c r="I125" s="15">
        <v>9</v>
      </c>
      <c r="J125" s="7">
        <v>10</v>
      </c>
      <c r="K125" s="7">
        <v>11</v>
      </c>
      <c r="L125" s="13">
        <v>12</v>
      </c>
      <c r="M125" s="15">
        <v>13</v>
      </c>
      <c r="N125" s="7">
        <v>14</v>
      </c>
      <c r="O125" s="7">
        <v>15</v>
      </c>
    </row>
    <row r="126" spans="1:15" ht="14.25">
      <c r="A126" s="7"/>
      <c r="B126" s="5"/>
      <c r="C126" s="8"/>
      <c r="D126" s="9"/>
      <c r="E126" s="10"/>
      <c r="F126" s="1"/>
      <c r="G126" s="16"/>
      <c r="H126" s="10"/>
      <c r="I126" s="16"/>
      <c r="J126" s="7" t="s">
        <v>17</v>
      </c>
      <c r="K126" s="7" t="s">
        <v>18</v>
      </c>
      <c r="L126" s="10" t="s">
        <v>19</v>
      </c>
      <c r="M126" s="16"/>
      <c r="N126" s="7"/>
      <c r="O126" s="7"/>
    </row>
    <row r="127" spans="1:15" ht="24">
      <c r="A127" s="7">
        <v>1</v>
      </c>
      <c r="B127" s="5" t="s">
        <v>44</v>
      </c>
      <c r="C127" s="8" t="s">
        <v>78</v>
      </c>
      <c r="D127" s="9" t="s">
        <v>75</v>
      </c>
      <c r="E127" s="10" t="s">
        <v>41</v>
      </c>
      <c r="F127" s="1" t="s">
        <v>76</v>
      </c>
      <c r="G127" s="11">
        <v>36</v>
      </c>
      <c r="H127" s="10"/>
      <c r="I127" s="17">
        <v>0.08</v>
      </c>
      <c r="J127" s="10">
        <f>H127*I127+H127</f>
        <v>0</v>
      </c>
      <c r="K127" s="10">
        <f>G127*H127</f>
        <v>0</v>
      </c>
      <c r="L127" s="10">
        <f>G127*J127</f>
        <v>0</v>
      </c>
      <c r="M127" s="16"/>
      <c r="N127" s="7"/>
      <c r="O127" s="7"/>
    </row>
    <row r="128" spans="1:15" ht="24">
      <c r="A128" s="7">
        <v>2</v>
      </c>
      <c r="B128" s="5" t="s">
        <v>36</v>
      </c>
      <c r="C128" s="8" t="s">
        <v>46</v>
      </c>
      <c r="D128" s="9" t="s">
        <v>75</v>
      </c>
      <c r="E128" s="10" t="s">
        <v>41</v>
      </c>
      <c r="F128" s="1" t="s">
        <v>76</v>
      </c>
      <c r="G128" s="11">
        <v>288</v>
      </c>
      <c r="H128" s="10"/>
      <c r="I128" s="17">
        <v>0.08</v>
      </c>
      <c r="J128" s="10">
        <f>H128*I128+H128</f>
        <v>0</v>
      </c>
      <c r="K128" s="10">
        <f>G128*H128</f>
        <v>0</v>
      </c>
      <c r="L128" s="10">
        <f>G128*J128</f>
        <v>0</v>
      </c>
      <c r="M128" s="16"/>
      <c r="N128" s="7"/>
      <c r="O128" s="7"/>
    </row>
    <row r="129" spans="1:15" ht="76.5" customHeight="1">
      <c r="A129" s="7">
        <v>3</v>
      </c>
      <c r="B129" s="5" t="s">
        <v>44</v>
      </c>
      <c r="C129" s="8" t="s">
        <v>79</v>
      </c>
      <c r="D129" s="9" t="s">
        <v>75</v>
      </c>
      <c r="E129" s="10" t="s">
        <v>41</v>
      </c>
      <c r="F129" s="1" t="s">
        <v>76</v>
      </c>
      <c r="G129" s="11">
        <v>72</v>
      </c>
      <c r="H129" s="10"/>
      <c r="I129" s="17">
        <v>0.08</v>
      </c>
      <c r="J129" s="10">
        <f>H129*I129+H129</f>
        <v>0</v>
      </c>
      <c r="K129" s="10">
        <f>G129*H129</f>
        <v>0</v>
      </c>
      <c r="L129" s="10">
        <f>G129*J129</f>
        <v>0</v>
      </c>
      <c r="M129" s="16"/>
      <c r="N129" s="7"/>
      <c r="O129" s="7"/>
    </row>
    <row r="130" spans="1:15" ht="14.25">
      <c r="A130" s="18"/>
      <c r="B130" s="18"/>
      <c r="C130" s="18"/>
      <c r="D130" s="18"/>
      <c r="E130" s="18"/>
      <c r="F130" s="18"/>
      <c r="G130" s="18"/>
      <c r="H130" s="18"/>
      <c r="I130" s="18"/>
      <c r="J130" s="12" t="s">
        <v>38</v>
      </c>
      <c r="K130" s="10">
        <f>K127+K128+K129</f>
        <v>0</v>
      </c>
      <c r="L130" s="10">
        <f>L127+L128+L129</f>
        <v>0</v>
      </c>
      <c r="M130" s="18"/>
      <c r="N130" s="18"/>
      <c r="O130" s="18"/>
    </row>
    <row r="135" spans="1:8" ht="42.75" customHeight="1">
      <c r="A135" s="22" t="s">
        <v>80</v>
      </c>
      <c r="B135" s="23"/>
      <c r="C135" s="23"/>
      <c r="D135" s="23"/>
      <c r="E135" s="23"/>
      <c r="F135" s="23"/>
      <c r="G135" s="23"/>
      <c r="H135" s="23"/>
    </row>
    <row r="137" spans="1:15" ht="54.75" customHeight="1">
      <c r="A137" s="4" t="s">
        <v>0</v>
      </c>
      <c r="B137" s="4" t="s">
        <v>1</v>
      </c>
      <c r="C137" s="4" t="s">
        <v>2</v>
      </c>
      <c r="D137" s="6" t="s">
        <v>3</v>
      </c>
      <c r="E137" s="3" t="s">
        <v>4</v>
      </c>
      <c r="F137" s="2" t="s">
        <v>5</v>
      </c>
      <c r="G137" s="3" t="s">
        <v>6</v>
      </c>
      <c r="H137" s="3" t="s">
        <v>7</v>
      </c>
      <c r="I137" s="3" t="s">
        <v>8</v>
      </c>
      <c r="J137" s="4" t="s">
        <v>9</v>
      </c>
      <c r="K137" s="4" t="s">
        <v>10</v>
      </c>
      <c r="L137" s="3" t="s">
        <v>11</v>
      </c>
      <c r="M137" s="3" t="s">
        <v>12</v>
      </c>
      <c r="N137" s="4" t="s">
        <v>13</v>
      </c>
      <c r="O137" s="4" t="s">
        <v>14</v>
      </c>
    </row>
    <row r="138" spans="1:15" ht="14.25">
      <c r="A138" s="7">
        <v>1</v>
      </c>
      <c r="B138" s="5" t="s">
        <v>15</v>
      </c>
      <c r="C138" s="8" t="s">
        <v>16</v>
      </c>
      <c r="D138" s="9">
        <v>4</v>
      </c>
      <c r="E138" s="13">
        <v>5</v>
      </c>
      <c r="F138" s="14">
        <v>6</v>
      </c>
      <c r="G138" s="11">
        <v>7</v>
      </c>
      <c r="H138" s="13">
        <v>8</v>
      </c>
      <c r="I138" s="15">
        <v>9</v>
      </c>
      <c r="J138" s="7">
        <v>10</v>
      </c>
      <c r="K138" s="7">
        <v>11</v>
      </c>
      <c r="L138" s="13">
        <v>12</v>
      </c>
      <c r="M138" s="15">
        <v>13</v>
      </c>
      <c r="N138" s="7">
        <v>14</v>
      </c>
      <c r="O138" s="7">
        <v>15</v>
      </c>
    </row>
    <row r="139" spans="1:15" ht="14.25">
      <c r="A139" s="7"/>
      <c r="B139" s="5"/>
      <c r="C139" s="8"/>
      <c r="D139" s="9"/>
      <c r="E139" s="10"/>
      <c r="F139" s="1"/>
      <c r="G139" s="16"/>
      <c r="H139" s="10"/>
      <c r="I139" s="16"/>
      <c r="J139" s="7" t="s">
        <v>17</v>
      </c>
      <c r="K139" s="7" t="s">
        <v>18</v>
      </c>
      <c r="L139" s="10" t="s">
        <v>19</v>
      </c>
      <c r="M139" s="16"/>
      <c r="N139" s="7"/>
      <c r="O139" s="7"/>
    </row>
    <row r="140" spans="1:15" ht="14.25">
      <c r="A140" s="7">
        <v>1</v>
      </c>
      <c r="B140" s="5" t="s">
        <v>36</v>
      </c>
      <c r="C140" s="8" t="s">
        <v>81</v>
      </c>
      <c r="D140" s="9" t="s">
        <v>60</v>
      </c>
      <c r="E140" s="10" t="s">
        <v>41</v>
      </c>
      <c r="F140" s="1" t="s">
        <v>76</v>
      </c>
      <c r="G140" s="11">
        <v>252</v>
      </c>
      <c r="H140" s="10"/>
      <c r="I140" s="17">
        <v>0.08</v>
      </c>
      <c r="J140" s="10">
        <f aca="true" t="shared" si="12" ref="J140:J158">H140*I140+H140</f>
        <v>0</v>
      </c>
      <c r="K140" s="10">
        <f aca="true" t="shared" si="13" ref="K140:K158">G140*H140</f>
        <v>0</v>
      </c>
      <c r="L140" s="10">
        <f aca="true" t="shared" si="14" ref="L140:L158">G140*J140</f>
        <v>0</v>
      </c>
      <c r="M140" s="16"/>
      <c r="N140" s="7"/>
      <c r="O140" s="7"/>
    </row>
    <row r="141" spans="1:15" ht="14.25">
      <c r="A141" s="7">
        <v>2</v>
      </c>
      <c r="B141" s="5" t="s">
        <v>36</v>
      </c>
      <c r="C141" s="8" t="s">
        <v>71</v>
      </c>
      <c r="D141" s="9" t="s">
        <v>60</v>
      </c>
      <c r="E141" s="10" t="s">
        <v>41</v>
      </c>
      <c r="F141" s="1" t="s">
        <v>76</v>
      </c>
      <c r="G141" s="11">
        <v>828</v>
      </c>
      <c r="H141" s="10"/>
      <c r="I141" s="17">
        <v>0.08</v>
      </c>
      <c r="J141" s="10">
        <f t="shared" si="12"/>
        <v>0</v>
      </c>
      <c r="K141" s="10">
        <f t="shared" si="13"/>
        <v>0</v>
      </c>
      <c r="L141" s="10">
        <f t="shared" si="14"/>
        <v>0</v>
      </c>
      <c r="M141" s="16"/>
      <c r="N141" s="7"/>
      <c r="O141" s="7"/>
    </row>
    <row r="142" spans="1:15" ht="81.75" customHeight="1">
      <c r="A142" s="7">
        <v>3</v>
      </c>
      <c r="B142" s="5" t="s">
        <v>36</v>
      </c>
      <c r="C142" s="8" t="s">
        <v>82</v>
      </c>
      <c r="D142" s="9" t="s">
        <v>83</v>
      </c>
      <c r="E142" s="10" t="s">
        <v>41</v>
      </c>
      <c r="F142" s="1" t="s">
        <v>42</v>
      </c>
      <c r="G142" s="11">
        <v>216</v>
      </c>
      <c r="H142" s="10"/>
      <c r="I142" s="17">
        <v>0.08</v>
      </c>
      <c r="J142" s="10">
        <f t="shared" si="12"/>
        <v>0</v>
      </c>
      <c r="K142" s="10">
        <f t="shared" si="13"/>
        <v>0</v>
      </c>
      <c r="L142" s="10">
        <f t="shared" si="14"/>
        <v>0</v>
      </c>
      <c r="M142" s="16"/>
      <c r="N142" s="7"/>
      <c r="O142" s="7"/>
    </row>
    <row r="143" spans="1:15" ht="14.25">
      <c r="A143" s="7">
        <v>4</v>
      </c>
      <c r="B143" s="5" t="s">
        <v>44</v>
      </c>
      <c r="C143" s="8" t="s">
        <v>84</v>
      </c>
      <c r="D143" s="9" t="s">
        <v>60</v>
      </c>
      <c r="E143" s="10" t="s">
        <v>41</v>
      </c>
      <c r="F143" s="1" t="s">
        <v>76</v>
      </c>
      <c r="G143" s="11">
        <v>396</v>
      </c>
      <c r="H143" s="10"/>
      <c r="I143" s="17">
        <v>0.08</v>
      </c>
      <c r="J143" s="10">
        <f t="shared" si="12"/>
        <v>0</v>
      </c>
      <c r="K143" s="10">
        <f t="shared" si="13"/>
        <v>0</v>
      </c>
      <c r="L143" s="10">
        <f t="shared" si="14"/>
        <v>0</v>
      </c>
      <c r="M143" s="16"/>
      <c r="N143" s="7"/>
      <c r="O143" s="7"/>
    </row>
    <row r="144" spans="1:15" ht="14.25">
      <c r="A144" s="7">
        <v>5</v>
      </c>
      <c r="B144" s="5" t="s">
        <v>44</v>
      </c>
      <c r="C144" s="8" t="s">
        <v>85</v>
      </c>
      <c r="D144" s="9" t="s">
        <v>60</v>
      </c>
      <c r="E144" s="10" t="s">
        <v>41</v>
      </c>
      <c r="F144" s="1" t="s">
        <v>76</v>
      </c>
      <c r="G144" s="11">
        <v>288</v>
      </c>
      <c r="H144" s="10"/>
      <c r="I144" s="17">
        <v>0.08</v>
      </c>
      <c r="J144" s="10">
        <f t="shared" si="12"/>
        <v>0</v>
      </c>
      <c r="K144" s="10">
        <f t="shared" si="13"/>
        <v>0</v>
      </c>
      <c r="L144" s="10">
        <f t="shared" si="14"/>
        <v>0</v>
      </c>
      <c r="M144" s="16"/>
      <c r="N144" s="7"/>
      <c r="O144" s="7"/>
    </row>
    <row r="145" spans="1:15" ht="14.25">
      <c r="A145" s="7">
        <v>6</v>
      </c>
      <c r="B145" s="5" t="s">
        <v>44</v>
      </c>
      <c r="C145" s="8" t="s">
        <v>78</v>
      </c>
      <c r="D145" s="9" t="s">
        <v>60</v>
      </c>
      <c r="E145" s="10" t="s">
        <v>41</v>
      </c>
      <c r="F145" s="1" t="s">
        <v>42</v>
      </c>
      <c r="G145" s="11">
        <v>108</v>
      </c>
      <c r="H145" s="10"/>
      <c r="I145" s="17">
        <v>0.08</v>
      </c>
      <c r="J145" s="10">
        <f t="shared" si="12"/>
        <v>0</v>
      </c>
      <c r="K145" s="10">
        <f t="shared" si="13"/>
        <v>0</v>
      </c>
      <c r="L145" s="10">
        <f t="shared" si="14"/>
        <v>0</v>
      </c>
      <c r="M145" s="16"/>
      <c r="N145" s="7"/>
      <c r="O145" s="7"/>
    </row>
    <row r="146" spans="1:15" ht="14.25">
      <c r="A146" s="7">
        <v>7</v>
      </c>
      <c r="B146" s="5" t="s">
        <v>44</v>
      </c>
      <c r="C146" s="8" t="s">
        <v>82</v>
      </c>
      <c r="D146" s="9" t="s">
        <v>60</v>
      </c>
      <c r="E146" s="10" t="s">
        <v>41</v>
      </c>
      <c r="F146" s="1" t="s">
        <v>42</v>
      </c>
      <c r="G146" s="11">
        <v>144</v>
      </c>
      <c r="H146" s="10"/>
      <c r="I146" s="17">
        <v>0.08</v>
      </c>
      <c r="J146" s="10">
        <f t="shared" si="12"/>
        <v>0</v>
      </c>
      <c r="K146" s="10">
        <f t="shared" si="13"/>
        <v>0</v>
      </c>
      <c r="L146" s="10">
        <f t="shared" si="14"/>
        <v>0</v>
      </c>
      <c r="M146" s="16"/>
      <c r="N146" s="7"/>
      <c r="O146" s="7"/>
    </row>
    <row r="147" spans="1:15" ht="14.25">
      <c r="A147" s="7">
        <v>8</v>
      </c>
      <c r="B147" s="5" t="s">
        <v>32</v>
      </c>
      <c r="C147" s="8" t="s">
        <v>29</v>
      </c>
      <c r="D147" s="9" t="s">
        <v>60</v>
      </c>
      <c r="E147" s="10" t="s">
        <v>41</v>
      </c>
      <c r="F147" s="1" t="s">
        <v>42</v>
      </c>
      <c r="G147" s="11">
        <v>72</v>
      </c>
      <c r="H147" s="10"/>
      <c r="I147" s="17">
        <v>0.08</v>
      </c>
      <c r="J147" s="10">
        <f t="shared" si="12"/>
        <v>0</v>
      </c>
      <c r="K147" s="10">
        <f t="shared" si="13"/>
        <v>0</v>
      </c>
      <c r="L147" s="10">
        <f t="shared" si="14"/>
        <v>0</v>
      </c>
      <c r="M147" s="16"/>
      <c r="N147" s="7"/>
      <c r="O147" s="7"/>
    </row>
    <row r="148" spans="1:15" ht="14.25">
      <c r="A148" s="7">
        <v>9</v>
      </c>
      <c r="B148" s="5" t="s">
        <v>32</v>
      </c>
      <c r="C148" s="8" t="s">
        <v>29</v>
      </c>
      <c r="D148" s="9" t="s">
        <v>60</v>
      </c>
      <c r="E148" s="10" t="s">
        <v>41</v>
      </c>
      <c r="F148" s="1" t="s">
        <v>42</v>
      </c>
      <c r="G148" s="11">
        <v>36</v>
      </c>
      <c r="H148" s="10"/>
      <c r="I148" s="17">
        <v>0.08</v>
      </c>
      <c r="J148" s="10">
        <f t="shared" si="12"/>
        <v>0</v>
      </c>
      <c r="K148" s="10">
        <f t="shared" si="13"/>
        <v>0</v>
      </c>
      <c r="L148" s="10">
        <f t="shared" si="14"/>
        <v>0</v>
      </c>
      <c r="M148" s="16"/>
      <c r="N148" s="7"/>
      <c r="O148" s="7"/>
    </row>
    <row r="149" spans="1:15" ht="14.25">
      <c r="A149" s="7">
        <v>10</v>
      </c>
      <c r="B149" s="5" t="s">
        <v>31</v>
      </c>
      <c r="C149" s="8" t="s">
        <v>29</v>
      </c>
      <c r="D149" s="9" t="s">
        <v>60</v>
      </c>
      <c r="E149" s="10" t="s">
        <v>41</v>
      </c>
      <c r="F149" s="1" t="s">
        <v>42</v>
      </c>
      <c r="G149" s="11">
        <v>36</v>
      </c>
      <c r="H149" s="10"/>
      <c r="I149" s="17">
        <v>0.08</v>
      </c>
      <c r="J149" s="10">
        <f t="shared" si="12"/>
        <v>0</v>
      </c>
      <c r="K149" s="10">
        <f t="shared" si="13"/>
        <v>0</v>
      </c>
      <c r="L149" s="10">
        <f t="shared" si="14"/>
        <v>0</v>
      </c>
      <c r="M149" s="16"/>
      <c r="N149" s="7"/>
      <c r="O149" s="7"/>
    </row>
    <row r="150" spans="1:15" ht="14.25">
      <c r="A150" s="7">
        <v>11</v>
      </c>
      <c r="B150" s="5" t="s">
        <v>32</v>
      </c>
      <c r="C150" s="8" t="s">
        <v>86</v>
      </c>
      <c r="D150" s="9" t="s">
        <v>60</v>
      </c>
      <c r="E150" s="10" t="s">
        <v>41</v>
      </c>
      <c r="F150" s="1" t="s">
        <v>42</v>
      </c>
      <c r="G150" s="11">
        <v>396</v>
      </c>
      <c r="H150" s="10"/>
      <c r="I150" s="17">
        <v>0.08</v>
      </c>
      <c r="J150" s="10">
        <f t="shared" si="12"/>
        <v>0</v>
      </c>
      <c r="K150" s="10">
        <f t="shared" si="13"/>
        <v>0</v>
      </c>
      <c r="L150" s="10">
        <f t="shared" si="14"/>
        <v>0</v>
      </c>
      <c r="M150" s="16"/>
      <c r="N150" s="7"/>
      <c r="O150" s="7"/>
    </row>
    <row r="151" spans="1:15" ht="14.25">
      <c r="A151" s="7">
        <v>12</v>
      </c>
      <c r="B151" s="5" t="s">
        <v>32</v>
      </c>
      <c r="C151" s="8" t="s">
        <v>87</v>
      </c>
      <c r="D151" s="9" t="s">
        <v>60</v>
      </c>
      <c r="E151" s="10" t="s">
        <v>41</v>
      </c>
      <c r="F151" s="1" t="s">
        <v>42</v>
      </c>
      <c r="G151" s="11">
        <v>216</v>
      </c>
      <c r="H151" s="10"/>
      <c r="I151" s="17">
        <v>0.08</v>
      </c>
      <c r="J151" s="10">
        <f t="shared" si="12"/>
        <v>0</v>
      </c>
      <c r="K151" s="10">
        <f t="shared" si="13"/>
        <v>0</v>
      </c>
      <c r="L151" s="10">
        <f t="shared" si="14"/>
        <v>0</v>
      </c>
      <c r="M151" s="16"/>
      <c r="N151" s="7"/>
      <c r="O151" s="7"/>
    </row>
    <row r="152" spans="1:15" ht="14.25">
      <c r="A152" s="7">
        <v>13</v>
      </c>
      <c r="B152" s="5" t="s">
        <v>31</v>
      </c>
      <c r="C152" s="8" t="s">
        <v>29</v>
      </c>
      <c r="D152" s="9" t="s">
        <v>60</v>
      </c>
      <c r="E152" s="10" t="s">
        <v>41</v>
      </c>
      <c r="F152" s="1" t="s">
        <v>42</v>
      </c>
      <c r="G152" s="11">
        <v>180</v>
      </c>
      <c r="H152" s="10"/>
      <c r="I152" s="17">
        <v>0.08</v>
      </c>
      <c r="J152" s="10">
        <f t="shared" si="12"/>
        <v>0</v>
      </c>
      <c r="K152" s="10">
        <f t="shared" si="13"/>
        <v>0</v>
      </c>
      <c r="L152" s="10">
        <f t="shared" si="14"/>
        <v>0</v>
      </c>
      <c r="M152" s="16"/>
      <c r="N152" s="7"/>
      <c r="O152" s="7"/>
    </row>
    <row r="153" spans="1:15" ht="14.25">
      <c r="A153" s="7">
        <v>14</v>
      </c>
      <c r="B153" s="5" t="s">
        <v>31</v>
      </c>
      <c r="C153" s="8" t="s">
        <v>88</v>
      </c>
      <c r="D153" s="9" t="s">
        <v>60</v>
      </c>
      <c r="E153" s="10" t="s">
        <v>41</v>
      </c>
      <c r="F153" s="1" t="s">
        <v>42</v>
      </c>
      <c r="G153" s="11">
        <v>252</v>
      </c>
      <c r="H153" s="10"/>
      <c r="I153" s="17">
        <v>0.08</v>
      </c>
      <c r="J153" s="10">
        <f t="shared" si="12"/>
        <v>0</v>
      </c>
      <c r="K153" s="10">
        <f t="shared" si="13"/>
        <v>0</v>
      </c>
      <c r="L153" s="10">
        <f t="shared" si="14"/>
        <v>0</v>
      </c>
      <c r="M153" s="16"/>
      <c r="N153" s="7"/>
      <c r="O153" s="7"/>
    </row>
    <row r="154" spans="1:15" ht="14.25">
      <c r="A154" s="7">
        <v>15</v>
      </c>
      <c r="B154" s="5" t="s">
        <v>27</v>
      </c>
      <c r="C154" s="8" t="s">
        <v>89</v>
      </c>
      <c r="D154" s="9" t="s">
        <v>60</v>
      </c>
      <c r="E154" s="10" t="s">
        <v>41</v>
      </c>
      <c r="F154" s="1" t="s">
        <v>42</v>
      </c>
      <c r="G154" s="11">
        <v>72</v>
      </c>
      <c r="H154" s="10"/>
      <c r="I154" s="17">
        <v>0.08</v>
      </c>
      <c r="J154" s="10">
        <f t="shared" si="12"/>
        <v>0</v>
      </c>
      <c r="K154" s="10">
        <f t="shared" si="13"/>
        <v>0</v>
      </c>
      <c r="L154" s="10">
        <f t="shared" si="14"/>
        <v>0</v>
      </c>
      <c r="M154" s="16"/>
      <c r="N154" s="7"/>
      <c r="O154" s="7"/>
    </row>
    <row r="155" spans="1:15" ht="14.25">
      <c r="A155" s="7">
        <v>16</v>
      </c>
      <c r="B155" s="5" t="s">
        <v>44</v>
      </c>
      <c r="C155" s="8" t="s">
        <v>90</v>
      </c>
      <c r="D155" s="9" t="s">
        <v>60</v>
      </c>
      <c r="E155" s="10" t="s">
        <v>91</v>
      </c>
      <c r="F155" s="1" t="s">
        <v>42</v>
      </c>
      <c r="G155" s="11">
        <v>36</v>
      </c>
      <c r="H155" s="10"/>
      <c r="I155" s="17">
        <v>0.08</v>
      </c>
      <c r="J155" s="10">
        <f t="shared" si="12"/>
        <v>0</v>
      </c>
      <c r="K155" s="10">
        <f t="shared" si="13"/>
        <v>0</v>
      </c>
      <c r="L155" s="10">
        <f t="shared" si="14"/>
        <v>0</v>
      </c>
      <c r="M155" s="16"/>
      <c r="N155" s="7"/>
      <c r="O155" s="7"/>
    </row>
    <row r="156" spans="1:15" ht="14.25">
      <c r="A156" s="7">
        <v>17</v>
      </c>
      <c r="B156" s="5" t="s">
        <v>15</v>
      </c>
      <c r="C156" s="8" t="s">
        <v>92</v>
      </c>
      <c r="D156" s="9" t="s">
        <v>60</v>
      </c>
      <c r="E156" s="10" t="s">
        <v>41</v>
      </c>
      <c r="F156" s="1" t="s">
        <v>76</v>
      </c>
      <c r="G156" s="11">
        <v>1104</v>
      </c>
      <c r="H156" s="10"/>
      <c r="I156" s="17">
        <v>0.08</v>
      </c>
      <c r="J156" s="10">
        <f t="shared" si="12"/>
        <v>0</v>
      </c>
      <c r="K156" s="10">
        <f t="shared" si="13"/>
        <v>0</v>
      </c>
      <c r="L156" s="10">
        <f t="shared" si="14"/>
        <v>0</v>
      </c>
      <c r="M156" s="16"/>
      <c r="N156" s="7"/>
      <c r="O156" s="7"/>
    </row>
    <row r="157" spans="1:15" ht="14.25">
      <c r="A157" s="7">
        <v>18</v>
      </c>
      <c r="B157" s="5" t="s">
        <v>15</v>
      </c>
      <c r="C157" s="8" t="s">
        <v>93</v>
      </c>
      <c r="D157" s="9" t="s">
        <v>94</v>
      </c>
      <c r="E157" s="10" t="s">
        <v>41</v>
      </c>
      <c r="F157" s="1" t="s">
        <v>95</v>
      </c>
      <c r="G157" s="11">
        <v>24</v>
      </c>
      <c r="H157" s="10"/>
      <c r="I157" s="17">
        <v>0.08</v>
      </c>
      <c r="J157" s="10">
        <f t="shared" si="12"/>
        <v>0</v>
      </c>
      <c r="K157" s="10">
        <f t="shared" si="13"/>
        <v>0</v>
      </c>
      <c r="L157" s="10">
        <f t="shared" si="14"/>
        <v>0</v>
      </c>
      <c r="M157" s="16"/>
      <c r="N157" s="7"/>
      <c r="O157" s="7"/>
    </row>
    <row r="158" spans="1:15" ht="14.25">
      <c r="A158" s="7">
        <v>19</v>
      </c>
      <c r="B158" s="5" t="s">
        <v>15</v>
      </c>
      <c r="C158" s="8" t="s">
        <v>93</v>
      </c>
      <c r="D158" s="9" t="s">
        <v>96</v>
      </c>
      <c r="E158" s="10" t="s">
        <v>24</v>
      </c>
      <c r="F158" s="1" t="s">
        <v>95</v>
      </c>
      <c r="G158" s="11">
        <v>24</v>
      </c>
      <c r="H158" s="10"/>
      <c r="I158" s="17">
        <v>0.08</v>
      </c>
      <c r="J158" s="10">
        <f t="shared" si="12"/>
        <v>0</v>
      </c>
      <c r="K158" s="10">
        <f t="shared" si="13"/>
        <v>0</v>
      </c>
      <c r="L158" s="10">
        <f t="shared" si="14"/>
        <v>0</v>
      </c>
      <c r="M158" s="16"/>
      <c r="N158" s="7"/>
      <c r="O158" s="7"/>
    </row>
    <row r="159" spans="1:15" ht="14.25">
      <c r="A159" s="18"/>
      <c r="B159" s="18"/>
      <c r="C159" s="18"/>
      <c r="D159" s="18"/>
      <c r="E159" s="18"/>
      <c r="F159" s="18"/>
      <c r="G159" s="18"/>
      <c r="H159" s="18"/>
      <c r="I159" s="18"/>
      <c r="J159" s="12" t="s">
        <v>38</v>
      </c>
      <c r="K159" s="10">
        <f>K140+K141+K142+K143+K144+K145+K146+K147+K148+K149+K150+K151+K152+K153+K154+K155+K156+K157+K158</f>
        <v>0</v>
      </c>
      <c r="L159" s="10">
        <f>L140+L141+L142+L143+L144+L145+L146+L147+L148+L149+L150+L151+L152+L153+L154+L155+L156+L157+L158</f>
        <v>0</v>
      </c>
      <c r="M159" s="18"/>
      <c r="N159" s="18"/>
      <c r="O159" s="18"/>
    </row>
    <row r="165" spans="1:8" ht="41.25" customHeight="1">
      <c r="A165" s="22" t="s">
        <v>141</v>
      </c>
      <c r="B165" s="23"/>
      <c r="C165" s="23"/>
      <c r="D165" s="23"/>
      <c r="E165" s="23"/>
      <c r="F165" s="23"/>
      <c r="G165" s="23"/>
      <c r="H165" s="23"/>
    </row>
    <row r="166" ht="30" customHeight="1"/>
    <row r="167" spans="1:10" ht="48">
      <c r="A167" s="4" t="s">
        <v>0</v>
      </c>
      <c r="B167" s="4" t="s">
        <v>97</v>
      </c>
      <c r="C167" s="4" t="s">
        <v>98</v>
      </c>
      <c r="D167" s="6" t="s">
        <v>99</v>
      </c>
      <c r="E167" s="3" t="s">
        <v>8</v>
      </c>
      <c r="F167" s="2" t="s">
        <v>100</v>
      </c>
      <c r="G167" s="3" t="s">
        <v>142</v>
      </c>
      <c r="H167" s="3" t="s">
        <v>101</v>
      </c>
      <c r="I167" s="3" t="s">
        <v>102</v>
      </c>
      <c r="J167" s="4" t="s">
        <v>14</v>
      </c>
    </row>
    <row r="168" spans="1:10" ht="14.25">
      <c r="A168" s="7">
        <v>1</v>
      </c>
      <c r="B168" s="5" t="s">
        <v>15</v>
      </c>
      <c r="C168" s="8" t="s">
        <v>16</v>
      </c>
      <c r="D168" s="9">
        <v>4</v>
      </c>
      <c r="E168" s="13">
        <v>5</v>
      </c>
      <c r="F168" s="14">
        <v>6</v>
      </c>
      <c r="G168" s="11">
        <v>7</v>
      </c>
      <c r="H168" s="13">
        <v>8</v>
      </c>
      <c r="I168" s="15">
        <v>9</v>
      </c>
      <c r="J168" s="7">
        <v>10</v>
      </c>
    </row>
    <row r="169" spans="1:10" ht="14.25">
      <c r="A169" s="7"/>
      <c r="B169" s="5"/>
      <c r="C169" s="8"/>
      <c r="D169" s="9"/>
      <c r="E169" s="10"/>
      <c r="F169" s="1" t="s">
        <v>103</v>
      </c>
      <c r="G169" s="16" t="s">
        <v>104</v>
      </c>
      <c r="H169" s="10" t="s">
        <v>105</v>
      </c>
      <c r="I169" s="16"/>
      <c r="J169" s="7"/>
    </row>
    <row r="170" spans="1:10" ht="219" customHeight="1">
      <c r="A170" s="7">
        <v>1</v>
      </c>
      <c r="B170" s="5" t="s">
        <v>106</v>
      </c>
      <c r="C170" s="8" t="s">
        <v>107</v>
      </c>
      <c r="D170" s="10"/>
      <c r="E170" s="19">
        <v>0.08</v>
      </c>
      <c r="F170" s="20">
        <f>D170*E170+D170</f>
        <v>0</v>
      </c>
      <c r="G170" s="16">
        <f>C170*D170</f>
        <v>0</v>
      </c>
      <c r="H170" s="10">
        <f>C170*F170</f>
        <v>0</v>
      </c>
      <c r="I170" s="16"/>
      <c r="J170" s="10"/>
    </row>
    <row r="171" spans="1:10" ht="210.75" customHeight="1">
      <c r="A171" s="7">
        <v>2</v>
      </c>
      <c r="B171" s="5" t="s">
        <v>108</v>
      </c>
      <c r="C171" s="8" t="s">
        <v>109</v>
      </c>
      <c r="D171" s="10"/>
      <c r="E171" s="19">
        <v>0.08</v>
      </c>
      <c r="F171" s="20">
        <f>D171*E171+D171</f>
        <v>0</v>
      </c>
      <c r="G171" s="16">
        <f>C171*D171</f>
        <v>0</v>
      </c>
      <c r="H171" s="10">
        <f>C171*F171</f>
        <v>0</v>
      </c>
      <c r="I171" s="16"/>
      <c r="J171" s="10"/>
    </row>
    <row r="172" spans="1:10" ht="14.25">
      <c r="A172" s="18"/>
      <c r="B172" s="18"/>
      <c r="C172" s="18"/>
      <c r="D172" s="18"/>
      <c r="E172" s="18"/>
      <c r="F172" s="12" t="s">
        <v>38</v>
      </c>
      <c r="G172" s="10">
        <f>G170+G171</f>
        <v>0</v>
      </c>
      <c r="H172" s="10">
        <f>H170+H171</f>
        <v>0</v>
      </c>
      <c r="I172" s="18"/>
      <c r="J172" s="18"/>
    </row>
    <row r="177" ht="28.5" customHeight="1"/>
    <row r="178" spans="1:8" ht="41.25" customHeight="1">
      <c r="A178" s="22" t="s">
        <v>143</v>
      </c>
      <c r="B178" s="23"/>
      <c r="C178" s="23"/>
      <c r="D178" s="23"/>
      <c r="E178" s="23"/>
      <c r="F178" s="23"/>
      <c r="G178" s="23"/>
      <c r="H178" s="23"/>
    </row>
    <row r="179" ht="27.75" customHeight="1"/>
    <row r="180" spans="1:10" ht="48">
      <c r="A180" s="4" t="s">
        <v>0</v>
      </c>
      <c r="B180" s="4" t="s">
        <v>97</v>
      </c>
      <c r="C180" s="4" t="s">
        <v>110</v>
      </c>
      <c r="D180" s="6" t="s">
        <v>111</v>
      </c>
      <c r="E180" s="3" t="s">
        <v>8</v>
      </c>
      <c r="F180" s="2" t="s">
        <v>112</v>
      </c>
      <c r="G180" s="3" t="s">
        <v>142</v>
      </c>
      <c r="H180" s="3" t="s">
        <v>101</v>
      </c>
      <c r="I180" s="3" t="s">
        <v>102</v>
      </c>
      <c r="J180" s="4" t="s">
        <v>14</v>
      </c>
    </row>
    <row r="181" spans="1:10" ht="14.25">
      <c r="A181" s="7">
        <v>1</v>
      </c>
      <c r="B181" s="5" t="s">
        <v>15</v>
      </c>
      <c r="C181" s="8" t="s">
        <v>16</v>
      </c>
      <c r="D181" s="9">
        <v>4</v>
      </c>
      <c r="E181" s="13">
        <v>5</v>
      </c>
      <c r="F181" s="14">
        <v>6</v>
      </c>
      <c r="G181" s="11">
        <v>7</v>
      </c>
      <c r="H181" s="13">
        <v>8</v>
      </c>
      <c r="I181" s="15">
        <v>9</v>
      </c>
      <c r="J181" s="7">
        <v>10</v>
      </c>
    </row>
    <row r="182" spans="1:10" ht="14.25">
      <c r="A182" s="7"/>
      <c r="B182" s="5"/>
      <c r="C182" s="8"/>
      <c r="D182" s="9"/>
      <c r="E182" s="10"/>
      <c r="F182" s="1" t="s">
        <v>103</v>
      </c>
      <c r="G182" s="16" t="s">
        <v>104</v>
      </c>
      <c r="H182" s="10" t="s">
        <v>105</v>
      </c>
      <c r="I182" s="16"/>
      <c r="J182" s="7"/>
    </row>
    <row r="183" spans="1:10" ht="24">
      <c r="A183" s="7" t="s">
        <v>20</v>
      </c>
      <c r="B183" s="5" t="s">
        <v>113</v>
      </c>
      <c r="C183" s="8" t="s">
        <v>114</v>
      </c>
      <c r="D183" s="10"/>
      <c r="E183" s="19">
        <v>0.08</v>
      </c>
      <c r="F183" s="20">
        <f>D183*E183+D183</f>
        <v>0</v>
      </c>
      <c r="G183" s="16">
        <f>C183*D183</f>
        <v>0</v>
      </c>
      <c r="H183" s="10">
        <f>C183*F183</f>
        <v>0</v>
      </c>
      <c r="I183" s="16"/>
      <c r="J183" s="10"/>
    </row>
    <row r="184" spans="1:10" ht="14.25">
      <c r="A184" s="18"/>
      <c r="B184" s="18"/>
      <c r="C184" s="18"/>
      <c r="D184" s="18"/>
      <c r="E184" s="18"/>
      <c r="F184" s="12" t="s">
        <v>38</v>
      </c>
      <c r="G184" s="10">
        <f>G183</f>
        <v>0</v>
      </c>
      <c r="H184" s="10">
        <f>H183</f>
        <v>0</v>
      </c>
      <c r="I184" s="18"/>
      <c r="J184" s="18"/>
    </row>
    <row r="189" spans="1:8" ht="43.5" customHeight="1">
      <c r="A189" s="22" t="s">
        <v>115</v>
      </c>
      <c r="B189" s="23"/>
      <c r="C189" s="23"/>
      <c r="D189" s="23"/>
      <c r="E189" s="23"/>
      <c r="F189" s="23"/>
      <c r="G189" s="23"/>
      <c r="H189" s="23"/>
    </row>
    <row r="191" spans="1:15" ht="42.75" customHeight="1">
      <c r="A191" s="4" t="s">
        <v>0</v>
      </c>
      <c r="B191" s="4" t="s">
        <v>1</v>
      </c>
      <c r="C191" s="4" t="s">
        <v>2</v>
      </c>
      <c r="D191" s="6" t="s">
        <v>3</v>
      </c>
      <c r="E191" s="3" t="s">
        <v>4</v>
      </c>
      <c r="F191" s="2" t="s">
        <v>5</v>
      </c>
      <c r="G191" s="3" t="s">
        <v>6</v>
      </c>
      <c r="H191" s="3" t="s">
        <v>7</v>
      </c>
      <c r="I191" s="3" t="s">
        <v>8</v>
      </c>
      <c r="J191" s="4" t="s">
        <v>9</v>
      </c>
      <c r="K191" s="4" t="s">
        <v>10</v>
      </c>
      <c r="L191" s="3" t="s">
        <v>11</v>
      </c>
      <c r="M191" s="3" t="s">
        <v>12</v>
      </c>
      <c r="N191" s="4" t="s">
        <v>13</v>
      </c>
      <c r="O191" s="4" t="s">
        <v>14</v>
      </c>
    </row>
    <row r="192" spans="1:15" ht="14.25">
      <c r="A192" s="7">
        <v>1</v>
      </c>
      <c r="B192" s="5" t="s">
        <v>15</v>
      </c>
      <c r="C192" s="8" t="s">
        <v>16</v>
      </c>
      <c r="D192" s="9">
        <v>4</v>
      </c>
      <c r="E192" s="13">
        <v>5</v>
      </c>
      <c r="F192" s="14">
        <v>6</v>
      </c>
      <c r="G192" s="11">
        <v>7</v>
      </c>
      <c r="H192" s="13">
        <v>8</v>
      </c>
      <c r="I192" s="15">
        <v>9</v>
      </c>
      <c r="J192" s="7">
        <v>10</v>
      </c>
      <c r="K192" s="7">
        <v>11</v>
      </c>
      <c r="L192" s="13">
        <v>12</v>
      </c>
      <c r="M192" s="15">
        <v>13</v>
      </c>
      <c r="N192" s="7">
        <v>14</v>
      </c>
      <c r="O192" s="7">
        <v>15</v>
      </c>
    </row>
    <row r="193" spans="1:15" ht="14.25">
      <c r="A193" s="7"/>
      <c r="B193" s="5"/>
      <c r="C193" s="8"/>
      <c r="D193" s="9"/>
      <c r="E193" s="10"/>
      <c r="F193" s="1"/>
      <c r="G193" s="16"/>
      <c r="H193" s="10"/>
      <c r="I193" s="16"/>
      <c r="J193" s="7" t="s">
        <v>17</v>
      </c>
      <c r="K193" s="7" t="s">
        <v>18</v>
      </c>
      <c r="L193" s="10" t="s">
        <v>19</v>
      </c>
      <c r="M193" s="16"/>
      <c r="N193" s="7"/>
      <c r="O193" s="7"/>
    </row>
    <row r="194" spans="1:15" ht="24">
      <c r="A194" s="7">
        <v>1</v>
      </c>
      <c r="B194" s="5" t="s">
        <v>36</v>
      </c>
      <c r="C194" s="8" t="s">
        <v>116</v>
      </c>
      <c r="D194" s="9" t="s">
        <v>62</v>
      </c>
      <c r="E194" s="10" t="s">
        <v>41</v>
      </c>
      <c r="F194" s="1" t="s">
        <v>117</v>
      </c>
      <c r="G194" s="11">
        <v>24</v>
      </c>
      <c r="H194" s="10"/>
      <c r="I194" s="17">
        <v>0.08</v>
      </c>
      <c r="J194" s="10">
        <f aca="true" t="shared" si="15" ref="J194:J200">H194*I194+H194</f>
        <v>0</v>
      </c>
      <c r="K194" s="10">
        <f aca="true" t="shared" si="16" ref="K194:K200">G194*H194</f>
        <v>0</v>
      </c>
      <c r="L194" s="10">
        <f aca="true" t="shared" si="17" ref="L194:L200">G194*J194</f>
        <v>0</v>
      </c>
      <c r="M194" s="16"/>
      <c r="N194" s="7"/>
      <c r="O194" s="7"/>
    </row>
    <row r="195" spans="1:15" ht="14.25">
      <c r="A195" s="7">
        <v>2</v>
      </c>
      <c r="B195" s="5" t="s">
        <v>27</v>
      </c>
      <c r="C195" s="8" t="s">
        <v>118</v>
      </c>
      <c r="D195" s="9" t="s">
        <v>40</v>
      </c>
      <c r="E195" s="10" t="s">
        <v>41</v>
      </c>
      <c r="F195" s="1" t="s">
        <v>42</v>
      </c>
      <c r="G195" s="11">
        <v>36</v>
      </c>
      <c r="H195" s="10"/>
      <c r="I195" s="17">
        <v>0.08</v>
      </c>
      <c r="J195" s="10">
        <f t="shared" si="15"/>
        <v>0</v>
      </c>
      <c r="K195" s="10">
        <f t="shared" si="16"/>
        <v>0</v>
      </c>
      <c r="L195" s="10">
        <f t="shared" si="17"/>
        <v>0</v>
      </c>
      <c r="M195" s="16"/>
      <c r="N195" s="7"/>
      <c r="O195" s="7"/>
    </row>
    <row r="196" spans="1:15" ht="66.75" customHeight="1">
      <c r="A196" s="7">
        <v>3</v>
      </c>
      <c r="B196" s="5" t="s">
        <v>31</v>
      </c>
      <c r="C196" s="8" t="s">
        <v>29</v>
      </c>
      <c r="D196" s="9" t="s">
        <v>40</v>
      </c>
      <c r="E196" s="10" t="s">
        <v>41</v>
      </c>
      <c r="F196" s="1" t="s">
        <v>42</v>
      </c>
      <c r="G196" s="11">
        <v>36</v>
      </c>
      <c r="H196" s="10"/>
      <c r="I196" s="17">
        <v>0.08</v>
      </c>
      <c r="J196" s="10">
        <f t="shared" si="15"/>
        <v>0</v>
      </c>
      <c r="K196" s="10">
        <f t="shared" si="16"/>
        <v>0</v>
      </c>
      <c r="L196" s="10">
        <f t="shared" si="17"/>
        <v>0</v>
      </c>
      <c r="M196" s="16"/>
      <c r="N196" s="7"/>
      <c r="O196" s="7"/>
    </row>
    <row r="197" spans="1:15" ht="14.25">
      <c r="A197" s="7">
        <v>4</v>
      </c>
      <c r="B197" s="5" t="s">
        <v>32</v>
      </c>
      <c r="C197" s="8" t="s">
        <v>119</v>
      </c>
      <c r="D197" s="9" t="s">
        <v>40</v>
      </c>
      <c r="E197" s="10" t="s">
        <v>41</v>
      </c>
      <c r="F197" s="1" t="s">
        <v>42</v>
      </c>
      <c r="G197" s="11">
        <v>108</v>
      </c>
      <c r="H197" s="10"/>
      <c r="I197" s="17">
        <v>0.08</v>
      </c>
      <c r="J197" s="10">
        <f t="shared" si="15"/>
        <v>0</v>
      </c>
      <c r="K197" s="10">
        <f t="shared" si="16"/>
        <v>0</v>
      </c>
      <c r="L197" s="10">
        <f t="shared" si="17"/>
        <v>0</v>
      </c>
      <c r="M197" s="16"/>
      <c r="N197" s="7"/>
      <c r="O197" s="7"/>
    </row>
    <row r="198" spans="1:15" ht="14.25">
      <c r="A198" s="7">
        <v>5</v>
      </c>
      <c r="B198" s="5" t="s">
        <v>36</v>
      </c>
      <c r="C198" s="8" t="s">
        <v>71</v>
      </c>
      <c r="D198" s="9" t="s">
        <v>40</v>
      </c>
      <c r="E198" s="10" t="s">
        <v>41</v>
      </c>
      <c r="F198" s="1" t="s">
        <v>42</v>
      </c>
      <c r="G198" s="11">
        <v>36</v>
      </c>
      <c r="H198" s="10"/>
      <c r="I198" s="17">
        <v>0.08</v>
      </c>
      <c r="J198" s="10">
        <f t="shared" si="15"/>
        <v>0</v>
      </c>
      <c r="K198" s="10">
        <f t="shared" si="16"/>
        <v>0</v>
      </c>
      <c r="L198" s="10">
        <f t="shared" si="17"/>
        <v>0</v>
      </c>
      <c r="M198" s="16"/>
      <c r="N198" s="7"/>
      <c r="O198" s="7"/>
    </row>
    <row r="199" spans="1:15" ht="14.25">
      <c r="A199" s="7">
        <v>6</v>
      </c>
      <c r="B199" s="5" t="s">
        <v>26</v>
      </c>
      <c r="C199" s="8" t="s">
        <v>120</v>
      </c>
      <c r="D199" s="9" t="s">
        <v>40</v>
      </c>
      <c r="E199" s="10" t="s">
        <v>41</v>
      </c>
      <c r="F199" s="1" t="s">
        <v>42</v>
      </c>
      <c r="G199" s="11">
        <v>36</v>
      </c>
      <c r="H199" s="10"/>
      <c r="I199" s="17">
        <v>0.08</v>
      </c>
      <c r="J199" s="10">
        <f t="shared" si="15"/>
        <v>0</v>
      </c>
      <c r="K199" s="10">
        <f t="shared" si="16"/>
        <v>0</v>
      </c>
      <c r="L199" s="10">
        <f t="shared" si="17"/>
        <v>0</v>
      </c>
      <c r="M199" s="16"/>
      <c r="N199" s="7"/>
      <c r="O199" s="7"/>
    </row>
    <row r="200" spans="1:15" ht="14.25">
      <c r="A200" s="7">
        <v>7</v>
      </c>
      <c r="B200" s="5" t="s">
        <v>44</v>
      </c>
      <c r="C200" s="8" t="s">
        <v>59</v>
      </c>
      <c r="D200" s="9" t="s">
        <v>40</v>
      </c>
      <c r="E200" s="10" t="s">
        <v>41</v>
      </c>
      <c r="F200" s="1" t="s">
        <v>42</v>
      </c>
      <c r="G200" s="11">
        <v>36</v>
      </c>
      <c r="H200" s="10"/>
      <c r="I200" s="17">
        <v>0.08</v>
      </c>
      <c r="J200" s="10">
        <f t="shared" si="15"/>
        <v>0</v>
      </c>
      <c r="K200" s="10">
        <f t="shared" si="16"/>
        <v>0</v>
      </c>
      <c r="L200" s="10">
        <f t="shared" si="17"/>
        <v>0</v>
      </c>
      <c r="M200" s="16"/>
      <c r="N200" s="7"/>
      <c r="O200" s="7"/>
    </row>
    <row r="201" spans="1:15" ht="14.25">
      <c r="A201" s="18"/>
      <c r="B201" s="18"/>
      <c r="C201" s="18"/>
      <c r="D201" s="18"/>
      <c r="E201" s="18"/>
      <c r="F201" s="18"/>
      <c r="G201" s="18"/>
      <c r="H201" s="18"/>
      <c r="I201" s="18"/>
      <c r="J201" s="12" t="s">
        <v>38</v>
      </c>
      <c r="K201" s="10">
        <f>K194+K195+K196+K197+K198+K199+K200</f>
        <v>0</v>
      </c>
      <c r="L201" s="10">
        <f>L194+L195+L196+L197+L198+L199+L200</f>
        <v>0</v>
      </c>
      <c r="M201" s="18"/>
      <c r="N201" s="18"/>
      <c r="O201" s="18"/>
    </row>
    <row r="207" spans="1:8" ht="14.25">
      <c r="A207" s="22" t="s">
        <v>144</v>
      </c>
      <c r="B207" s="23"/>
      <c r="C207" s="23"/>
      <c r="D207" s="23"/>
      <c r="E207" s="23"/>
      <c r="F207" s="23"/>
      <c r="G207" s="23"/>
      <c r="H207" s="23"/>
    </row>
    <row r="208" ht="24" customHeight="1"/>
    <row r="209" spans="1:11" ht="96">
      <c r="A209" s="4" t="s">
        <v>0</v>
      </c>
      <c r="B209" s="4" t="s">
        <v>121</v>
      </c>
      <c r="C209" s="4" t="s">
        <v>122</v>
      </c>
      <c r="D209" s="6" t="s">
        <v>123</v>
      </c>
      <c r="E209" s="3" t="s">
        <v>124</v>
      </c>
      <c r="F209" s="2" t="s">
        <v>125</v>
      </c>
      <c r="G209" s="3" t="s">
        <v>126</v>
      </c>
      <c r="H209" s="3" t="s">
        <v>145</v>
      </c>
      <c r="I209" s="3" t="s">
        <v>101</v>
      </c>
      <c r="J209" s="4" t="s">
        <v>102</v>
      </c>
      <c r="K209" s="4" t="s">
        <v>14</v>
      </c>
    </row>
    <row r="210" spans="1:11" ht="14.25">
      <c r="A210" s="7">
        <v>1</v>
      </c>
      <c r="B210" s="5" t="s">
        <v>15</v>
      </c>
      <c r="C210" s="8" t="s">
        <v>16</v>
      </c>
      <c r="D210" s="9">
        <v>4</v>
      </c>
      <c r="E210" s="13">
        <v>5</v>
      </c>
      <c r="F210" s="14">
        <v>6</v>
      </c>
      <c r="G210" s="11">
        <v>7</v>
      </c>
      <c r="H210" s="13">
        <v>8</v>
      </c>
      <c r="I210" s="15">
        <v>9</v>
      </c>
      <c r="J210" s="7">
        <v>10</v>
      </c>
      <c r="K210" s="7">
        <v>11</v>
      </c>
    </row>
    <row r="211" spans="1:11" ht="14.25">
      <c r="A211" s="7"/>
      <c r="B211" s="5"/>
      <c r="C211" s="8"/>
      <c r="D211" s="9"/>
      <c r="E211" s="10"/>
      <c r="F211" s="1"/>
      <c r="G211" s="16" t="s">
        <v>127</v>
      </c>
      <c r="H211" s="10" t="s">
        <v>128</v>
      </c>
      <c r="I211" s="16" t="s">
        <v>129</v>
      </c>
      <c r="J211" s="7"/>
      <c r="K211" s="7"/>
    </row>
    <row r="212" spans="1:11" ht="240" customHeight="1">
      <c r="A212" s="7">
        <v>1</v>
      </c>
      <c r="B212" s="5" t="s">
        <v>130</v>
      </c>
      <c r="C212" s="8" t="s">
        <v>131</v>
      </c>
      <c r="D212" s="9">
        <v>8</v>
      </c>
      <c r="E212" s="10"/>
      <c r="F212" s="21">
        <v>0.08</v>
      </c>
      <c r="G212" s="16">
        <f>E212*F212+E212</f>
        <v>0</v>
      </c>
      <c r="H212" s="10">
        <f>D212*E212</f>
        <v>0</v>
      </c>
      <c r="I212" s="16">
        <f>D212*G212</f>
        <v>0</v>
      </c>
      <c r="J212" s="10"/>
      <c r="K212" s="10"/>
    </row>
    <row r="213" spans="1:11" ht="14.25">
      <c r="A213" s="18"/>
      <c r="B213" s="18"/>
      <c r="C213" s="18"/>
      <c r="D213" s="18"/>
      <c r="E213" s="18"/>
      <c r="F213" s="18"/>
      <c r="G213" s="12" t="s">
        <v>38</v>
      </c>
      <c r="H213" s="10">
        <f>H212</f>
        <v>0</v>
      </c>
      <c r="I213" s="10">
        <f>I212</f>
        <v>0</v>
      </c>
      <c r="J213" s="18"/>
      <c r="K213" s="18"/>
    </row>
    <row r="216" ht="39.75" customHeight="1"/>
    <row r="217" spans="1:13" ht="63.75" customHeight="1">
      <c r="A217" s="24" t="s">
        <v>146</v>
      </c>
      <c r="B217" s="23"/>
      <c r="C217" s="23"/>
      <c r="D217" s="23"/>
      <c r="E217" s="23"/>
      <c r="F217" s="23"/>
      <c r="G217" s="23"/>
      <c r="H217" s="23"/>
      <c r="I217" s="22"/>
      <c r="J217" s="23"/>
      <c r="K217" s="23"/>
      <c r="L217" s="23"/>
      <c r="M217" s="23"/>
    </row>
    <row r="219" spans="1:15" ht="68.25" customHeight="1">
      <c r="A219" s="4" t="s">
        <v>0</v>
      </c>
      <c r="B219" s="4" t="s">
        <v>1</v>
      </c>
      <c r="C219" s="4" t="s">
        <v>2</v>
      </c>
      <c r="D219" s="6" t="s">
        <v>3</v>
      </c>
      <c r="E219" s="3" t="s">
        <v>4</v>
      </c>
      <c r="F219" s="2" t="s">
        <v>5</v>
      </c>
      <c r="G219" s="3" t="s">
        <v>6</v>
      </c>
      <c r="H219" s="3" t="s">
        <v>7</v>
      </c>
      <c r="I219" s="3" t="s">
        <v>8</v>
      </c>
      <c r="J219" s="4" t="s">
        <v>9</v>
      </c>
      <c r="K219" s="4" t="s">
        <v>10</v>
      </c>
      <c r="L219" s="3" t="s">
        <v>11</v>
      </c>
      <c r="M219" s="3" t="s">
        <v>12</v>
      </c>
      <c r="N219" s="4" t="s">
        <v>13</v>
      </c>
      <c r="O219" s="4" t="s">
        <v>14</v>
      </c>
    </row>
    <row r="220" spans="1:15" ht="14.25">
      <c r="A220" s="7">
        <v>1</v>
      </c>
      <c r="B220" s="5" t="s">
        <v>15</v>
      </c>
      <c r="C220" s="8" t="s">
        <v>16</v>
      </c>
      <c r="D220" s="9">
        <v>4</v>
      </c>
      <c r="E220" s="13">
        <v>5</v>
      </c>
      <c r="F220" s="14">
        <v>6</v>
      </c>
      <c r="G220" s="11">
        <v>7</v>
      </c>
      <c r="H220" s="13">
        <v>8</v>
      </c>
      <c r="I220" s="15">
        <v>9</v>
      </c>
      <c r="J220" s="7">
        <v>10</v>
      </c>
      <c r="K220" s="7">
        <v>11</v>
      </c>
      <c r="L220" s="13">
        <v>12</v>
      </c>
      <c r="M220" s="15">
        <v>13</v>
      </c>
      <c r="N220" s="7">
        <v>14</v>
      </c>
      <c r="O220" s="7">
        <v>15</v>
      </c>
    </row>
    <row r="221" spans="1:15" ht="14.25">
      <c r="A221" s="7"/>
      <c r="B221" s="5"/>
      <c r="C221" s="8"/>
      <c r="D221" s="9"/>
      <c r="E221" s="10"/>
      <c r="F221" s="1"/>
      <c r="G221" s="16"/>
      <c r="H221" s="10"/>
      <c r="I221" s="16"/>
      <c r="J221" s="7" t="s">
        <v>17</v>
      </c>
      <c r="K221" s="7" t="s">
        <v>18</v>
      </c>
      <c r="L221" s="10" t="s">
        <v>19</v>
      </c>
      <c r="M221" s="16"/>
      <c r="N221" s="7"/>
      <c r="O221" s="7"/>
    </row>
    <row r="222" spans="1:15" ht="36">
      <c r="A222" s="7">
        <v>1</v>
      </c>
      <c r="B222" s="5" t="s">
        <v>27</v>
      </c>
      <c r="C222" s="8" t="s">
        <v>132</v>
      </c>
      <c r="D222" s="9" t="s">
        <v>133</v>
      </c>
      <c r="E222" s="10" t="s">
        <v>24</v>
      </c>
      <c r="F222" s="14" t="s">
        <v>25</v>
      </c>
      <c r="G222" s="11">
        <v>12</v>
      </c>
      <c r="H222" s="10"/>
      <c r="I222" s="17">
        <v>0.08</v>
      </c>
      <c r="J222" s="10">
        <f>H222*I222+H222</f>
        <v>0</v>
      </c>
      <c r="K222" s="10">
        <f>G222*H222</f>
        <v>0</v>
      </c>
      <c r="L222" s="10">
        <f>G222*J222</f>
        <v>0</v>
      </c>
      <c r="M222" s="16"/>
      <c r="N222" s="7"/>
      <c r="O222" s="7"/>
    </row>
    <row r="223" spans="1:15" ht="14.25">
      <c r="A223" s="7">
        <v>2</v>
      </c>
      <c r="B223" s="5" t="s">
        <v>31</v>
      </c>
      <c r="C223" s="8" t="s">
        <v>29</v>
      </c>
      <c r="D223" s="9" t="s">
        <v>60</v>
      </c>
      <c r="E223" s="10" t="s">
        <v>41</v>
      </c>
      <c r="F223" s="14" t="s">
        <v>42</v>
      </c>
      <c r="G223" s="11">
        <v>12</v>
      </c>
      <c r="H223" s="10"/>
      <c r="I223" s="17">
        <v>0.08</v>
      </c>
      <c r="J223" s="10">
        <f>H223*I223+H223</f>
        <v>0</v>
      </c>
      <c r="K223" s="10">
        <f>G223*H223</f>
        <v>0</v>
      </c>
      <c r="L223" s="10">
        <f>G223*J223</f>
        <v>0</v>
      </c>
      <c r="M223" s="16"/>
      <c r="N223" s="7"/>
      <c r="O223" s="7"/>
    </row>
    <row r="224" spans="1:15" ht="59.25" customHeight="1">
      <c r="A224" s="7">
        <v>3</v>
      </c>
      <c r="B224" s="5" t="s">
        <v>32</v>
      </c>
      <c r="C224" s="8" t="s">
        <v>134</v>
      </c>
      <c r="D224" s="9" t="s">
        <v>60</v>
      </c>
      <c r="E224" s="10" t="s">
        <v>41</v>
      </c>
      <c r="F224" s="14" t="s">
        <v>42</v>
      </c>
      <c r="G224" s="11">
        <v>12</v>
      </c>
      <c r="H224" s="10"/>
      <c r="I224" s="17">
        <v>0.08</v>
      </c>
      <c r="J224" s="10">
        <f>H224*I224+H224</f>
        <v>0</v>
      </c>
      <c r="K224" s="10">
        <f>G224*H224</f>
        <v>0</v>
      </c>
      <c r="L224" s="10">
        <f>G224*J224</f>
        <v>0</v>
      </c>
      <c r="M224" s="16"/>
      <c r="N224" s="7"/>
      <c r="O224" s="7"/>
    </row>
    <row r="225" spans="1:15" ht="24">
      <c r="A225" s="7">
        <v>4</v>
      </c>
      <c r="B225" s="5" t="s">
        <v>44</v>
      </c>
      <c r="C225" s="8" t="s">
        <v>134</v>
      </c>
      <c r="D225" s="9" t="s">
        <v>75</v>
      </c>
      <c r="E225" s="10" t="s">
        <v>41</v>
      </c>
      <c r="F225" s="14" t="s">
        <v>42</v>
      </c>
      <c r="G225" s="11">
        <v>12</v>
      </c>
      <c r="H225" s="10"/>
      <c r="I225" s="17">
        <v>0.08</v>
      </c>
      <c r="J225" s="10">
        <f>H225*I225+H225</f>
        <v>0</v>
      </c>
      <c r="K225" s="10">
        <f>G225*H225</f>
        <v>0</v>
      </c>
      <c r="L225" s="10">
        <f>G225*J225</f>
        <v>0</v>
      </c>
      <c r="M225" s="16"/>
      <c r="N225" s="7"/>
      <c r="O225" s="7"/>
    </row>
    <row r="226" spans="1:15" ht="14.25">
      <c r="A226" s="18"/>
      <c r="B226" s="18"/>
      <c r="C226" s="18"/>
      <c r="D226" s="18"/>
      <c r="E226" s="18"/>
      <c r="F226" s="18"/>
      <c r="G226" s="18"/>
      <c r="H226" s="18"/>
      <c r="I226" s="18"/>
      <c r="J226" s="12" t="s">
        <v>38</v>
      </c>
      <c r="K226" s="10">
        <f>K222+K223+K224+K225</f>
        <v>0</v>
      </c>
      <c r="L226" s="10">
        <f>L222+L223+L224+L225</f>
        <v>0</v>
      </c>
      <c r="M226" s="18"/>
      <c r="N226" s="18"/>
      <c r="O226" s="18"/>
    </row>
    <row r="227" spans="1:15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1:15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1:15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1:15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</sheetData>
  <sheetProtection/>
  <mergeCells count="15">
    <mergeCell ref="A2:H2"/>
    <mergeCell ref="A24:H24"/>
    <mergeCell ref="A43:H43"/>
    <mergeCell ref="A61:H61"/>
    <mergeCell ref="A80:H80"/>
    <mergeCell ref="A92:H92"/>
    <mergeCell ref="A207:H207"/>
    <mergeCell ref="A217:H217"/>
    <mergeCell ref="I217:M217"/>
    <mergeCell ref="A105:H105"/>
    <mergeCell ref="A122:H122"/>
    <mergeCell ref="A135:H135"/>
    <mergeCell ref="A165:H165"/>
    <mergeCell ref="A178:H178"/>
    <mergeCell ref="A189:H189"/>
  </mergeCells>
  <printOptions/>
  <pageMargins left="0" right="0" top="0.3937007874015748" bottom="0.3937007874015748" header="0" footer="0"/>
  <pageSetup firstPageNumber="1" useFirstPageNumber="1" fitToHeight="0" fitToWidth="0" horizontalDpi="600" verticalDpi="600" orientation="landscape" pageOrder="overThenDown" paperSize="9" scale="80" r:id="rId1"/>
  <headerFooter>
    <oddHeader>&amp;C&amp;A</oddHeader>
    <oddFooter>&amp;CPage &amp;P</oddFooter>
  </headerFooter>
  <rowBreaks count="13" manualBreakCount="13">
    <brk id="23" max="255" man="1"/>
    <brk id="42" max="255" man="1"/>
    <brk id="59" max="255" man="1"/>
    <brk id="79" max="255" man="1"/>
    <brk id="91" max="255" man="1"/>
    <brk id="103" max="255" man="1"/>
    <brk id="118" max="255" man="1"/>
    <brk id="133" max="255" man="1"/>
    <brk id="163" max="255" man="1"/>
    <brk id="174" max="14" man="1"/>
    <brk id="187" max="255" man="1"/>
    <brk id="205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Kwiatkowska Joanna</dc:creator>
  <cp:keywords/>
  <dc:description/>
  <cp:lastModifiedBy>Kwiatkowska Joanna</cp:lastModifiedBy>
  <cp:lastPrinted>2021-10-14T08:26:45Z</cp:lastPrinted>
  <dcterms:created xsi:type="dcterms:W3CDTF">2017-10-20T23:41:04Z</dcterms:created>
  <dcterms:modified xsi:type="dcterms:W3CDTF">2021-10-28T11:43:03Z</dcterms:modified>
  <cp:category/>
  <cp:version/>
  <cp:contentType/>
  <cp:contentStatus/>
  <cp:revision>22</cp:revision>
</cp:coreProperties>
</file>