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DF945EE8-C25B-4D4C-BFF6-7E819D87B8FC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F6" i="1" s="1"/>
  <c r="P7" i="1"/>
  <c r="P8" i="1"/>
  <c r="F8" i="1" s="1"/>
  <c r="K9" i="1"/>
  <c r="G8" i="1"/>
  <c r="D9" i="1"/>
  <c r="E17" i="1"/>
  <c r="E16" i="1"/>
  <c r="E15" i="1"/>
  <c r="E14" i="1"/>
  <c r="E13" i="1"/>
  <c r="M9" i="1"/>
  <c r="J9" i="1"/>
  <c r="G7" i="1"/>
  <c r="G6" i="1"/>
  <c r="G5" i="1"/>
  <c r="P4" i="1"/>
  <c r="G4" i="1"/>
  <c r="H8" i="1" l="1"/>
  <c r="I8" i="1" s="1"/>
  <c r="E9" i="1"/>
  <c r="H5" i="1"/>
  <c r="I5" i="1" s="1"/>
  <c r="H4" i="1"/>
  <c r="I4" i="1" s="1"/>
  <c r="F4" i="1"/>
  <c r="F5" i="1"/>
  <c r="H7" i="1"/>
  <c r="I7" i="1" s="1"/>
  <c r="G9" i="1"/>
  <c r="F7" i="1"/>
  <c r="H6" i="1"/>
  <c r="F9" i="1" l="1"/>
  <c r="H9" i="1"/>
  <c r="I6" i="1"/>
  <c r="I9" i="1" s="1"/>
</calcChain>
</file>

<file path=xl/sharedStrings.xml><?xml version="1.0" encoding="utf-8"?>
<sst xmlns="http://schemas.openxmlformats.org/spreadsheetml/2006/main" count="34" uniqueCount="31">
  <si>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</si>
  <si>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</si>
  <si>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</si>
  <si>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</si>
  <si>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</si>
  <si>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</si>
  <si>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</si>
  <si>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</si>
  <si>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</si>
  <si>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</si>
  <si>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</si>
  <si>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</si>
  <si>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</si>
  <si>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</si>
  <si>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</si>
  <si>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</si>
  <si>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</si>
  <si>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Kinase buffer (10x) 15 ml</t>
  </si>
  <si>
    <t>Streptavidin Magnetic Beads (5mL)</t>
  </si>
  <si>
    <t>Monarch RNA Cleanup Kit (10 μg) (100 preps)</t>
  </si>
  <si>
    <t>Monarch RNA Cleanup Kit (50 μg) (100 preps)</t>
  </si>
  <si>
    <t>Monarch RNA Cleanup Kit (500 μg) (100 preps)</t>
  </si>
  <si>
    <t>9802S</t>
  </si>
  <si>
    <t>S1420S</t>
  </si>
  <si>
    <t>T2030L</t>
  </si>
  <si>
    <t>T2040L</t>
  </si>
  <si>
    <t>T2050L</t>
  </si>
  <si>
    <t>Cell Signaling Tech</t>
  </si>
  <si>
    <t>New England BioLabs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</si>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</sst>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1" fillId="0" borderId="8" xfId="0" applyNumberFormat="1" applyFont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12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zoomScaleNormal="100" workbookViewId="0">
      <selection activeCell="P4" sqref="P4:P8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  <c r="L1" s="43"/>
      <c r="M1" s="42"/>
      <c r="N1" s="42"/>
      <c r="O1" s="4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9" t="s">
        <v>29</v>
      </c>
      <c r="L3" s="40" t="s">
        <v>30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6" x14ac:dyDescent="0.2">
      <c r="A4" s="11">
        <v>1</v>
      </c>
      <c r="B4" s="35" t="s">
        <v>17</v>
      </c>
      <c r="C4" s="12">
        <v>1</v>
      </c>
      <c r="D4" s="32"/>
      <c r="E4" s="33"/>
      <c r="F4" s="13">
        <f t="shared" ref="F4:F8" si="0">(1+P4)*D4</f>
        <v>0</v>
      </c>
      <c r="G4" s="14">
        <f t="shared" ref="G4:G8" si="1">D4*C4</f>
        <v>0</v>
      </c>
      <c r="H4" s="14">
        <f t="shared" ref="H4:H8" si="2">P4*G4</f>
        <v>0</v>
      </c>
      <c r="I4" s="14">
        <f t="shared" ref="I4:I8" si="3">G4+H4</f>
        <v>0</v>
      </c>
      <c r="J4" s="34"/>
      <c r="K4" s="44"/>
      <c r="L4" s="48">
        <v>12</v>
      </c>
      <c r="M4" s="44"/>
      <c r="N4" s="34" t="s">
        <v>27</v>
      </c>
      <c r="O4" s="34" t="s">
        <v>22</v>
      </c>
      <c r="P4" s="15">
        <f t="shared" ref="P4:P8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" x14ac:dyDescent="0.2">
      <c r="A5" s="11">
        <v>2</v>
      </c>
      <c r="B5" s="35" t="s">
        <v>18</v>
      </c>
      <c r="C5" s="12">
        <v>1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6"/>
      <c r="L5" s="49"/>
      <c r="M5" s="45"/>
      <c r="N5" s="34" t="s">
        <v>28</v>
      </c>
      <c r="O5" s="34" t="s">
        <v>23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" x14ac:dyDescent="0.2">
      <c r="A6" s="11">
        <v>3</v>
      </c>
      <c r="B6" s="35" t="s">
        <v>19</v>
      </c>
      <c r="C6" s="36">
        <v>1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6"/>
      <c r="L6" s="49"/>
      <c r="M6" s="45"/>
      <c r="N6" s="34" t="s">
        <v>28</v>
      </c>
      <c r="O6" s="34" t="s">
        <v>24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6" x14ac:dyDescent="0.2">
      <c r="A7" s="11">
        <v>4</v>
      </c>
      <c r="B7" s="35" t="s">
        <v>20</v>
      </c>
      <c r="C7" s="36">
        <v>1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6"/>
      <c r="L7" s="49"/>
      <c r="M7" s="45"/>
      <c r="N7" s="34" t="s">
        <v>28</v>
      </c>
      <c r="O7" s="34" t="s">
        <v>25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7" thickBot="1" x14ac:dyDescent="0.25">
      <c r="A8" s="35">
        <v>5</v>
      </c>
      <c r="B8" s="35" t="s">
        <v>21</v>
      </c>
      <c r="C8" s="38">
        <v>1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7"/>
      <c r="L8" s="50"/>
      <c r="M8" s="45"/>
      <c r="N8" s="34" t="s">
        <v>28</v>
      </c>
      <c r="O8" s="34" t="s">
        <v>26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1.25" customHeight="1" thickBot="1" x14ac:dyDescent="0.25">
      <c r="A9" s="16"/>
      <c r="B9" s="16"/>
      <c r="C9" s="16"/>
      <c r="D9" s="17">
        <f>SUM(D4:D8)</f>
        <v>0</v>
      </c>
      <c r="E9" s="17" t="str">
        <f>IFERROR(CONCATENATE((IF(E13&gt;0,D13*100&amp;"%","")),(IF(E14&gt;0,", "&amp;D14*100&amp;"%", "")),(IF(E15&gt;0,", "&amp;D15*100&amp;"%", "")),(IF(E16&gt;0,", "&amp;D16*100&amp;"%", "")),(IF(E17&gt;0,", "&amp;D17, ""))),"")</f>
        <v/>
      </c>
      <c r="F9" s="18">
        <f>SUM(F4:F8)</f>
        <v>0</v>
      </c>
      <c r="G9" s="19">
        <f>SUM(G4:G8)</f>
        <v>0</v>
      </c>
      <c r="H9" s="18">
        <f>SUM(H4:H8)</f>
        <v>0</v>
      </c>
      <c r="I9" s="19">
        <f>SUM(I4:I8)</f>
        <v>0</v>
      </c>
      <c r="J9" s="20" t="str">
        <f>IFERROR(SUM(J4:J8)/COUNT(J4:J8),"")</f>
        <v/>
      </c>
      <c r="K9" s="20">
        <f>K4</f>
        <v>0</v>
      </c>
      <c r="L9" s="20"/>
      <c r="M9" s="21">
        <f>M4</f>
        <v>0</v>
      </c>
      <c r="N9" s="22"/>
      <c r="O9" s="22"/>
      <c r="P9" s="10"/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8" ht="15" customHeight="1" x14ac:dyDescent="0.2">
      <c r="A11" s="37" t="s">
        <v>14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">
      <c r="A12" s="37" t="s">
        <v>15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45.75" customHeight="1" x14ac:dyDescent="0.2">
      <c r="A13" s="23"/>
      <c r="B13" s="25"/>
      <c r="C13" s="23"/>
      <c r="D13" s="26">
        <v>0.23</v>
      </c>
      <c r="E13" s="27">
        <f t="shared" ref="E13:E17" si="5">COUNTIF(E$4,D13)</f>
        <v>0</v>
      </c>
      <c r="F13" s="23"/>
      <c r="G13" s="23"/>
      <c r="H13" s="23"/>
      <c r="I13" s="23"/>
      <c r="J13" s="23"/>
      <c r="K13" s="23"/>
      <c r="L13" s="23"/>
      <c r="M13" s="23"/>
      <c r="N13" s="28"/>
      <c r="O13" s="28"/>
    </row>
    <row r="14" spans="1:28" ht="15" customHeight="1" x14ac:dyDescent="0.2">
      <c r="A14" s="23"/>
      <c r="B14" s="24"/>
      <c r="C14" s="23"/>
      <c r="D14" s="26">
        <v>0.08</v>
      </c>
      <c r="E14" s="27">
        <f t="shared" si="5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8" ht="15" customHeight="1" x14ac:dyDescent="0.2">
      <c r="A15" s="23"/>
      <c r="B15" s="24"/>
      <c r="C15" s="23"/>
      <c r="D15" s="26">
        <v>0.05</v>
      </c>
      <c r="E15" s="27">
        <f t="shared" si="5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30" customHeight="1" x14ac:dyDescent="0.2">
      <c r="A16" s="1"/>
      <c r="B16" s="3"/>
      <c r="C16" s="29"/>
      <c r="D16" s="26">
        <v>0</v>
      </c>
      <c r="E16" s="27">
        <f t="shared" si="5"/>
        <v>0</v>
      </c>
      <c r="F16" s="30"/>
      <c r="G16" s="30"/>
      <c r="H16" s="30"/>
      <c r="I16" s="30"/>
      <c r="J16" s="30"/>
      <c r="K16" s="30"/>
      <c r="L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">
      <c r="A17" s="1"/>
      <c r="B17" s="3"/>
      <c r="C17" s="29"/>
      <c r="D17" s="31" t="s">
        <v>10</v>
      </c>
      <c r="E17" s="27">
        <f t="shared" si="5"/>
        <v>0</v>
      </c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">
      <c r="A18" s="1"/>
      <c r="B18" s="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">
      <c r="A20" s="1"/>
      <c r="B20" s="2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">
      <c r="A21" s="1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">
      <c r="A23" s="1"/>
      <c r="B23" s="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28" ht="15.75" customHeight="1" x14ac:dyDescent="0.2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28" ht="15.75" customHeight="1" x14ac:dyDescent="0.2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</sheetData>
  <mergeCells count="4">
    <mergeCell ref="A1:O1"/>
    <mergeCell ref="M4:M8"/>
    <mergeCell ref="K4:K8"/>
    <mergeCell ref="L4:L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2022-06-22T14:03:13Z</dcterms:modified>
</cp:coreProperties>
</file>