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138" i="1"/>
  <c r="H137"/>
  <c r="H117"/>
  <c r="H116"/>
  <c r="H115"/>
  <c r="H114"/>
  <c r="I75"/>
  <c r="H74"/>
  <c r="H73"/>
  <c r="H72"/>
  <c r="H71"/>
  <c r="H70"/>
  <c r="H69"/>
  <c r="H33"/>
  <c r="H32"/>
  <c r="H30"/>
  <c r="H29"/>
  <c r="H26"/>
  <c r="H25"/>
  <c r="H6"/>
</calcChain>
</file>

<file path=xl/sharedStrings.xml><?xml version="1.0" encoding="utf-8"?>
<sst xmlns="http://schemas.openxmlformats.org/spreadsheetml/2006/main" count="287" uniqueCount="130">
  <si>
    <t xml:space="preserve"> PAKIET NR 1 Środki do ran</t>
  </si>
  <si>
    <t>Lp.</t>
  </si>
  <si>
    <t>Zakres działania</t>
  </si>
  <si>
    <t>Związki aktywne</t>
  </si>
  <si>
    <t>Uwagi</t>
  </si>
  <si>
    <t>Nazwa handlowa środka oferowanego</t>
  </si>
  <si>
    <t>Wielkość opakowania</t>
  </si>
  <si>
    <t xml:space="preserve">Ilość opakowań </t>
  </si>
  <si>
    <t>Ilość litrów koncentratu</t>
  </si>
  <si>
    <t>Ilość litrów roztworu roboczego</t>
  </si>
  <si>
    <t>cena 1 litra roztworu roboczego</t>
  </si>
  <si>
    <t xml:space="preserve">Zaproponowane opakowanie </t>
  </si>
  <si>
    <t xml:space="preserve">Cena netto opakowania </t>
  </si>
  <si>
    <t xml:space="preserve">Cena jednostkowa  brutto zł 1l koncentratu </t>
  </si>
  <si>
    <t>Vat %</t>
  </si>
  <si>
    <t xml:space="preserve">Wartość brutto </t>
  </si>
  <si>
    <t>poliheksanidyna, betaina</t>
  </si>
  <si>
    <t>gotowy  do użycia roztwór służący do irygacji, czyszczenia, nawilżania ran ostrych</t>
  </si>
  <si>
    <t>350 ml</t>
  </si>
  <si>
    <t xml:space="preserve">_         </t>
  </si>
  <si>
    <t>_</t>
  </si>
  <si>
    <t>2.</t>
  </si>
  <si>
    <t>kaws pochlorynowy, podchloryn sodu</t>
  </si>
  <si>
    <t>środek do oczyszczania i nawilżania powierzchni rany, zapobiega tworzeniu się biofilmu</t>
  </si>
  <si>
    <t>1 litr</t>
  </si>
  <si>
    <t>RAZEM</t>
  </si>
  <si>
    <t>Zamawiający dopuszcza zaproponowanie preparatów równoważnych tzn. takich, w których przedmiot zamówienia spełnia wszystkie wymagania dotyczące składu chemicznego, spektrum działania, danych technicznych i jakościowych postawionych przez Zamawiającego.</t>
  </si>
  <si>
    <t>Termin dostawy   … dni  (min. 4 dni max. 7 dni)</t>
  </si>
  <si>
    <r>
      <t xml:space="preserve">..........................................................................                                                                                                </t>
    </r>
    <r>
      <rPr>
        <sz val="9"/>
        <rFont val="Times New Roman"/>
        <family val="1"/>
      </rPr>
      <t>data, podpisy, pieczątki upoważnionych przedstawicieli Wykonawcy</t>
    </r>
  </si>
  <si>
    <t xml:space="preserve">                     dnia </t>
  </si>
  <si>
    <r>
      <t>PAKIET NR 2 Środki do dezynfekcji powierzchni</t>
    </r>
    <r>
      <rPr>
        <b/>
        <sz val="11"/>
        <rFont val="Arial"/>
        <family val="2"/>
        <charset val="238"/>
      </rPr>
      <t xml:space="preserve">   </t>
    </r>
  </si>
  <si>
    <t>Ilość  litrów roztworu roboczego</t>
  </si>
  <si>
    <t xml:space="preserve">Cena jednostkowa  brutto zł  1l koncentratu </t>
  </si>
  <si>
    <t>1.</t>
  </si>
  <si>
    <t>B, F - do 1 min                            B ( MRSA ), Tbc, V  ( HBV,HIV, Rota, Adeno) – 1 min.</t>
  </si>
  <si>
    <t>spray, dezynfekcja małych powierzchni, stabilność roztworu min 25 dni poparta badaniami (B,Tbc,F)</t>
  </si>
  <si>
    <t>0,65 litra</t>
  </si>
  <si>
    <t xml:space="preserve"> bez aldehydów, QAV i pochodnych biguanidyny</t>
  </si>
  <si>
    <t>5 litrów</t>
  </si>
  <si>
    <t>3.</t>
  </si>
  <si>
    <t>Dozownik do systemu zanurzania chusteczek w roztworze środka z pozycji 1,2,9</t>
  </si>
  <si>
    <t>2,5 l +/- 0,5 l</t>
  </si>
  <si>
    <t>4.</t>
  </si>
  <si>
    <t>Suche chusteczki po min. 90 szt. opakowanie zawierające naklejki umożliwiające opisanie dozownika dozującego chusteczki.</t>
  </si>
  <si>
    <t>5.</t>
  </si>
  <si>
    <t>B,V,F,Tbc - 15 min</t>
  </si>
  <si>
    <t>Tabletki do 2000ppm</t>
  </si>
  <si>
    <t>300 tabl</t>
  </si>
  <si>
    <t>6.</t>
  </si>
  <si>
    <t>B,V,F,Tbc, S (Cl. difficile) - 15 min</t>
  </si>
  <si>
    <t>bez aldehydów</t>
  </si>
  <si>
    <t>Preparat do mycia i dezynfekcji powierzchni</t>
  </si>
  <si>
    <t>160 g</t>
  </si>
  <si>
    <t>7.</t>
  </si>
  <si>
    <t>B,V,F,Tbc</t>
  </si>
  <si>
    <t>bez alkoholu</t>
  </si>
  <si>
    <t>Chusteczki dezynfekcyjno-myjące do USG</t>
  </si>
  <si>
    <t>200 szt.</t>
  </si>
  <si>
    <t>3 000 szt. chusteczek</t>
  </si>
  <si>
    <t>8.</t>
  </si>
  <si>
    <t>V (Rota, Noro, BVDV, Vaccinia)</t>
  </si>
  <si>
    <t>Preparat do mycia i dezynfekcji powierzchni sprzętu medycznego i inkubatorów</t>
  </si>
  <si>
    <t>1 litra</t>
  </si>
  <si>
    <t>9.</t>
  </si>
  <si>
    <t>B,F - 15 min.                     V - HIV, HBV, Rota, Adeno, Papova, Vakzinia</t>
  </si>
  <si>
    <t>bez chloru, fenolu, QAV i aldehydów</t>
  </si>
  <si>
    <t>Środek myjąco- dezynfekcyjny, stabilność roztworu min 25 dni poparta badaniami (B,F)</t>
  </si>
  <si>
    <t>6 litrów</t>
  </si>
  <si>
    <t xml:space="preserve">      * Potwierdzenie zgodności w zakresie spektrum działania dla preparatów do dezynfekcji narzędzi i powierzchni:</t>
  </si>
  <si>
    <t>Celem potwierdzenia skuteczności działania bójczego preparatu dezynfekcyjnego do narzędzi (wymaga się, aby był to wyrób medyczny)</t>
  </si>
  <si>
    <t xml:space="preserve"> i powierzchni (wymaga się, aby był to wyrób medyczny lub produkt biobójczy), należy załączyć dokumenty potwierdzające wykonane badania,</t>
  </si>
  <si>
    <t xml:space="preserve">oznaczające, iż przedmiot zamówienia został przebadany na organizmach testowych podanych poniżej i odpowiada </t>
  </si>
  <si>
    <t>Normom Europejskim dot. obszaru medycznego ( normy co najmniej fazy II) lub Normom Polskim dot. obszaru medycznego ( normy co najmniej fazy II) lub</t>
  </si>
  <si>
    <t>został przebadany przez Narodowy Instytut Zdrowia Publicznego – Państwowy Zakład Higieny.</t>
  </si>
  <si>
    <t xml:space="preserve">- bakteriobójcze (B ) </t>
  </si>
  <si>
    <t>- prątkobójcze (Tbc) - (Mycobacterium tuberculosis lub Mycobacterium avium z Mycobacterium terrae)</t>
  </si>
  <si>
    <t xml:space="preserve">- grzybobójcze (F)                                    </t>
  </si>
  <si>
    <t>- sporobójcze (S) – Bacillus subtilis, cereus, Clostridium sporogenes</t>
  </si>
  <si>
    <t xml:space="preserve"> - wirusobójcze (V) Polio, Adenovirus</t>
  </si>
  <si>
    <t xml:space="preserve">Zamawiający wymaga, aby skuteczność (stężenie, spektrum, czas) działania proponowanych preparatów oprócz ulotek informacyjnych i instrukcji użycia </t>
  </si>
  <si>
    <t>potwierdzone były dokumentami (w języku polskim) z wykonanych badań.</t>
  </si>
  <si>
    <t>Jeśli zaoferowany środek znajduje się na liście NARODOWEGO INSTYTUTU ZDROWIA PUBLICZNEGO – PAŃSTWOWY ZAKŁAD HIGIENY nie jest wymagane dołączenie potwierdzeń z wykonanych badań.</t>
  </si>
  <si>
    <t>Zamawiający dopuszcza zaproponowanie preparatów równoważnych tzn. takie, w których przedmiot zamówienia spełnia wszystkie wymagania dotyczące składu chemicznego, spektrum działania, danych technicznych i jakościowych postawionych przez Zamawiającego.</t>
  </si>
  <si>
    <t xml:space="preserve">  PAKIET NR 3  Środki do higienicznej i chirurgicznej dezynfekcji rąk, dezynfekcji skóry oraz mycia  rąk, do dezynfekcji narzędzi i endoskopów             </t>
  </si>
  <si>
    <t>Cena jednostkowa  brutto zł 1 l     koncentratu</t>
  </si>
  <si>
    <t>B, Tbc, F, V ( HBV, HIV, HSV, Rota )</t>
  </si>
  <si>
    <t xml:space="preserve">min. trzy substancje aktywne z różnych grup chemicznych </t>
  </si>
  <si>
    <t>dezynfekcja rak pH od            4-6</t>
  </si>
  <si>
    <t>Butelka              0,5 dm3</t>
  </si>
  <si>
    <t>preparat do mycia rąk, pH od 4-6 kompatybilny z produktem z poz. 1</t>
  </si>
  <si>
    <t>Butelka          0,5 dm3</t>
  </si>
  <si>
    <t>preparat w pianie do mycia rąk, pH od 4-6 wkład pasujący do sytemu dermados</t>
  </si>
  <si>
    <t xml:space="preserve">Butelka          0,4 dm3 </t>
  </si>
  <si>
    <t>Drobnoustroje bytujące na skórze</t>
  </si>
  <si>
    <t>min. trzy substancje aktywne</t>
  </si>
  <si>
    <t>bezjodowy, bez fenoli</t>
  </si>
  <si>
    <t>Butelka          0,35 litra z atomizerem</t>
  </si>
  <si>
    <t>Butelka                 1 litra</t>
  </si>
  <si>
    <t>Drobnoustroje bytujace na skórze</t>
  </si>
  <si>
    <t>bezjodowy, barwiony, bez fenoli</t>
  </si>
  <si>
    <t>B, Tbc, V,F, Cl. perfringens, Cl. difficile - do 15 min        S - do 3h</t>
  </si>
  <si>
    <t>bez aldehydów, bez nadboranu sodu</t>
  </si>
  <si>
    <t>Preparat do dezynfekcji narzędzi i endoskopów (pozytywna opinia Olympus)</t>
  </si>
  <si>
    <t>6 kg</t>
  </si>
  <si>
    <t>Opakowania kompatybilne z dozownikami typu Dermados</t>
  </si>
  <si>
    <t xml:space="preserve">  PAKIET NR 4  Środki do dezynfekcji rąk, skóry i śluzówek                  </t>
  </si>
  <si>
    <t>Cena jednostkowa  brutto zł  l koncentratu</t>
  </si>
  <si>
    <t xml:space="preserve">bezjodowy </t>
  </si>
  <si>
    <t>antyseptyka wrażliwych obszarów</t>
  </si>
  <si>
    <t>B, Tbc, G, V (HBV, HCV, HIV, Rota)</t>
  </si>
  <si>
    <t xml:space="preserve">preparat do dezynfekcji wkłuć centralnych </t>
  </si>
  <si>
    <t>0,25 litra z atomizerem</t>
  </si>
  <si>
    <t>B, G, V (HBV, HCV, HIV)</t>
  </si>
  <si>
    <t>antybakteryjna emulsja myjąca, dekontaminacja rąk i skóry</t>
  </si>
  <si>
    <t>Butelka          1 dm3</t>
  </si>
  <si>
    <t>B,F,V (HIV,HBV,HSV)</t>
  </si>
  <si>
    <t>antyseptyka błon śluzowych jamy ustnej i gardła</t>
  </si>
  <si>
    <t>0,3 litra</t>
  </si>
  <si>
    <t>Zamawiający dopuszcza zaproponowanie preparatów równoważnych tzn. takie, w których przedmiot zamówienie spełnia wszystkie wymagania dotyczące składu chemicznego, spektrum działania, danych technicznych i jakościowych postawionych przez Zamawiającego.</t>
  </si>
  <si>
    <t xml:space="preserve">  PAKIET NR 5   ŚRODKI DO PIELĘGNACJI OBŁOŻNIE CHORYCH                   </t>
  </si>
  <si>
    <t>Cena jednostkowa  brutto zł  1l koncentratu</t>
  </si>
  <si>
    <t xml:space="preserve">Środek do higieny obłożnie chorego </t>
  </si>
  <si>
    <t>0,5 litra z atomizerem</t>
  </si>
  <si>
    <t>B, G, V, P</t>
  </si>
  <si>
    <t>Preparat do dezynfekcji ran, oparzeń, ropni owrzodzeń żylnych</t>
  </si>
  <si>
    <t>Preparat do dezynfekcji ran, oparzeń, ropni, owrzodzeń żylnych</t>
  </si>
  <si>
    <t>1 litr z atomizerem</t>
  </si>
  <si>
    <r>
      <t xml:space="preserve"> </t>
    </r>
    <r>
      <rPr>
        <sz val="9"/>
        <rFont val="Arial"/>
        <family val="2"/>
        <charset val="238"/>
      </rPr>
      <t>B,V, F, pierwotniaki.</t>
    </r>
  </si>
  <si>
    <r>
      <t xml:space="preserve"> </t>
    </r>
    <r>
      <rPr>
        <sz val="9"/>
        <color theme="1"/>
        <rFont val="Calibri"/>
        <family val="2"/>
        <charset val="238"/>
        <scheme val="minor"/>
      </rPr>
      <t>bez aldehydów, QAV i pochodnych biguanidyny</t>
    </r>
  </si>
  <si>
    <t xml:space="preserve">                   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</si>
</sst>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color theme="0"/>
      <name val="Arial CE"/>
      <charset val="238"/>
    </font>
    <font>
      <sz val="10"/>
      <name val="Arial CE"/>
      <charset val="238"/>
    </font>
    <font>
      <sz val="10"/>
      <name val="Arial"/>
      <family val="2"/>
    </font>
    <font>
      <b/>
      <sz val="10"/>
      <name val="Arial CE"/>
      <charset val="238"/>
    </font>
    <font>
      <sz val="8"/>
      <name val="Arial CE"/>
      <charset val="238"/>
    </font>
    <font>
      <sz val="8"/>
      <name val="Arial"/>
      <family val="2"/>
    </font>
    <font>
      <b/>
      <i/>
      <sz val="10"/>
      <name val="Arial"/>
      <family val="2"/>
      <charset val="238"/>
    </font>
    <font>
      <sz val="12"/>
      <name val="Times New Roman"/>
      <family val="1"/>
    </font>
    <font>
      <sz val="9"/>
      <name val="Times New Roman"/>
      <family val="1"/>
    </font>
    <font>
      <sz val="8"/>
      <name val="Arial CE"/>
      <family val="2"/>
      <charset val="238"/>
    </font>
    <font>
      <sz val="9"/>
      <name val="Arial"/>
      <family val="2"/>
      <charset val="238"/>
    </font>
    <font>
      <b/>
      <sz val="9"/>
      <color indexed="10"/>
      <name val="Arial"/>
      <family val="2"/>
      <charset val="238"/>
    </font>
    <font>
      <b/>
      <sz val="10"/>
      <color indexed="10"/>
      <name val="Arial CE"/>
      <charset val="238"/>
    </font>
    <font>
      <sz val="9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strike/>
      <sz val="8"/>
      <color indexed="10"/>
      <name val="Arial"/>
      <family val="2"/>
    </font>
    <font>
      <strike/>
      <sz val="8"/>
      <color indexed="10"/>
      <name val="Arial CE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</font>
    <font>
      <sz val="9"/>
      <name val="Arial CE"/>
      <charset val="238"/>
    </font>
    <font>
      <strike/>
      <sz val="9"/>
      <color indexed="10"/>
      <name val="Arial"/>
      <family val="2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9"/>
      <color theme="1"/>
      <name val="Arial"/>
      <family val="2"/>
      <charset val="238"/>
    </font>
    <font>
      <sz val="9"/>
      <color indexed="10"/>
      <name val="Arial CE"/>
      <charset val="238"/>
    </font>
    <font>
      <strike/>
      <sz val="9"/>
      <color indexed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0" fillId="0" borderId="0" xfId="0" applyNumberFormat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4" fontId="7" fillId="0" borderId="1" xfId="1" applyFont="1" applyBorder="1"/>
    <xf numFmtId="0" fontId="9" fillId="0" borderId="0" xfId="0" applyFont="1"/>
    <xf numFmtId="8" fontId="9" fillId="0" borderId="1" xfId="1" applyNumberFormat="1" applyFont="1" applyBorder="1"/>
    <xf numFmtId="44" fontId="0" fillId="0" borderId="0" xfId="0" applyNumberFormat="1"/>
    <xf numFmtId="0" fontId="10" fillId="0" borderId="0" xfId="0" applyFont="1"/>
    <xf numFmtId="2" fontId="10" fillId="0" borderId="0" xfId="0" applyNumberFormat="1" applyFont="1" applyAlignment="1">
      <alignment wrapText="1"/>
    </xf>
    <xf numFmtId="0" fontId="11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0" fontId="10" fillId="0" borderId="0" xfId="0" applyFont="1" applyAlignment="1">
      <alignment wrapText="1"/>
    </xf>
    <xf numFmtId="0" fontId="12" fillId="0" borderId="0" xfId="0" applyFont="1"/>
    <xf numFmtId="0" fontId="4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top" wrapText="1"/>
    </xf>
    <xf numFmtId="1" fontId="11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8" fontId="18" fillId="0" borderId="3" xfId="1" applyNumberFormat="1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vertical="center" wrapText="1"/>
    </xf>
    <xf numFmtId="0" fontId="16" fillId="0" borderId="0" xfId="0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5" fillId="0" borderId="0" xfId="0" applyFont="1"/>
    <xf numFmtId="49" fontId="5" fillId="0" borderId="0" xfId="0" applyNumberFormat="1" applyFont="1"/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0" fillId="0" borderId="0" xfId="0" applyFont="1" applyFill="1"/>
    <xf numFmtId="8" fontId="18" fillId="0" borderId="1" xfId="1" applyNumberFormat="1" applyFont="1" applyBorder="1"/>
    <xf numFmtId="0" fontId="21" fillId="0" borderId="0" xfId="0" applyFont="1" applyFill="1" applyBorder="1" applyAlignment="1">
      <alignment vertical="center" wrapText="1"/>
    </xf>
    <xf numFmtId="44" fontId="21" fillId="0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20" fillId="0" borderId="0" xfId="0" applyFont="1"/>
    <xf numFmtId="44" fontId="0" fillId="0" borderId="0" xfId="0" applyNumberFormat="1" applyBorder="1"/>
    <xf numFmtId="0" fontId="21" fillId="0" borderId="0" xfId="0" applyFont="1" applyFill="1" applyBorder="1" applyAlignment="1">
      <alignment horizontal="left"/>
    </xf>
    <xf numFmtId="0" fontId="23" fillId="0" borderId="1" xfId="0" applyFont="1" applyBorder="1" applyAlignment="1">
      <alignment vertical="center" wrapText="1"/>
    </xf>
    <xf numFmtId="0" fontId="24" fillId="0" borderId="1" xfId="0" applyFont="1" applyFill="1" applyBorder="1" applyAlignment="1">
      <alignment vertical="center" wrapText="1"/>
    </xf>
    <xf numFmtId="2" fontId="23" fillId="0" borderId="1" xfId="0" applyNumberFormat="1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8" fontId="23" fillId="0" borderId="1" xfId="1" applyNumberFormat="1" applyFont="1" applyBorder="1"/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/>
    <xf numFmtId="8" fontId="28" fillId="0" borderId="3" xfId="0" applyNumberFormat="1" applyFont="1" applyBorder="1"/>
    <xf numFmtId="0" fontId="23" fillId="0" borderId="0" xfId="0" applyFont="1" applyAlignment="1">
      <alignment wrapText="1"/>
    </xf>
    <xf numFmtId="0" fontId="23" fillId="0" borderId="0" xfId="0" applyFont="1"/>
    <xf numFmtId="0" fontId="29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vertical="center" wrapText="1"/>
    </xf>
    <xf numFmtId="2" fontId="29" fillId="0" borderId="1" xfId="0" applyNumberFormat="1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8" fontId="29" fillId="0" borderId="1" xfId="1" applyNumberFormat="1" applyFont="1" applyBorder="1"/>
    <xf numFmtId="0" fontId="16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0" fontId="23" fillId="0" borderId="1" xfId="0" applyFont="1" applyBorder="1"/>
    <xf numFmtId="2" fontId="23" fillId="0" borderId="1" xfId="0" applyNumberFormat="1" applyFont="1" applyFill="1" applyBorder="1" applyAlignment="1">
      <alignment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5" fillId="0" borderId="1" xfId="0" applyFont="1" applyBorder="1"/>
    <xf numFmtId="0" fontId="30" fillId="0" borderId="1" xfId="0" applyFont="1" applyBorder="1" applyAlignment="1">
      <alignment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/>
    </xf>
    <xf numFmtId="8" fontId="16" fillId="0" borderId="1" xfId="1" applyNumberFormat="1" applyFont="1" applyBorder="1" applyAlignment="1">
      <alignment horizontal="center" vertical="center" wrapText="1"/>
    </xf>
    <xf numFmtId="0" fontId="25" fillId="0" borderId="1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vertical="top" wrapText="1"/>
    </xf>
    <xf numFmtId="0" fontId="31" fillId="0" borderId="0" xfId="0" applyFont="1" applyAlignment="1">
      <alignment vertical="top" wrapText="1"/>
    </xf>
    <xf numFmtId="44" fontId="31" fillId="0" borderId="0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16" fillId="0" borderId="0" xfId="0" applyFont="1" applyFill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8" fontId="7" fillId="0" borderId="2" xfId="1" applyNumberFormat="1" applyFont="1" applyBorder="1" applyAlignment="1">
      <alignment horizontal="center"/>
    </xf>
    <xf numFmtId="44" fontId="7" fillId="0" borderId="3" xfId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0" fillId="0" borderId="3" xfId="0" applyNumberForma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 wrapText="1"/>
    </xf>
    <xf numFmtId="44" fontId="0" fillId="0" borderId="3" xfId="0" applyNumberForma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0"/>
  <sheetViews>
    <sheetView tabSelected="1" topLeftCell="A130" zoomScale="74" zoomScaleNormal="74" workbookViewId="0">
      <selection activeCell="A134" sqref="A134:O134"/>
    </sheetView>
  </sheetViews>
  <sheetFormatPr defaultRowHeight="15"/>
  <cols>
    <col min="1" max="1" width="6.5703125" customWidth="1"/>
    <col min="2" max="2" width="10.85546875" customWidth="1"/>
    <col min="3" max="3" width="17.85546875" customWidth="1"/>
    <col min="4" max="4" width="15.5703125" customWidth="1"/>
    <col min="5" max="5" width="11.85546875" customWidth="1"/>
    <col min="6" max="6" width="11.42578125" customWidth="1"/>
    <col min="8" max="8" width="11.42578125" customWidth="1"/>
    <col min="9" max="9" width="10.42578125" customWidth="1"/>
    <col min="10" max="10" width="11.140625" customWidth="1"/>
    <col min="11" max="11" width="15.5703125" customWidth="1"/>
    <col min="12" max="12" width="11.7109375" customWidth="1"/>
    <col min="13" max="13" width="12.42578125" customWidth="1"/>
    <col min="14" max="14" width="6.140625" customWidth="1"/>
    <col min="15" max="15" width="15.42578125" customWidth="1"/>
  </cols>
  <sheetData>
    <row r="1" spans="1:16">
      <c r="P1" s="1"/>
    </row>
    <row r="2" spans="1:16" ht="23.25" customHeight="1">
      <c r="A2" s="103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</row>
    <row r="3" spans="1:16" ht="48">
      <c r="A3" s="2" t="s">
        <v>1</v>
      </c>
      <c r="B3" s="3" t="s">
        <v>2</v>
      </c>
      <c r="C3" s="4" t="s">
        <v>3</v>
      </c>
      <c r="D3" s="4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3" t="s">
        <v>15</v>
      </c>
      <c r="P3" s="1"/>
    </row>
    <row r="4" spans="1:16">
      <c r="A4" s="114">
        <v>1</v>
      </c>
      <c r="B4" s="116"/>
      <c r="C4" s="116" t="s">
        <v>16</v>
      </c>
      <c r="D4" s="116" t="s">
        <v>17</v>
      </c>
      <c r="E4" s="118"/>
      <c r="F4" s="116" t="s">
        <v>18</v>
      </c>
      <c r="G4" s="116">
        <v>100</v>
      </c>
      <c r="H4" s="120">
        <v>14</v>
      </c>
      <c r="I4" s="122" t="s">
        <v>19</v>
      </c>
      <c r="J4" s="122" t="s">
        <v>20</v>
      </c>
      <c r="K4" s="116"/>
      <c r="L4" s="124"/>
      <c r="M4" s="126"/>
      <c r="N4" s="116"/>
      <c r="O4" s="111"/>
      <c r="P4" s="5"/>
    </row>
    <row r="5" spans="1:16">
      <c r="A5" s="115"/>
      <c r="B5" s="117"/>
      <c r="C5" s="117"/>
      <c r="D5" s="117"/>
      <c r="E5" s="119"/>
      <c r="F5" s="117"/>
      <c r="G5" s="117"/>
      <c r="H5" s="121"/>
      <c r="I5" s="123"/>
      <c r="J5" s="123"/>
      <c r="K5" s="117"/>
      <c r="L5" s="125"/>
      <c r="M5" s="127"/>
      <c r="N5" s="117"/>
      <c r="O5" s="112"/>
      <c r="P5" s="1"/>
    </row>
    <row r="6" spans="1:16" ht="89.25">
      <c r="A6" s="6" t="s">
        <v>21</v>
      </c>
      <c r="B6" s="7"/>
      <c r="C6" s="8" t="s">
        <v>22</v>
      </c>
      <c r="D6" s="9" t="s">
        <v>23</v>
      </c>
      <c r="E6" s="10"/>
      <c r="F6" s="11" t="s">
        <v>24</v>
      </c>
      <c r="G6" s="11">
        <v>200</v>
      </c>
      <c r="H6" s="11">
        <f>G6</f>
        <v>200</v>
      </c>
      <c r="I6" s="12" t="s">
        <v>20</v>
      </c>
      <c r="J6" s="12" t="s">
        <v>20</v>
      </c>
      <c r="K6" s="11"/>
      <c r="L6" s="76"/>
      <c r="M6" s="8"/>
      <c r="N6" s="8"/>
      <c r="O6" s="13"/>
      <c r="P6" s="5"/>
    </row>
    <row r="7" spans="1:16">
      <c r="N7" s="14" t="s">
        <v>25</v>
      </c>
      <c r="O7" s="15"/>
      <c r="P7" s="1"/>
    </row>
    <row r="8" spans="1:16">
      <c r="J8" s="16"/>
      <c r="O8" s="16"/>
      <c r="P8" s="1"/>
    </row>
    <row r="9" spans="1:16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</row>
    <row r="10" spans="1:16">
      <c r="A10" s="19"/>
      <c r="B10" s="102" t="s">
        <v>26</v>
      </c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20"/>
      <c r="P10" s="21"/>
    </row>
    <row r="11" spans="1:16">
      <c r="A11" s="19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20"/>
      <c r="P11" s="21"/>
    </row>
    <row r="12" spans="1:16">
      <c r="A12" s="19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20"/>
      <c r="P12" s="21"/>
    </row>
    <row r="13" spans="1:16">
      <c r="A13" s="19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1"/>
    </row>
    <row r="14" spans="1:16">
      <c r="A14" s="19"/>
      <c r="B14" s="22" t="s">
        <v>27</v>
      </c>
      <c r="C14" s="23"/>
      <c r="D14" s="24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1"/>
    </row>
    <row r="15" spans="1:16">
      <c r="A15" s="19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0"/>
      <c r="P15" s="21"/>
    </row>
    <row r="16" spans="1:16">
      <c r="A16" s="19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0"/>
      <c r="P16" s="21"/>
    </row>
    <row r="17" spans="1:16">
      <c r="A17" s="19"/>
      <c r="B17" s="99" t="s">
        <v>28</v>
      </c>
      <c r="C17" s="100"/>
      <c r="D17" s="100"/>
      <c r="E17" s="100"/>
      <c r="F17" s="101"/>
      <c r="G17" s="27"/>
      <c r="H17" s="27"/>
      <c r="I17" s="27"/>
      <c r="J17" s="27"/>
      <c r="K17" s="27"/>
      <c r="L17" s="27"/>
      <c r="M17" s="27"/>
      <c r="N17" s="27"/>
      <c r="O17" s="20"/>
      <c r="P17" s="21"/>
    </row>
    <row r="18" spans="1:16">
      <c r="A18" s="28" t="s">
        <v>29</v>
      </c>
      <c r="B18" s="100"/>
      <c r="C18" s="100"/>
      <c r="D18" s="100"/>
      <c r="E18" s="100"/>
      <c r="F18" s="101"/>
      <c r="G18" s="27"/>
      <c r="H18" s="27"/>
      <c r="I18" s="29"/>
      <c r="J18" s="29"/>
      <c r="K18" s="29"/>
      <c r="L18" s="29"/>
      <c r="M18" s="29"/>
      <c r="N18" s="30"/>
      <c r="O18" s="20"/>
      <c r="P18" s="21"/>
    </row>
    <row r="19" spans="1:16">
      <c r="A19" s="28"/>
      <c r="B19" s="100"/>
      <c r="C19" s="100"/>
      <c r="D19" s="100"/>
      <c r="E19" s="100"/>
      <c r="F19" s="101"/>
      <c r="G19" s="27"/>
      <c r="H19" s="27"/>
      <c r="I19" s="29"/>
      <c r="J19" s="29"/>
      <c r="K19" s="29"/>
      <c r="L19" s="29"/>
      <c r="M19" s="29"/>
      <c r="N19" s="30"/>
      <c r="O19" s="20"/>
      <c r="P19" s="21"/>
    </row>
    <row r="20" spans="1:16">
      <c r="A20" s="28"/>
      <c r="B20" s="30"/>
      <c r="C20" s="27"/>
      <c r="D20" s="27"/>
      <c r="E20" s="27"/>
      <c r="F20" s="27"/>
      <c r="G20" s="27"/>
      <c r="H20" s="27"/>
      <c r="I20" s="29"/>
      <c r="J20" s="29"/>
      <c r="K20" s="29"/>
      <c r="L20" s="29"/>
      <c r="M20" s="29"/>
      <c r="N20" s="30"/>
      <c r="O20" s="20"/>
      <c r="P20" s="21"/>
    </row>
    <row r="21" spans="1:16">
      <c r="A21" s="28"/>
      <c r="B21" s="30"/>
      <c r="C21" s="27"/>
      <c r="D21" s="27"/>
      <c r="E21" s="27"/>
      <c r="F21" s="27"/>
      <c r="G21" s="27"/>
      <c r="H21" s="27"/>
      <c r="I21" s="29"/>
      <c r="J21" s="29"/>
      <c r="K21" s="29"/>
      <c r="L21" s="29"/>
      <c r="M21" s="29"/>
      <c r="N21" s="30"/>
      <c r="O21" s="20"/>
      <c r="P21" s="21"/>
    </row>
    <row r="22" spans="1:16">
      <c r="P22" s="1"/>
    </row>
    <row r="23" spans="1:16" ht="15.75">
      <c r="A23" s="103" t="s">
        <v>30</v>
      </c>
      <c r="B23" s="103"/>
      <c r="C23" s="103"/>
      <c r="D23" s="103"/>
      <c r="E23" s="103"/>
      <c r="F23" s="103"/>
      <c r="G23" s="103"/>
      <c r="H23" s="103"/>
      <c r="I23" s="103"/>
      <c r="J23" s="103"/>
      <c r="K23" s="103"/>
      <c r="L23" s="103"/>
      <c r="M23" s="103"/>
      <c r="N23" s="103"/>
      <c r="O23" s="103"/>
      <c r="P23" s="103"/>
    </row>
    <row r="24" spans="1:16" ht="63.75" customHeight="1">
      <c r="A24" s="4" t="s">
        <v>1</v>
      </c>
      <c r="B24" s="3" t="s">
        <v>2</v>
      </c>
      <c r="C24" s="4" t="s">
        <v>3</v>
      </c>
      <c r="D24" s="4" t="s">
        <v>4</v>
      </c>
      <c r="E24" s="3" t="s">
        <v>5</v>
      </c>
      <c r="F24" s="3" t="s">
        <v>6</v>
      </c>
      <c r="G24" s="3" t="s">
        <v>7</v>
      </c>
      <c r="H24" s="3" t="s">
        <v>8</v>
      </c>
      <c r="I24" s="3" t="s">
        <v>31</v>
      </c>
      <c r="J24" s="3" t="s">
        <v>10</v>
      </c>
      <c r="K24" s="3" t="s">
        <v>11</v>
      </c>
      <c r="L24" s="3" t="s">
        <v>12</v>
      </c>
      <c r="M24" s="3" t="s">
        <v>32</v>
      </c>
      <c r="N24" s="4" t="s">
        <v>14</v>
      </c>
      <c r="O24" s="3" t="s">
        <v>15</v>
      </c>
      <c r="P24" s="1"/>
    </row>
    <row r="25" spans="1:16" ht="96">
      <c r="A25" s="82" t="s">
        <v>33</v>
      </c>
      <c r="B25" s="60" t="s">
        <v>34</v>
      </c>
      <c r="C25" s="88" t="s">
        <v>128</v>
      </c>
      <c r="D25" s="60" t="s">
        <v>35</v>
      </c>
      <c r="E25" s="90"/>
      <c r="F25" s="63" t="s">
        <v>36</v>
      </c>
      <c r="G25" s="63">
        <v>200</v>
      </c>
      <c r="H25" s="31">
        <f>G25*0.65</f>
        <v>130</v>
      </c>
      <c r="I25" s="91" t="s">
        <v>19</v>
      </c>
      <c r="J25" s="91" t="s">
        <v>20</v>
      </c>
      <c r="K25" s="32"/>
      <c r="L25" s="32"/>
      <c r="M25" s="32"/>
      <c r="N25" s="33"/>
      <c r="O25" s="92"/>
      <c r="P25" s="5"/>
    </row>
    <row r="26" spans="1:16" ht="96">
      <c r="A26" s="82" t="s">
        <v>21</v>
      </c>
      <c r="B26" s="60" t="s">
        <v>34</v>
      </c>
      <c r="C26" s="60" t="s">
        <v>37</v>
      </c>
      <c r="D26" s="60" t="s">
        <v>35</v>
      </c>
      <c r="E26" s="90"/>
      <c r="F26" s="63" t="s">
        <v>38</v>
      </c>
      <c r="G26" s="63">
        <v>900</v>
      </c>
      <c r="H26" s="63">
        <f>G26*5</f>
        <v>4500</v>
      </c>
      <c r="I26" s="91" t="s">
        <v>19</v>
      </c>
      <c r="J26" s="91" t="s">
        <v>20</v>
      </c>
      <c r="K26" s="82"/>
      <c r="L26" s="82"/>
      <c r="M26" s="63"/>
      <c r="N26" s="63"/>
      <c r="O26" s="92"/>
      <c r="P26" s="5"/>
    </row>
    <row r="27" spans="1:16" ht="72">
      <c r="A27" s="82" t="s">
        <v>39</v>
      </c>
      <c r="B27" s="60"/>
      <c r="C27" s="60"/>
      <c r="D27" s="60" t="s">
        <v>40</v>
      </c>
      <c r="E27" s="90"/>
      <c r="F27" s="63" t="s">
        <v>41</v>
      </c>
      <c r="G27" s="63">
        <v>20</v>
      </c>
      <c r="H27" s="63"/>
      <c r="I27" s="91" t="s">
        <v>19</v>
      </c>
      <c r="J27" s="91" t="s">
        <v>20</v>
      </c>
      <c r="K27" s="82"/>
      <c r="L27" s="82"/>
      <c r="M27" s="63"/>
      <c r="N27" s="63"/>
      <c r="O27" s="92"/>
      <c r="P27" s="5"/>
    </row>
    <row r="28" spans="1:16" ht="120">
      <c r="A28" s="82" t="s">
        <v>42</v>
      </c>
      <c r="B28" s="60"/>
      <c r="C28" s="60"/>
      <c r="D28" s="60" t="s">
        <v>43</v>
      </c>
      <c r="E28" s="90"/>
      <c r="F28" s="63"/>
      <c r="G28" s="63">
        <v>1500</v>
      </c>
      <c r="H28" s="63"/>
      <c r="I28" s="91" t="s">
        <v>19</v>
      </c>
      <c r="J28" s="91" t="s">
        <v>20</v>
      </c>
      <c r="K28" s="82"/>
      <c r="L28" s="82"/>
      <c r="M28" s="63"/>
      <c r="N28" s="63"/>
      <c r="O28" s="92"/>
      <c r="P28" s="5"/>
    </row>
    <row r="29" spans="1:16" ht="24">
      <c r="A29" s="82" t="s">
        <v>44</v>
      </c>
      <c r="B29" s="60" t="s">
        <v>45</v>
      </c>
      <c r="C29" s="93"/>
      <c r="D29" s="60" t="s">
        <v>46</v>
      </c>
      <c r="E29" s="90"/>
      <c r="F29" s="63" t="s">
        <v>47</v>
      </c>
      <c r="G29" s="63">
        <v>30</v>
      </c>
      <c r="H29" s="63">
        <f>G29*225</f>
        <v>6750</v>
      </c>
      <c r="I29" s="63">
        <v>3375</v>
      </c>
      <c r="J29" s="63"/>
      <c r="K29" s="63"/>
      <c r="L29" s="63"/>
      <c r="M29" s="64" t="s">
        <v>20</v>
      </c>
      <c r="N29" s="63"/>
      <c r="O29" s="92"/>
      <c r="P29" s="5"/>
    </row>
    <row r="30" spans="1:16" ht="36">
      <c r="A30" s="82" t="s">
        <v>48</v>
      </c>
      <c r="B30" s="60" t="s">
        <v>49</v>
      </c>
      <c r="C30" s="94" t="s">
        <v>50</v>
      </c>
      <c r="D30" s="60" t="s">
        <v>51</v>
      </c>
      <c r="E30" s="90"/>
      <c r="F30" s="63" t="s">
        <v>52</v>
      </c>
      <c r="G30" s="63">
        <v>10</v>
      </c>
      <c r="H30" s="63">
        <f>G30*8</f>
        <v>80</v>
      </c>
      <c r="I30" s="63">
        <v>80</v>
      </c>
      <c r="J30" s="63"/>
      <c r="K30" s="63"/>
      <c r="L30" s="63"/>
      <c r="M30" s="64" t="s">
        <v>20</v>
      </c>
      <c r="N30" s="63"/>
      <c r="O30" s="92"/>
      <c r="P30" s="5"/>
    </row>
    <row r="31" spans="1:16" ht="36">
      <c r="A31" s="82" t="s">
        <v>53</v>
      </c>
      <c r="B31" s="60" t="s">
        <v>54</v>
      </c>
      <c r="C31" s="94" t="s">
        <v>55</v>
      </c>
      <c r="D31" s="60" t="s">
        <v>56</v>
      </c>
      <c r="E31" s="90"/>
      <c r="F31" s="63" t="s">
        <v>57</v>
      </c>
      <c r="G31" s="63">
        <v>10</v>
      </c>
      <c r="H31" s="63" t="s">
        <v>58</v>
      </c>
      <c r="I31" s="91" t="s">
        <v>19</v>
      </c>
      <c r="J31" s="91" t="s">
        <v>20</v>
      </c>
      <c r="K31" s="86"/>
      <c r="L31" s="86"/>
      <c r="M31" s="84"/>
      <c r="N31" s="63"/>
      <c r="O31" s="92"/>
      <c r="P31" s="5"/>
    </row>
    <row r="32" spans="1:16" ht="72">
      <c r="A32" s="82" t="s">
        <v>59</v>
      </c>
      <c r="B32" s="60" t="s">
        <v>60</v>
      </c>
      <c r="C32" s="94" t="s">
        <v>55</v>
      </c>
      <c r="D32" s="60" t="s">
        <v>61</v>
      </c>
      <c r="E32" s="90"/>
      <c r="F32" s="63" t="s">
        <v>62</v>
      </c>
      <c r="G32" s="63">
        <v>10</v>
      </c>
      <c r="H32" s="63">
        <f>G32*1</f>
        <v>10</v>
      </c>
      <c r="I32" s="91" t="s">
        <v>19</v>
      </c>
      <c r="J32" s="91" t="s">
        <v>20</v>
      </c>
      <c r="K32" s="86"/>
      <c r="L32" s="95"/>
      <c r="M32" s="84"/>
      <c r="N32" s="63"/>
      <c r="O32" s="92"/>
      <c r="P32" s="5"/>
    </row>
    <row r="33" spans="1:16" ht="72">
      <c r="A33" s="82" t="s">
        <v>63</v>
      </c>
      <c r="B33" s="79" t="s">
        <v>64</v>
      </c>
      <c r="C33" s="60" t="s">
        <v>65</v>
      </c>
      <c r="D33" s="60" t="s">
        <v>66</v>
      </c>
      <c r="E33" s="90"/>
      <c r="F33" s="63" t="s">
        <v>67</v>
      </c>
      <c r="G33" s="63">
        <v>40</v>
      </c>
      <c r="H33" s="63">
        <f>G33*300</f>
        <v>12000</v>
      </c>
      <c r="I33" s="63">
        <v>6000</v>
      </c>
      <c r="J33" s="63"/>
      <c r="K33" s="63"/>
      <c r="L33" s="63"/>
      <c r="M33" s="64" t="s">
        <v>20</v>
      </c>
      <c r="N33" s="63"/>
      <c r="O33" s="92"/>
      <c r="P33" s="5"/>
    </row>
    <row r="34" spans="1:16">
      <c r="N34" s="14" t="s">
        <v>25</v>
      </c>
      <c r="O34" s="34"/>
      <c r="P34" s="1"/>
    </row>
    <row r="35" spans="1:16">
      <c r="B35" s="35"/>
      <c r="C35" s="36"/>
      <c r="D35" s="36"/>
      <c r="E35" s="36"/>
      <c r="F35" s="36"/>
      <c r="G35" s="36"/>
      <c r="H35" s="37"/>
      <c r="I35" s="37"/>
      <c r="J35" s="37"/>
      <c r="K35" s="37"/>
      <c r="L35" s="37"/>
      <c r="M35" s="37"/>
      <c r="N35" s="36"/>
      <c r="O35" s="36"/>
      <c r="P35" s="38"/>
    </row>
    <row r="36" spans="1:16">
      <c r="A36" s="39"/>
      <c r="B36" s="40"/>
      <c r="C36" s="41"/>
      <c r="D36" s="41"/>
      <c r="E36" s="41"/>
      <c r="F36" s="41"/>
      <c r="G36" s="41"/>
      <c r="H36" s="42"/>
      <c r="I36" s="42"/>
      <c r="J36" s="42"/>
      <c r="K36" s="42"/>
      <c r="L36" s="42"/>
      <c r="M36" s="42"/>
      <c r="N36" s="41"/>
      <c r="O36" s="41"/>
      <c r="P36" s="38"/>
    </row>
    <row r="37" spans="1:16">
      <c r="A37" s="43"/>
      <c r="B37" s="44" t="s">
        <v>68</v>
      </c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38"/>
    </row>
    <row r="38" spans="1:16">
      <c r="A38" s="43"/>
      <c r="B38" s="39" t="s">
        <v>69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38"/>
    </row>
    <row r="39" spans="1:16">
      <c r="A39" s="43"/>
      <c r="B39" s="39" t="s">
        <v>70</v>
      </c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38"/>
    </row>
    <row r="40" spans="1:16">
      <c r="A40" s="43"/>
      <c r="B40" s="39" t="s">
        <v>71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20"/>
    </row>
    <row r="41" spans="1:16">
      <c r="A41" s="43"/>
      <c r="B41" s="39" t="s">
        <v>72</v>
      </c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20"/>
    </row>
    <row r="42" spans="1:16">
      <c r="A42" s="43"/>
      <c r="B42" s="39" t="s">
        <v>73</v>
      </c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20"/>
    </row>
    <row r="43" spans="1:16">
      <c r="A43" s="43"/>
      <c r="B43" s="44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38"/>
    </row>
    <row r="44" spans="1:16">
      <c r="A44" s="43"/>
      <c r="B44" s="45" t="s">
        <v>74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38"/>
    </row>
    <row r="45" spans="1:16">
      <c r="A45" s="43"/>
      <c r="B45" s="45" t="s">
        <v>75</v>
      </c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38"/>
    </row>
    <row r="46" spans="1:16">
      <c r="A46" s="43"/>
      <c r="B46" s="44" t="s">
        <v>76</v>
      </c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38"/>
    </row>
    <row r="47" spans="1:16">
      <c r="A47" s="43"/>
      <c r="B47" s="44" t="s">
        <v>77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38"/>
    </row>
    <row r="48" spans="1:16">
      <c r="A48" s="43"/>
      <c r="B48" s="44" t="s">
        <v>78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38"/>
    </row>
    <row r="49" spans="1:16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38"/>
    </row>
    <row r="50" spans="1:16">
      <c r="A50" s="43"/>
      <c r="B50" s="46" t="s">
        <v>79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38"/>
    </row>
    <row r="51" spans="1:16">
      <c r="A51" s="43"/>
      <c r="B51" s="107" t="s">
        <v>80</v>
      </c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43"/>
      <c r="P51" s="38"/>
    </row>
    <row r="52" spans="1:16">
      <c r="A52" s="43"/>
      <c r="B52" s="109" t="s">
        <v>81</v>
      </c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38"/>
    </row>
    <row r="53" spans="1:16">
      <c r="A53" s="43"/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38"/>
    </row>
    <row r="54" spans="1:16">
      <c r="A54" s="47"/>
      <c r="B54" s="102" t="s">
        <v>82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43"/>
      <c r="P54" s="38"/>
    </row>
    <row r="55" spans="1:16">
      <c r="A55" s="47"/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43"/>
      <c r="P55" s="38"/>
    </row>
    <row r="56" spans="1:16">
      <c r="A56" s="47"/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43"/>
      <c r="P56" s="38"/>
    </row>
    <row r="57" spans="1:16">
      <c r="A57" s="47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38"/>
    </row>
    <row r="58" spans="1:16">
      <c r="A58" s="47"/>
      <c r="B58" s="22" t="s">
        <v>27</v>
      </c>
      <c r="C58" s="23"/>
      <c r="D58" s="24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38"/>
    </row>
    <row r="59" spans="1:16">
      <c r="A59" s="47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38"/>
    </row>
    <row r="60" spans="1:16">
      <c r="A60" s="19"/>
      <c r="B60" s="48"/>
      <c r="C60" s="49"/>
      <c r="D60" s="50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0"/>
      <c r="P60" s="38"/>
    </row>
    <row r="61" spans="1:16">
      <c r="A61" s="19"/>
      <c r="B61" s="99" t="s">
        <v>28</v>
      </c>
      <c r="C61" s="100"/>
      <c r="D61" s="100"/>
      <c r="E61" s="100"/>
      <c r="F61" s="101"/>
      <c r="G61" s="27"/>
      <c r="H61" s="27"/>
      <c r="I61" s="27"/>
      <c r="J61" s="27"/>
      <c r="K61" s="27"/>
      <c r="L61" s="27"/>
      <c r="M61" s="27"/>
      <c r="N61" s="27"/>
      <c r="O61" s="20"/>
      <c r="P61" s="38"/>
    </row>
    <row r="62" spans="1:16">
      <c r="A62" s="28" t="s">
        <v>29</v>
      </c>
      <c r="B62" s="100"/>
      <c r="C62" s="100"/>
      <c r="D62" s="100"/>
      <c r="E62" s="100"/>
      <c r="F62" s="101"/>
      <c r="G62" s="27"/>
      <c r="H62" s="27"/>
      <c r="I62" s="29"/>
      <c r="J62" s="29"/>
      <c r="K62" s="29"/>
      <c r="L62" s="29"/>
      <c r="M62" s="29"/>
      <c r="N62" s="30"/>
      <c r="O62" s="20"/>
      <c r="P62" s="38"/>
    </row>
    <row r="63" spans="1:16">
      <c r="A63" s="51"/>
      <c r="B63" s="100"/>
      <c r="C63" s="100"/>
      <c r="D63" s="100"/>
      <c r="E63" s="100"/>
      <c r="F63" s="101"/>
      <c r="G63" s="27"/>
      <c r="H63" s="27"/>
      <c r="I63" s="29"/>
      <c r="J63" s="29"/>
      <c r="K63" s="29"/>
      <c r="L63" s="29"/>
      <c r="M63" s="29"/>
      <c r="N63" s="29"/>
      <c r="O63" s="20"/>
      <c r="P63" s="38"/>
    </row>
    <row r="64" spans="1:16">
      <c r="A64" s="51"/>
      <c r="B64" s="27"/>
      <c r="C64" s="27"/>
      <c r="D64" s="27"/>
      <c r="E64" s="27"/>
      <c r="F64" s="27"/>
      <c r="G64" s="27"/>
      <c r="H64" s="27"/>
      <c r="I64" s="29"/>
      <c r="J64" s="29"/>
      <c r="K64" s="29"/>
      <c r="L64" s="29"/>
      <c r="M64" s="29"/>
      <c r="N64" s="30"/>
      <c r="O64" s="20"/>
      <c r="P64" s="38"/>
    </row>
    <row r="65" spans="1:16">
      <c r="B65" s="35"/>
      <c r="C65" s="36"/>
      <c r="D65" s="36"/>
      <c r="E65" s="36"/>
      <c r="F65" s="36"/>
      <c r="G65" s="36"/>
      <c r="H65" s="37"/>
      <c r="I65" s="37"/>
      <c r="J65" s="37"/>
      <c r="K65" s="37"/>
      <c r="L65" s="37"/>
      <c r="M65" s="37"/>
      <c r="N65" s="36"/>
      <c r="O65" s="36"/>
      <c r="P65" s="38"/>
    </row>
    <row r="66" spans="1:16">
      <c r="B66" s="35"/>
      <c r="C66" s="36"/>
      <c r="D66" s="36"/>
      <c r="E66" s="36"/>
      <c r="F66" s="36"/>
      <c r="G66" s="36"/>
      <c r="H66" s="37"/>
      <c r="I66" s="37"/>
      <c r="J66" s="37"/>
      <c r="K66" s="37"/>
      <c r="L66" s="37"/>
      <c r="M66" s="37"/>
      <c r="N66" s="36"/>
      <c r="O66" s="36"/>
      <c r="P66" s="38"/>
    </row>
    <row r="67" spans="1:16" ht="15.75">
      <c r="A67" s="103" t="s">
        <v>83</v>
      </c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1:16" ht="48">
      <c r="A68" s="4" t="s">
        <v>1</v>
      </c>
      <c r="B68" s="3" t="s">
        <v>2</v>
      </c>
      <c r="C68" s="4" t="s">
        <v>3</v>
      </c>
      <c r="D68" s="4" t="s">
        <v>4</v>
      </c>
      <c r="E68" s="3" t="s">
        <v>5</v>
      </c>
      <c r="F68" s="3" t="s">
        <v>6</v>
      </c>
      <c r="G68" s="3" t="s">
        <v>7</v>
      </c>
      <c r="H68" s="3" t="s">
        <v>8</v>
      </c>
      <c r="I68" s="3" t="s">
        <v>9</v>
      </c>
      <c r="J68" s="3" t="s">
        <v>10</v>
      </c>
      <c r="K68" s="3" t="s">
        <v>11</v>
      </c>
      <c r="L68" s="3" t="s">
        <v>12</v>
      </c>
      <c r="M68" s="3" t="s">
        <v>84</v>
      </c>
      <c r="N68" s="4" t="s">
        <v>14</v>
      </c>
      <c r="O68" s="3" t="s">
        <v>15</v>
      </c>
      <c r="P68" s="1"/>
    </row>
    <row r="69" spans="1:16" ht="36">
      <c r="A69" s="31" t="s">
        <v>33</v>
      </c>
      <c r="B69" s="60" t="s">
        <v>85</v>
      </c>
      <c r="C69" s="60" t="s">
        <v>86</v>
      </c>
      <c r="D69" s="60" t="s">
        <v>87</v>
      </c>
      <c r="E69" s="62"/>
      <c r="F69" s="63" t="s">
        <v>88</v>
      </c>
      <c r="G69" s="63">
        <v>3000</v>
      </c>
      <c r="H69" s="63">
        <f>G69/2</f>
        <v>1500</v>
      </c>
      <c r="I69" s="64" t="s">
        <v>20</v>
      </c>
      <c r="J69" s="64" t="s">
        <v>20</v>
      </c>
      <c r="K69" s="63"/>
      <c r="L69" s="63"/>
      <c r="M69" s="60"/>
      <c r="N69" s="60"/>
      <c r="O69" s="65"/>
      <c r="P69" s="5"/>
    </row>
    <row r="70" spans="1:16" ht="48">
      <c r="A70" s="31" t="s">
        <v>21</v>
      </c>
      <c r="B70" s="81"/>
      <c r="C70" s="66"/>
      <c r="D70" s="60" t="s">
        <v>89</v>
      </c>
      <c r="E70" s="62"/>
      <c r="F70" s="63" t="s">
        <v>90</v>
      </c>
      <c r="G70" s="67">
        <v>3500</v>
      </c>
      <c r="H70" s="67">
        <f>G70/2</f>
        <v>1750</v>
      </c>
      <c r="I70" s="64" t="s">
        <v>20</v>
      </c>
      <c r="J70" s="64" t="s">
        <v>20</v>
      </c>
      <c r="K70" s="63"/>
      <c r="L70" s="67"/>
      <c r="M70" s="66"/>
      <c r="N70" s="66"/>
      <c r="O70" s="65"/>
      <c r="P70" s="5"/>
    </row>
    <row r="71" spans="1:16" ht="60">
      <c r="A71" s="31" t="s">
        <v>39</v>
      </c>
      <c r="B71" s="79"/>
      <c r="C71" s="88"/>
      <c r="D71" s="60" t="s">
        <v>91</v>
      </c>
      <c r="E71" s="62"/>
      <c r="F71" s="63" t="s">
        <v>92</v>
      </c>
      <c r="G71" s="63">
        <v>700</v>
      </c>
      <c r="H71" s="67">
        <f>G71*0.4</f>
        <v>280</v>
      </c>
      <c r="I71" s="64" t="s">
        <v>20</v>
      </c>
      <c r="J71" s="64" t="s">
        <v>20</v>
      </c>
      <c r="K71" s="63"/>
      <c r="L71" s="63"/>
      <c r="M71" s="60"/>
      <c r="N71" s="60"/>
      <c r="O71" s="65"/>
      <c r="P71" s="5"/>
    </row>
    <row r="72" spans="1:16" ht="36">
      <c r="A72" s="31" t="s">
        <v>42</v>
      </c>
      <c r="B72" s="60" t="s">
        <v>93</v>
      </c>
      <c r="C72" s="60" t="s">
        <v>94</v>
      </c>
      <c r="D72" s="60" t="s">
        <v>95</v>
      </c>
      <c r="E72" s="62"/>
      <c r="F72" s="63" t="s">
        <v>96</v>
      </c>
      <c r="G72" s="63">
        <v>200</v>
      </c>
      <c r="H72" s="63">
        <f>G72*0.35</f>
        <v>70</v>
      </c>
      <c r="I72" s="64" t="s">
        <v>20</v>
      </c>
      <c r="J72" s="64" t="s">
        <v>20</v>
      </c>
      <c r="K72" s="63"/>
      <c r="L72" s="63"/>
      <c r="M72" s="60"/>
      <c r="N72" s="60"/>
      <c r="O72" s="65"/>
      <c r="P72" s="5"/>
    </row>
    <row r="73" spans="1:16" ht="36">
      <c r="A73" s="31" t="s">
        <v>44</v>
      </c>
      <c r="B73" s="60" t="s">
        <v>93</v>
      </c>
      <c r="C73" s="60" t="s">
        <v>94</v>
      </c>
      <c r="D73" s="60" t="s">
        <v>95</v>
      </c>
      <c r="E73" s="62"/>
      <c r="F73" s="63" t="s">
        <v>97</v>
      </c>
      <c r="G73" s="63">
        <v>250</v>
      </c>
      <c r="H73" s="63">
        <f>G73</f>
        <v>250</v>
      </c>
      <c r="I73" s="64" t="s">
        <v>20</v>
      </c>
      <c r="J73" s="64" t="s">
        <v>20</v>
      </c>
      <c r="K73" s="63"/>
      <c r="L73" s="63"/>
      <c r="M73" s="60"/>
      <c r="N73" s="60"/>
      <c r="O73" s="65"/>
      <c r="P73" s="5"/>
    </row>
    <row r="74" spans="1:16" ht="36">
      <c r="A74" s="31" t="s">
        <v>48</v>
      </c>
      <c r="B74" s="60" t="s">
        <v>98</v>
      </c>
      <c r="C74" s="60" t="s">
        <v>94</v>
      </c>
      <c r="D74" s="60" t="s">
        <v>99</v>
      </c>
      <c r="E74" s="62"/>
      <c r="F74" s="63" t="s">
        <v>38</v>
      </c>
      <c r="G74" s="63">
        <v>70</v>
      </c>
      <c r="H74" s="63">
        <f>G74*5</f>
        <v>350</v>
      </c>
      <c r="I74" s="64" t="s">
        <v>20</v>
      </c>
      <c r="J74" s="64" t="s">
        <v>20</v>
      </c>
      <c r="K74" s="63"/>
      <c r="L74" s="63"/>
      <c r="M74" s="60"/>
      <c r="N74" s="60"/>
      <c r="O74" s="65"/>
      <c r="P74" s="5"/>
    </row>
    <row r="75" spans="1:16" ht="72">
      <c r="A75" s="31" t="s">
        <v>53</v>
      </c>
      <c r="B75" s="79" t="s">
        <v>100</v>
      </c>
      <c r="C75" s="60" t="s">
        <v>101</v>
      </c>
      <c r="D75" s="60" t="s">
        <v>102</v>
      </c>
      <c r="E75" s="62"/>
      <c r="F75" s="63" t="s">
        <v>103</v>
      </c>
      <c r="G75" s="63">
        <v>150</v>
      </c>
      <c r="H75" s="63" t="s">
        <v>20</v>
      </c>
      <c r="I75" s="89">
        <f>G75*300</f>
        <v>45000</v>
      </c>
      <c r="J75" s="89"/>
      <c r="K75" s="63"/>
      <c r="L75" s="63"/>
      <c r="M75" s="64" t="s">
        <v>20</v>
      </c>
      <c r="N75" s="60"/>
      <c r="O75" s="65"/>
      <c r="P75" s="5"/>
    </row>
    <row r="76" spans="1:16">
      <c r="N76" s="14" t="s">
        <v>25</v>
      </c>
      <c r="O76" s="52"/>
      <c r="P76" s="1"/>
    </row>
    <row r="77" spans="1:16">
      <c r="A77" s="53"/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54"/>
      <c r="P77" s="55"/>
    </row>
    <row r="78" spans="1:16">
      <c r="A78" s="53"/>
      <c r="B78" s="96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8"/>
      <c r="P78" s="55"/>
    </row>
    <row r="79" spans="1:16">
      <c r="A79" s="43"/>
      <c r="B79" s="44" t="s">
        <v>68</v>
      </c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38"/>
    </row>
    <row r="80" spans="1:16">
      <c r="A80" s="43"/>
      <c r="B80" s="39" t="s">
        <v>69</v>
      </c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38"/>
    </row>
    <row r="81" spans="1:16">
      <c r="A81" s="43"/>
      <c r="B81" s="39" t="s">
        <v>70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38"/>
    </row>
    <row r="82" spans="1:16">
      <c r="A82" s="43"/>
      <c r="B82" s="39" t="s">
        <v>71</v>
      </c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20"/>
    </row>
    <row r="83" spans="1:16">
      <c r="A83" s="43"/>
      <c r="B83" s="39" t="s">
        <v>72</v>
      </c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20"/>
    </row>
    <row r="84" spans="1:16">
      <c r="A84" s="43"/>
      <c r="B84" s="39" t="s">
        <v>73</v>
      </c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20"/>
    </row>
    <row r="85" spans="1:16">
      <c r="A85" s="43"/>
      <c r="B85" s="44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38"/>
    </row>
    <row r="86" spans="1:16">
      <c r="A86" s="43"/>
      <c r="B86" s="45" t="s">
        <v>74</v>
      </c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38"/>
    </row>
    <row r="87" spans="1:16">
      <c r="A87" s="43"/>
      <c r="B87" s="45" t="s">
        <v>75</v>
      </c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38"/>
    </row>
    <row r="88" spans="1:16">
      <c r="A88" s="43"/>
      <c r="B88" s="44" t="s">
        <v>76</v>
      </c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38"/>
    </row>
    <row r="89" spans="1:16">
      <c r="A89" s="43"/>
      <c r="B89" s="44" t="s">
        <v>77</v>
      </c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38"/>
    </row>
    <row r="90" spans="1:16">
      <c r="A90" s="43"/>
      <c r="B90" s="44" t="s">
        <v>78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38"/>
    </row>
    <row r="91" spans="1:16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38"/>
    </row>
    <row r="92" spans="1:16">
      <c r="A92" s="43"/>
      <c r="B92" s="46" t="s">
        <v>79</v>
      </c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38"/>
    </row>
    <row r="93" spans="1:16">
      <c r="A93" s="43"/>
      <c r="B93" s="107" t="s">
        <v>80</v>
      </c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43"/>
      <c r="P93" s="38"/>
    </row>
    <row r="94" spans="1:16">
      <c r="A94" s="43"/>
      <c r="B94" s="109" t="s">
        <v>81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38"/>
    </row>
    <row r="95" spans="1:16">
      <c r="A95" s="43"/>
      <c r="B95" s="110"/>
      <c r="C95" s="110"/>
      <c r="D95" s="110"/>
      <c r="E95" s="110"/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38"/>
    </row>
    <row r="96" spans="1:16">
      <c r="A96" s="47"/>
      <c r="B96" s="102" t="s">
        <v>82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43"/>
      <c r="P96" s="38"/>
    </row>
    <row r="97" spans="1:16">
      <c r="A97" s="47"/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43"/>
      <c r="P97" s="38"/>
    </row>
    <row r="98" spans="1:16">
      <c r="A98" s="47"/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43"/>
      <c r="P98" s="38"/>
    </row>
    <row r="99" spans="1:16">
      <c r="A99" s="19"/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43"/>
      <c r="P99" s="21"/>
    </row>
    <row r="100" spans="1:16">
      <c r="A100" s="19"/>
      <c r="B100" s="102" t="s">
        <v>104</v>
      </c>
      <c r="C100" s="102"/>
      <c r="D100" s="102"/>
      <c r="E100" s="102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21"/>
    </row>
    <row r="101" spans="1:16">
      <c r="A101" s="19"/>
      <c r="B101" s="56"/>
      <c r="C101" s="56"/>
      <c r="D101" s="56"/>
      <c r="E101" s="56"/>
      <c r="F101" s="43"/>
      <c r="G101" s="43"/>
      <c r="H101" s="43"/>
      <c r="I101" s="43"/>
      <c r="J101" s="43"/>
      <c r="K101" s="43"/>
      <c r="L101" s="43"/>
      <c r="M101" s="43"/>
      <c r="N101" s="43"/>
      <c r="O101" s="20"/>
      <c r="P101" s="21"/>
    </row>
    <row r="102" spans="1:16">
      <c r="A102" s="19"/>
      <c r="B102" s="57" t="s">
        <v>27</v>
      </c>
      <c r="C102" s="49"/>
      <c r="D102" s="50"/>
      <c r="E102" s="56"/>
      <c r="F102" s="43"/>
      <c r="G102" s="43"/>
      <c r="H102" s="43"/>
      <c r="I102" s="43"/>
      <c r="J102" s="43"/>
      <c r="K102" s="43"/>
      <c r="L102" s="43"/>
      <c r="M102" s="43"/>
      <c r="N102" s="43"/>
      <c r="O102" s="20"/>
      <c r="P102" s="21"/>
    </row>
    <row r="103" spans="1:16">
      <c r="A103" s="19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1"/>
    </row>
    <row r="104" spans="1:16">
      <c r="A104" s="19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6"/>
      <c r="O104" s="20"/>
      <c r="P104" s="21"/>
    </row>
    <row r="105" spans="1:16">
      <c r="A105" s="19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6"/>
      <c r="O105" s="20"/>
      <c r="P105" s="21"/>
    </row>
    <row r="106" spans="1:16">
      <c r="A106" s="19"/>
      <c r="B106" s="99" t="s">
        <v>28</v>
      </c>
      <c r="C106" s="100"/>
      <c r="D106" s="100"/>
      <c r="E106" s="100"/>
      <c r="F106" s="101"/>
      <c r="G106" s="27"/>
      <c r="H106" s="27"/>
      <c r="I106" s="27"/>
      <c r="J106" s="27"/>
      <c r="K106" s="27"/>
      <c r="L106" s="27"/>
      <c r="M106" s="27"/>
      <c r="N106" s="27"/>
      <c r="O106" s="20"/>
      <c r="P106" s="21"/>
    </row>
    <row r="107" spans="1:16">
      <c r="A107" s="28" t="s">
        <v>129</v>
      </c>
      <c r="B107" s="100"/>
      <c r="C107" s="100"/>
      <c r="D107" s="100"/>
      <c r="E107" s="100"/>
      <c r="F107" s="101"/>
      <c r="G107" s="27"/>
      <c r="H107" s="27"/>
      <c r="I107" s="29"/>
      <c r="J107" s="29"/>
      <c r="K107" s="29"/>
      <c r="L107" s="29"/>
      <c r="M107" s="29"/>
      <c r="N107" s="30"/>
      <c r="O107" s="20"/>
      <c r="P107" s="21"/>
    </row>
    <row r="108" spans="1:16">
      <c r="A108" s="51"/>
      <c r="B108" s="100"/>
      <c r="C108" s="100"/>
      <c r="D108" s="100"/>
      <c r="E108" s="100"/>
      <c r="F108" s="101"/>
      <c r="G108" s="27"/>
      <c r="H108" s="27"/>
      <c r="I108" s="29"/>
      <c r="J108" s="29"/>
      <c r="K108" s="29"/>
      <c r="L108" s="29"/>
      <c r="M108" s="29"/>
      <c r="N108" s="29"/>
      <c r="O108" s="20"/>
      <c r="P108" s="21"/>
    </row>
    <row r="109" spans="1:16">
      <c r="P109" s="1"/>
    </row>
    <row r="110" spans="1:16">
      <c r="P110" s="1"/>
    </row>
    <row r="111" spans="1:16">
      <c r="P111" s="1"/>
    </row>
    <row r="112" spans="1:16" ht="15.75">
      <c r="A112" s="103" t="s">
        <v>105</v>
      </c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1:16" ht="51" customHeight="1">
      <c r="A113" s="4" t="s">
        <v>1</v>
      </c>
      <c r="B113" s="3" t="s">
        <v>2</v>
      </c>
      <c r="C113" s="4" t="s">
        <v>3</v>
      </c>
      <c r="D113" s="4" t="s">
        <v>4</v>
      </c>
      <c r="E113" s="3" t="s">
        <v>5</v>
      </c>
      <c r="F113" s="3" t="s">
        <v>6</v>
      </c>
      <c r="G113" s="3" t="s">
        <v>7</v>
      </c>
      <c r="H113" s="3" t="s">
        <v>8</v>
      </c>
      <c r="I113" s="3" t="s">
        <v>9</v>
      </c>
      <c r="J113" s="3" t="s">
        <v>10</v>
      </c>
      <c r="K113" s="3" t="s">
        <v>11</v>
      </c>
      <c r="L113" s="3" t="s">
        <v>12</v>
      </c>
      <c r="M113" s="3" t="s">
        <v>106</v>
      </c>
      <c r="N113" s="4" t="s">
        <v>14</v>
      </c>
      <c r="O113" s="3" t="s">
        <v>15</v>
      </c>
      <c r="P113" s="1"/>
    </row>
    <row r="114" spans="1:16" ht="42" customHeight="1">
      <c r="A114" s="82" t="s">
        <v>33</v>
      </c>
      <c r="B114" s="81" t="s">
        <v>127</v>
      </c>
      <c r="C114" s="60" t="s">
        <v>107</v>
      </c>
      <c r="D114" s="60" t="s">
        <v>108</v>
      </c>
      <c r="E114" s="62"/>
      <c r="F114" s="63" t="s">
        <v>24</v>
      </c>
      <c r="G114" s="63">
        <v>150</v>
      </c>
      <c r="H114" s="63">
        <f>G114</f>
        <v>150</v>
      </c>
      <c r="I114" s="64" t="s">
        <v>20</v>
      </c>
      <c r="J114" s="64" t="s">
        <v>20</v>
      </c>
      <c r="K114" s="63"/>
      <c r="L114" s="63"/>
      <c r="M114" s="60"/>
      <c r="N114" s="60"/>
      <c r="O114" s="65"/>
      <c r="P114" s="5"/>
    </row>
    <row r="115" spans="1:16" ht="41.25" customHeight="1">
      <c r="A115" s="82" t="s">
        <v>21</v>
      </c>
      <c r="B115" s="83" t="s">
        <v>109</v>
      </c>
      <c r="C115" s="84"/>
      <c r="D115" s="61" t="s">
        <v>110</v>
      </c>
      <c r="E115" s="85"/>
      <c r="F115" s="86" t="s">
        <v>111</v>
      </c>
      <c r="G115" s="86">
        <v>50</v>
      </c>
      <c r="H115" s="63">
        <f>G115*0.25</f>
        <v>12.5</v>
      </c>
      <c r="I115" s="64" t="s">
        <v>20</v>
      </c>
      <c r="J115" s="64" t="s">
        <v>20</v>
      </c>
      <c r="K115" s="84"/>
      <c r="L115" s="84"/>
      <c r="M115" s="84"/>
      <c r="N115" s="87"/>
      <c r="O115" s="65"/>
      <c r="P115" s="5"/>
    </row>
    <row r="116" spans="1:16" ht="55.5" customHeight="1">
      <c r="A116" s="82" t="s">
        <v>39</v>
      </c>
      <c r="B116" s="60" t="s">
        <v>112</v>
      </c>
      <c r="C116" s="60"/>
      <c r="D116" s="61" t="s">
        <v>113</v>
      </c>
      <c r="E116" s="62"/>
      <c r="F116" s="63" t="s">
        <v>114</v>
      </c>
      <c r="G116" s="63">
        <v>15</v>
      </c>
      <c r="H116" s="63">
        <f>G116</f>
        <v>15</v>
      </c>
      <c r="I116" s="64" t="s">
        <v>20</v>
      </c>
      <c r="J116" s="64" t="s">
        <v>20</v>
      </c>
      <c r="K116" s="63"/>
      <c r="L116" s="63"/>
      <c r="M116" s="60"/>
      <c r="N116" s="60"/>
      <c r="O116" s="65"/>
      <c r="P116" s="5"/>
    </row>
    <row r="117" spans="1:16" ht="48.75" customHeight="1">
      <c r="A117" s="82" t="s">
        <v>42</v>
      </c>
      <c r="B117" s="60" t="s">
        <v>115</v>
      </c>
      <c r="C117" s="88"/>
      <c r="D117" s="60" t="s">
        <v>116</v>
      </c>
      <c r="E117" s="62"/>
      <c r="F117" s="63" t="s">
        <v>117</v>
      </c>
      <c r="G117" s="63">
        <v>1000</v>
      </c>
      <c r="H117" s="63">
        <f>G117*0.3</f>
        <v>300</v>
      </c>
      <c r="I117" s="64" t="s">
        <v>20</v>
      </c>
      <c r="J117" s="64" t="s">
        <v>20</v>
      </c>
      <c r="K117" s="63"/>
      <c r="L117" s="63"/>
      <c r="M117" s="60"/>
      <c r="N117" s="60"/>
      <c r="O117" s="65"/>
      <c r="P117" s="5"/>
    </row>
    <row r="118" spans="1:16">
      <c r="N118" s="14" t="s">
        <v>25</v>
      </c>
      <c r="O118" s="52"/>
      <c r="P118" s="1"/>
    </row>
    <row r="119" spans="1:16">
      <c r="O119" s="58"/>
      <c r="P119" s="1"/>
    </row>
    <row r="120" spans="1:16">
      <c r="A120" s="53"/>
      <c r="B120" s="10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53"/>
      <c r="P120" s="55"/>
    </row>
    <row r="121" spans="1:16">
      <c r="A121" s="19"/>
      <c r="B121" s="102" t="s">
        <v>118</v>
      </c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20"/>
      <c r="P121" s="21"/>
    </row>
    <row r="122" spans="1:16">
      <c r="A122" s="19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20"/>
      <c r="P122" s="21"/>
    </row>
    <row r="123" spans="1:16">
      <c r="A123" s="19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20"/>
      <c r="P123" s="21"/>
    </row>
    <row r="124" spans="1:16">
      <c r="A124" s="19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1"/>
    </row>
    <row r="125" spans="1:16">
      <c r="A125" s="19"/>
      <c r="B125" s="57" t="s">
        <v>27</v>
      </c>
      <c r="C125" s="49"/>
      <c r="D125" s="5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1"/>
    </row>
    <row r="126" spans="1:16">
      <c r="A126" s="19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6"/>
      <c r="O126" s="20"/>
      <c r="P126" s="21"/>
    </row>
    <row r="127" spans="1:16">
      <c r="A127" s="19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6"/>
      <c r="O127" s="20"/>
      <c r="P127" s="21"/>
    </row>
    <row r="128" spans="1:16">
      <c r="A128" s="19"/>
      <c r="B128" s="99" t="s">
        <v>28</v>
      </c>
      <c r="C128" s="100"/>
      <c r="D128" s="100"/>
      <c r="E128" s="100"/>
      <c r="F128" s="101"/>
      <c r="G128" s="27"/>
      <c r="H128" s="27"/>
      <c r="I128" s="27"/>
      <c r="J128" s="27"/>
      <c r="K128" s="27"/>
      <c r="L128" s="27"/>
      <c r="M128" s="27"/>
      <c r="N128" s="27"/>
      <c r="O128" s="20"/>
      <c r="P128" s="21"/>
    </row>
    <row r="129" spans="1:16">
      <c r="A129" s="28" t="s">
        <v>29</v>
      </c>
      <c r="B129" s="100"/>
      <c r="C129" s="100"/>
      <c r="D129" s="100"/>
      <c r="E129" s="100"/>
      <c r="F129" s="101"/>
      <c r="G129" s="27"/>
      <c r="H129" s="27"/>
      <c r="I129" s="29"/>
      <c r="J129" s="29"/>
      <c r="K129" s="29"/>
      <c r="L129" s="29"/>
      <c r="M129" s="29"/>
      <c r="N129" s="30"/>
      <c r="O129" s="20"/>
      <c r="P129" s="21"/>
    </row>
    <row r="130" spans="1:16">
      <c r="A130" s="51"/>
      <c r="B130" s="100"/>
      <c r="C130" s="100"/>
      <c r="D130" s="100"/>
      <c r="E130" s="100"/>
      <c r="F130" s="101"/>
      <c r="G130" s="27"/>
      <c r="H130" s="27"/>
      <c r="I130" s="29"/>
      <c r="J130" s="29"/>
      <c r="K130" s="29"/>
      <c r="L130" s="29"/>
      <c r="M130" s="29"/>
      <c r="N130" s="29"/>
      <c r="O130" s="20"/>
      <c r="P130" s="21"/>
    </row>
    <row r="131" spans="1:16">
      <c r="A131" s="51"/>
      <c r="B131" s="27"/>
      <c r="C131" s="27"/>
      <c r="D131" s="27"/>
      <c r="E131" s="27"/>
      <c r="F131" s="27"/>
      <c r="G131" s="27"/>
      <c r="H131" s="27"/>
      <c r="I131" s="29"/>
      <c r="J131" s="29"/>
      <c r="K131" s="29"/>
      <c r="L131" s="29"/>
      <c r="M131" s="29"/>
      <c r="N131" s="30"/>
      <c r="O131" s="20"/>
      <c r="P131" s="21"/>
    </row>
    <row r="132" spans="1:16">
      <c r="A132" s="51"/>
      <c r="B132" s="27"/>
      <c r="C132" s="27"/>
      <c r="D132" s="27"/>
      <c r="E132" s="27"/>
      <c r="F132" s="27"/>
      <c r="G132" s="27"/>
      <c r="H132" s="27"/>
      <c r="I132" s="29"/>
      <c r="J132" s="29"/>
      <c r="K132" s="29"/>
      <c r="L132" s="29"/>
      <c r="M132" s="29"/>
      <c r="N132" s="29"/>
      <c r="O132" s="20"/>
      <c r="P132" s="21"/>
    </row>
    <row r="133" spans="1:16">
      <c r="A133" s="51"/>
      <c r="B133" s="27"/>
      <c r="C133" s="27"/>
      <c r="D133" s="27"/>
      <c r="E133" s="27"/>
      <c r="F133" s="27"/>
      <c r="G133" s="27"/>
      <c r="H133" s="27"/>
      <c r="I133" s="29"/>
      <c r="J133" s="29"/>
      <c r="K133" s="29"/>
      <c r="L133" s="29"/>
      <c r="M133" s="29"/>
      <c r="N133" s="29"/>
      <c r="O133" s="20"/>
      <c r="P133" s="21"/>
    </row>
    <row r="134" spans="1:16" ht="15.75">
      <c r="A134" s="106" t="s">
        <v>119</v>
      </c>
      <c r="B134" s="106"/>
      <c r="C134" s="106"/>
      <c r="D134" s="106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"/>
    </row>
    <row r="135" spans="1:16" s="72" customFormat="1" ht="48">
      <c r="A135" s="4" t="s">
        <v>1</v>
      </c>
      <c r="B135" s="3" t="s">
        <v>2</v>
      </c>
      <c r="C135" s="4" t="s">
        <v>3</v>
      </c>
      <c r="D135" s="4" t="s">
        <v>4</v>
      </c>
      <c r="E135" s="3" t="s">
        <v>5</v>
      </c>
      <c r="F135" s="3" t="s">
        <v>6</v>
      </c>
      <c r="G135" s="3" t="s">
        <v>7</v>
      </c>
      <c r="H135" s="3" t="s">
        <v>8</v>
      </c>
      <c r="I135" s="3" t="s">
        <v>9</v>
      </c>
      <c r="J135" s="3" t="s">
        <v>10</v>
      </c>
      <c r="K135" s="3" t="s">
        <v>11</v>
      </c>
      <c r="L135" s="3" t="s">
        <v>12</v>
      </c>
      <c r="M135" s="3" t="s">
        <v>120</v>
      </c>
      <c r="N135" s="4" t="s">
        <v>14</v>
      </c>
      <c r="O135" s="3" t="s">
        <v>15</v>
      </c>
      <c r="P135" s="71"/>
    </row>
    <row r="136" spans="1:16" ht="32.25" customHeight="1">
      <c r="A136" s="80" t="s">
        <v>33</v>
      </c>
      <c r="B136" s="81"/>
      <c r="C136" s="73"/>
      <c r="D136" s="74" t="s">
        <v>121</v>
      </c>
      <c r="E136" s="75"/>
      <c r="F136" s="76" t="s">
        <v>122</v>
      </c>
      <c r="G136" s="76">
        <v>955</v>
      </c>
      <c r="H136" s="76">
        <v>477.5</v>
      </c>
      <c r="I136" s="77" t="s">
        <v>20</v>
      </c>
      <c r="J136" s="77" t="s">
        <v>20</v>
      </c>
      <c r="K136" s="76"/>
      <c r="L136" s="76"/>
      <c r="M136" s="73"/>
      <c r="N136" s="73"/>
      <c r="O136" s="78"/>
      <c r="P136" s="5"/>
    </row>
    <row r="137" spans="1:16" ht="49.5" customHeight="1">
      <c r="A137" s="80" t="s">
        <v>21</v>
      </c>
      <c r="B137" s="74" t="s">
        <v>123</v>
      </c>
      <c r="C137" s="73"/>
      <c r="D137" s="74" t="s">
        <v>124</v>
      </c>
      <c r="E137" s="75"/>
      <c r="F137" s="76" t="s">
        <v>111</v>
      </c>
      <c r="G137" s="76">
        <v>200</v>
      </c>
      <c r="H137" s="76">
        <f>G137*0.25</f>
        <v>50</v>
      </c>
      <c r="I137" s="77" t="s">
        <v>20</v>
      </c>
      <c r="J137" s="77" t="s">
        <v>20</v>
      </c>
      <c r="K137" s="76"/>
      <c r="L137" s="76"/>
      <c r="M137" s="73"/>
      <c r="N137" s="73"/>
      <c r="O137" s="78"/>
      <c r="P137" s="5"/>
    </row>
    <row r="138" spans="1:16" ht="58.5" customHeight="1">
      <c r="A138" s="80" t="s">
        <v>39</v>
      </c>
      <c r="B138" s="74" t="s">
        <v>123</v>
      </c>
      <c r="C138" s="79"/>
      <c r="D138" s="74" t="s">
        <v>125</v>
      </c>
      <c r="E138" s="75"/>
      <c r="F138" s="76" t="s">
        <v>126</v>
      </c>
      <c r="G138" s="31">
        <v>350</v>
      </c>
      <c r="H138" s="31">
        <f>G138</f>
        <v>350</v>
      </c>
      <c r="I138" s="77" t="s">
        <v>20</v>
      </c>
      <c r="J138" s="77" t="s">
        <v>20</v>
      </c>
      <c r="K138" s="31"/>
      <c r="L138" s="31"/>
      <c r="M138" s="79"/>
      <c r="N138" s="79"/>
      <c r="O138" s="78"/>
      <c r="P138" s="5"/>
    </row>
    <row r="139" spans="1:16">
      <c r="A139" s="53"/>
      <c r="B139" s="59"/>
      <c r="C139" s="68"/>
      <c r="D139" s="68"/>
      <c r="E139" s="68"/>
      <c r="F139" s="68"/>
      <c r="G139" s="68"/>
      <c r="H139" s="68"/>
      <c r="I139" s="68"/>
      <c r="J139" s="68"/>
      <c r="K139" s="68"/>
      <c r="L139" s="68"/>
      <c r="M139" s="68"/>
      <c r="N139" s="69" t="s">
        <v>25</v>
      </c>
      <c r="O139" s="70"/>
      <c r="P139" s="55"/>
    </row>
    <row r="140" spans="1:16">
      <c r="A140" s="53"/>
      <c r="B140" s="104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53"/>
      <c r="P140" s="55"/>
    </row>
    <row r="141" spans="1:16">
      <c r="A141" s="19"/>
      <c r="B141" s="102" t="s">
        <v>118</v>
      </c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20"/>
      <c r="P141" s="21"/>
    </row>
    <row r="142" spans="1:16">
      <c r="A142" s="19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20"/>
      <c r="P142" s="21"/>
    </row>
    <row r="143" spans="1:16">
      <c r="A143" s="19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20"/>
      <c r="P143" s="21"/>
    </row>
    <row r="144" spans="1:16">
      <c r="A144" s="19"/>
      <c r="E144" s="25"/>
      <c r="F144" s="25"/>
      <c r="G144" s="25"/>
      <c r="H144" s="25"/>
      <c r="I144" s="25"/>
      <c r="J144" s="25"/>
      <c r="K144" s="25"/>
      <c r="L144" s="25"/>
      <c r="M144" s="25"/>
      <c r="N144" s="26"/>
      <c r="O144" s="20"/>
      <c r="P144" s="21"/>
    </row>
    <row r="145" spans="1:16">
      <c r="A145" s="19"/>
      <c r="B145" s="57" t="s">
        <v>27</v>
      </c>
      <c r="C145" s="49"/>
      <c r="D145" s="50"/>
      <c r="E145" s="25"/>
      <c r="F145" s="25"/>
      <c r="G145" s="25"/>
      <c r="H145" s="25"/>
      <c r="I145" s="25"/>
      <c r="J145" s="25"/>
      <c r="K145" s="25"/>
      <c r="L145" s="25"/>
      <c r="M145" s="25"/>
      <c r="N145" s="26"/>
      <c r="O145" s="20"/>
      <c r="P145" s="21"/>
    </row>
    <row r="146" spans="1:16">
      <c r="A146" s="19"/>
      <c r="B146" s="48"/>
      <c r="C146" s="49"/>
      <c r="D146" s="50"/>
      <c r="E146" s="25"/>
      <c r="F146" s="25"/>
      <c r="G146" s="25"/>
      <c r="H146" s="25"/>
      <c r="I146" s="25"/>
      <c r="J146" s="25"/>
      <c r="K146" s="25"/>
      <c r="L146" s="25"/>
      <c r="M146" s="25"/>
      <c r="N146" s="26"/>
      <c r="O146" s="20"/>
      <c r="P146" s="21"/>
    </row>
    <row r="147" spans="1:16">
      <c r="A147" s="19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6"/>
      <c r="O147" s="20"/>
      <c r="P147" s="21"/>
    </row>
    <row r="148" spans="1:16">
      <c r="A148" s="19"/>
      <c r="B148" s="99" t="s">
        <v>28</v>
      </c>
      <c r="C148" s="100"/>
      <c r="D148" s="100"/>
      <c r="E148" s="100"/>
      <c r="F148" s="101"/>
      <c r="G148" s="27"/>
      <c r="H148" s="27"/>
      <c r="I148" s="27"/>
      <c r="J148" s="27"/>
      <c r="K148" s="27"/>
      <c r="L148" s="27"/>
      <c r="M148" s="27"/>
      <c r="N148" s="27"/>
      <c r="O148" s="20"/>
      <c r="P148" s="21"/>
    </row>
    <row r="149" spans="1:16">
      <c r="A149" s="28" t="s">
        <v>29</v>
      </c>
      <c r="B149" s="100"/>
      <c r="C149" s="100"/>
      <c r="D149" s="100"/>
      <c r="E149" s="100"/>
      <c r="F149" s="101"/>
      <c r="G149" s="27"/>
      <c r="H149" s="27"/>
      <c r="I149" s="29"/>
      <c r="J149" s="29"/>
      <c r="K149" s="29"/>
      <c r="L149" s="29"/>
      <c r="M149" s="29"/>
      <c r="N149" s="30"/>
      <c r="O149" s="20"/>
      <c r="P149" s="21"/>
    </row>
    <row r="150" spans="1:16">
      <c r="A150" s="51"/>
      <c r="B150" s="100"/>
      <c r="C150" s="100"/>
      <c r="D150" s="100"/>
      <c r="E150" s="100"/>
      <c r="F150" s="101"/>
      <c r="G150" s="27"/>
      <c r="H150" s="27"/>
      <c r="I150" s="29"/>
      <c r="J150" s="29"/>
      <c r="K150" s="29"/>
      <c r="L150" s="29"/>
      <c r="M150" s="29"/>
      <c r="N150" s="29"/>
      <c r="O150" s="20"/>
      <c r="P150" s="21"/>
    </row>
  </sheetData>
  <mergeCells count="39">
    <mergeCell ref="O4:O5"/>
    <mergeCell ref="A2: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96:N98"/>
    <mergeCell ref="B10:N12"/>
    <mergeCell ref="B17:F19"/>
    <mergeCell ref="A23:P23"/>
    <mergeCell ref="B51:N51"/>
    <mergeCell ref="B52:O53"/>
    <mergeCell ref="B54:N56"/>
    <mergeCell ref="B61:F63"/>
    <mergeCell ref="A67:P67"/>
    <mergeCell ref="B77:N77"/>
    <mergeCell ref="B93:N93"/>
    <mergeCell ref="B94:O95"/>
    <mergeCell ref="B148:F150"/>
    <mergeCell ref="B99:N99"/>
    <mergeCell ref="B100:E100"/>
    <mergeCell ref="B106:F108"/>
    <mergeCell ref="A112:P112"/>
    <mergeCell ref="B120:N120"/>
    <mergeCell ref="B121:N123"/>
    <mergeCell ref="B128:F130"/>
    <mergeCell ref="A134:O134"/>
    <mergeCell ref="B140:N140"/>
    <mergeCell ref="B141:N14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2020-08-28T08:02:44Z</dcterms:modified>
</cp:coreProperties>
</file>