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ynologyds1815\Inwestycje\NOWY SWZ\03_2021_MTBS - energia elektryczna (umowa kompleksowa)\do przetargu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1" l="1"/>
  <c r="E123" i="1"/>
  <c r="E122" i="1"/>
  <c r="E121" i="1"/>
  <c r="E106" i="1" l="1"/>
  <c r="E80" i="1"/>
  <c r="E109" i="1"/>
  <c r="E83" i="1"/>
  <c r="E87" i="1"/>
  <c r="D88" i="1"/>
  <c r="E88" i="1" s="1"/>
  <c r="D87" i="1"/>
  <c r="D86" i="1"/>
  <c r="D85" i="1"/>
  <c r="D80" i="1"/>
  <c r="E79" i="1"/>
  <c r="D79" i="1"/>
  <c r="E78" i="1"/>
  <c r="D78" i="1"/>
  <c r="E77" i="1"/>
  <c r="D77" i="1"/>
  <c r="E76" i="1"/>
  <c r="D76" i="1"/>
  <c r="E65" i="1"/>
  <c r="E64" i="1"/>
  <c r="E63" i="1"/>
  <c r="E58" i="1"/>
  <c r="D110" i="1" l="1"/>
  <c r="E110" i="1" s="1"/>
  <c r="D109" i="1"/>
  <c r="D108" i="1"/>
  <c r="E108" i="1" s="1"/>
  <c r="D107" i="1"/>
  <c r="E107" i="1" s="1"/>
  <c r="E105" i="1"/>
  <c r="E104" i="1"/>
  <c r="E103" i="1"/>
  <c r="D102" i="1"/>
  <c r="E101" i="1"/>
  <c r="D101" i="1"/>
  <c r="E100" i="1"/>
  <c r="D100" i="1"/>
  <c r="E99" i="1"/>
  <c r="D99" i="1"/>
  <c r="E98" i="1"/>
  <c r="D98" i="1"/>
  <c r="D58" i="1"/>
  <c r="D66" i="1"/>
  <c r="E66" i="1" s="1"/>
  <c r="D65" i="1"/>
  <c r="D64" i="1"/>
  <c r="D63" i="1"/>
  <c r="E57" i="1"/>
  <c r="D57" i="1"/>
  <c r="E56" i="1"/>
  <c r="D56" i="1"/>
  <c r="E55" i="1"/>
  <c r="D55" i="1"/>
  <c r="E54" i="1"/>
  <c r="D54" i="1"/>
  <c r="D44" i="1"/>
  <c r="E44" i="1" s="1"/>
  <c r="D43" i="1"/>
  <c r="E43" i="1" s="1"/>
  <c r="D42" i="1"/>
  <c r="E42" i="1" s="1"/>
  <c r="D41" i="1"/>
  <c r="E41" i="1" s="1"/>
  <c r="E40" i="1"/>
  <c r="E39" i="1"/>
  <c r="E38" i="1"/>
  <c r="E37" i="1"/>
  <c r="E36" i="1"/>
  <c r="E35" i="1"/>
  <c r="E34" i="1"/>
  <c r="D34" i="1"/>
  <c r="E33" i="1"/>
  <c r="D33" i="1"/>
  <c r="E32" i="1"/>
  <c r="D32" i="1"/>
  <c r="E31" i="1"/>
  <c r="D31" i="1"/>
  <c r="D18" i="1"/>
  <c r="D21" i="1"/>
  <c r="E21" i="1" s="1"/>
  <c r="D11" i="1"/>
  <c r="D10" i="1"/>
  <c r="D9" i="1"/>
  <c r="D8" i="1"/>
  <c r="D19" i="1"/>
  <c r="E11" i="1"/>
  <c r="E10" i="1"/>
  <c r="E9" i="1"/>
  <c r="E8" i="1"/>
  <c r="E13" i="1"/>
  <c r="E14" i="1"/>
  <c r="E15" i="1"/>
  <c r="E16" i="1"/>
  <c r="E17" i="1"/>
  <c r="E18" i="1"/>
  <c r="E19" i="1"/>
  <c r="E12" i="1"/>
  <c r="D20" i="1"/>
  <c r="E20" i="1" s="1"/>
</calcChain>
</file>

<file path=xl/sharedStrings.xml><?xml version="1.0" encoding="utf-8"?>
<sst xmlns="http://schemas.openxmlformats.org/spreadsheetml/2006/main" count="477" uniqueCount="50">
  <si>
    <t>G11</t>
  </si>
  <si>
    <t>składnik opłat</t>
  </si>
  <si>
    <t>sprzedaż</t>
  </si>
  <si>
    <t>cena energii elektrycznej zawierająca opłaty handlowe</t>
  </si>
  <si>
    <t>szcowana ilość energii elektrycznej w okresie obowiązywania umowy</t>
  </si>
  <si>
    <r>
      <t xml:space="preserve">cena jednostkowa netto
</t>
    </r>
    <r>
      <rPr>
        <sz val="8"/>
        <color theme="1"/>
        <rFont val="Calibri"/>
        <family val="2"/>
        <charset val="238"/>
        <scheme val="minor"/>
      </rPr>
      <t>dokładnośc do 5 miejsc po przecinku</t>
    </r>
  </si>
  <si>
    <r>
      <t xml:space="preserve">wartość netto
</t>
    </r>
    <r>
      <rPr>
        <sz val="8"/>
        <color theme="1"/>
        <rFont val="Calibri"/>
        <family val="2"/>
        <charset val="238"/>
        <scheme val="minor"/>
      </rPr>
      <t>dokładnośc do 2 miejsc po przecinku</t>
    </r>
  </si>
  <si>
    <t>kWh</t>
  </si>
  <si>
    <t>zł/kWh</t>
  </si>
  <si>
    <t>zł</t>
  </si>
  <si>
    <t>5=3x4</t>
  </si>
  <si>
    <t>składnik zmienny stawki sieciowej</t>
  </si>
  <si>
    <t>opłata jakościowa</t>
  </si>
  <si>
    <t>opłata OZE</t>
  </si>
  <si>
    <t>opłata kogeneracyjna</t>
  </si>
  <si>
    <t>składnik stały stawki sieciowej (układ 1-fazowy)</t>
  </si>
  <si>
    <t>składnik stały stawki sieciowej (układ 3-fazowy)</t>
  </si>
  <si>
    <t>opłata mocowa (rocznie od 500 kWh do 1200 kWh)</t>
  </si>
  <si>
    <t>opłata mocowa (rocznie od 1200 kWh do 2800 kWh)</t>
  </si>
  <si>
    <t>opłata mocowa (rocznie powyżej 2800 kWh)</t>
  </si>
  <si>
    <t>opłata przejściowa (rocznie poniżej 500 kWh)</t>
  </si>
  <si>
    <t>opłata przejściowa (rocznie od 500 kWh 1200 kWh)</t>
  </si>
  <si>
    <t>opłąta przejściowa (rocznie powyżej 1200 kWh)</t>
  </si>
  <si>
    <t>opłata abonamentowa</t>
  </si>
  <si>
    <t>dystrybucja</t>
  </si>
  <si>
    <t>m-c</t>
  </si>
  <si>
    <t>zł/m-c</t>
  </si>
  <si>
    <t>ilość PPE</t>
  </si>
  <si>
    <t xml:space="preserve">opłata mocowa (rocznie poniżej 500 kWh) </t>
  </si>
  <si>
    <r>
      <t xml:space="preserve">wartość brutto
</t>
    </r>
    <r>
      <rPr>
        <sz val="8"/>
        <color theme="1"/>
        <rFont val="Calibri"/>
        <family val="2"/>
        <charset val="238"/>
        <scheme val="minor"/>
      </rPr>
      <t>dokładnośc do 2 miejsc po przecinku</t>
    </r>
  </si>
  <si>
    <t>6=5+VAT</t>
  </si>
  <si>
    <t>koszty zakupy energii elektycznej (Z)</t>
  </si>
  <si>
    <t>koszty dystrybucji energii elektrycznej (D)</t>
  </si>
  <si>
    <t>cena oferty (Z+D)</t>
  </si>
  <si>
    <t>składnik stały stawki sieciowej</t>
  </si>
  <si>
    <t>TABELA 5 - Taryfa C21 - obszar gliwicki</t>
  </si>
  <si>
    <t>zł/kW/m-c</t>
  </si>
  <si>
    <t>opłata przejściowa (rocznie powyżej 1200 kWh)</t>
  </si>
  <si>
    <t>kW/m-c</t>
  </si>
  <si>
    <t>CAŁKOWITA CENA OFERTY (Tabela 1+2+3+4+5)</t>
  </si>
  <si>
    <t>TABELA 1 - Taryfa G11 - obszar gliwicki - odczyt co 2 miesiące</t>
  </si>
  <si>
    <t>TABELA 2 - Taryfa G11 - obszar częstochowski - odczyt co 2 miesiące</t>
  </si>
  <si>
    <t>TABELA 3 - Taryfa C11 - obszar gliwickii - odczyt co 2 miesiące</t>
  </si>
  <si>
    <t>TABELA 4 - Taryfa C11 - obszar częstochowskii - odczyt co 2 miesiące</t>
  </si>
  <si>
    <t>całość</t>
  </si>
  <si>
    <t>C11</t>
  </si>
  <si>
    <t>C21</t>
  </si>
  <si>
    <t>załącznik 2b do SWZ</t>
  </si>
  <si>
    <t>nr postępowania 03/2021/MTBS</t>
  </si>
  <si>
    <t>UWAGA
1. formularz należy podpisać podpisem zaufanym, osobistym lub kwalifikowanym
2. Zamawiający rekomenduje zapisanie folmularza w formacie .pdf a następnie podpisanie zgodnie z pkt.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</si>
</sst>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4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1" fillId="0" borderId="8" xfId="0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3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3" fontId="0" fillId="0" borderId="1" xfId="0" applyNumberForma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1" xfId="0" applyBorder="1" applyAlignment="1" applyProtection="1">
      <alignment horizontal="center"/>
    </xf>
    <xf numFmtId="3" fontId="0" fillId="0" borderId="1" xfId="0" applyNumberFormat="1" applyBorder="1" applyProtection="1"/>
    <xf numFmtId="0" fontId="0" fillId="4" borderId="1" xfId="0" applyFill="1" applyBorder="1" applyAlignment="1" applyProtection="1">
      <alignment horizontal="center"/>
    </xf>
    <xf numFmtId="3" fontId="0" fillId="4" borderId="1" xfId="0" applyNumberFormat="1" applyFill="1" applyBorder="1" applyProtection="1"/>
    <xf numFmtId="0" fontId="0" fillId="3" borderId="1" xfId="0" applyFill="1" applyBorder="1" applyAlignment="1" applyProtection="1">
      <alignment horizontal="center"/>
    </xf>
    <xf numFmtId="3" fontId="0" fillId="3" borderId="1" xfId="0" applyNumberFormat="1" applyFill="1" applyBorder="1" applyProtection="1"/>
    <xf numFmtId="0" fontId="0" fillId="0" borderId="2" xfId="0" applyBorder="1" applyAlignment="1" applyProtection="1">
      <alignment horizontal="center"/>
    </xf>
    <xf numFmtId="3" fontId="0" fillId="0" borderId="2" xfId="0" applyNumberFormat="1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35"/>
  <sheetViews>
    <sheetView tabSelected="1" zoomScale="85" zoomScaleNormal="85" workbookViewId="0">
      <selection activeCell="D7" sqref="D7"/>
    </sheetView>
  </sheetViews>
  <sheetFormatPr defaultRowHeight="15" x14ac:dyDescent="0.25"/>
  <cols>
    <col min="1" max="1" width="9.140625" style="1"/>
    <col min="2" max="2" width="18.140625" style="1" customWidth="1"/>
    <col min="3" max="3" width="50.5703125" style="1" bestFit="1" customWidth="1"/>
    <col min="4" max="4" width="8.7109375" style="2" bestFit="1" customWidth="1"/>
    <col min="5" max="5" width="27.7109375" style="1" customWidth="1"/>
    <col min="6" max="6" width="9.140625" style="1"/>
    <col min="7" max="7" width="15" style="1" customWidth="1"/>
    <col min="8" max="8" width="10.28515625" style="1" bestFit="1" customWidth="1"/>
    <col min="9" max="9" width="15" style="1" customWidth="1"/>
    <col min="10" max="10" width="9.140625" style="1"/>
    <col min="11" max="11" width="15.140625" style="1" customWidth="1"/>
    <col min="12" max="16384" width="9.140625" style="1"/>
  </cols>
  <sheetData>
    <row r="1" spans="2:12" x14ac:dyDescent="0.25">
      <c r="J1" s="3" t="s">
        <v>48</v>
      </c>
      <c r="K1" s="3"/>
      <c r="L1" s="3"/>
    </row>
    <row r="2" spans="2:12" x14ac:dyDescent="0.25">
      <c r="I2" s="3" t="s">
        <v>47</v>
      </c>
      <c r="J2" s="3"/>
      <c r="K2" s="3"/>
      <c r="L2" s="3"/>
    </row>
    <row r="4" spans="2:12" x14ac:dyDescent="0.25">
      <c r="B4" s="4" t="s">
        <v>40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75" customHeight="1" x14ac:dyDescent="0.25">
      <c r="B5" s="5" t="s">
        <v>1</v>
      </c>
      <c r="C5" s="5"/>
      <c r="D5" s="6" t="s">
        <v>27</v>
      </c>
      <c r="E5" s="7" t="s">
        <v>4</v>
      </c>
      <c r="F5" s="7"/>
      <c r="G5" s="7" t="s">
        <v>5</v>
      </c>
      <c r="H5" s="7"/>
      <c r="I5" s="7" t="s">
        <v>6</v>
      </c>
      <c r="J5" s="7"/>
      <c r="K5" s="7" t="s">
        <v>29</v>
      </c>
      <c r="L5" s="7"/>
    </row>
    <row r="6" spans="2:12" x14ac:dyDescent="0.25">
      <c r="B6" s="8">
        <v>1</v>
      </c>
      <c r="C6" s="8">
        <v>2</v>
      </c>
      <c r="D6" s="8"/>
      <c r="E6" s="9">
        <v>3</v>
      </c>
      <c r="F6" s="9"/>
      <c r="G6" s="9">
        <v>4</v>
      </c>
      <c r="H6" s="9"/>
      <c r="I6" s="9" t="s">
        <v>10</v>
      </c>
      <c r="J6" s="9"/>
      <c r="K6" s="9" t="s">
        <v>30</v>
      </c>
      <c r="L6" s="9"/>
    </row>
    <row r="7" spans="2:12" x14ac:dyDescent="0.25">
      <c r="B7" s="10" t="s">
        <v>2</v>
      </c>
      <c r="C7" s="10" t="s">
        <v>3</v>
      </c>
      <c r="D7" s="41">
        <v>120</v>
      </c>
      <c r="E7" s="42">
        <v>180361</v>
      </c>
      <c r="F7" s="10" t="s">
        <v>7</v>
      </c>
      <c r="G7" s="10"/>
      <c r="H7" s="10" t="s">
        <v>8</v>
      </c>
      <c r="I7" s="10"/>
      <c r="J7" s="10" t="s">
        <v>9</v>
      </c>
      <c r="K7" s="10"/>
      <c r="L7" s="10" t="s">
        <v>9</v>
      </c>
    </row>
    <row r="8" spans="2:12" x14ac:dyDescent="0.25">
      <c r="B8" s="11" t="s">
        <v>24</v>
      </c>
      <c r="C8" s="10" t="s">
        <v>11</v>
      </c>
      <c r="D8" s="41">
        <f>D7</f>
        <v>120</v>
      </c>
      <c r="E8" s="42">
        <f>E7</f>
        <v>180361</v>
      </c>
      <c r="F8" s="10" t="s">
        <v>7</v>
      </c>
      <c r="G8" s="10"/>
      <c r="H8" s="10" t="s">
        <v>8</v>
      </c>
      <c r="I8" s="10"/>
      <c r="J8" s="10" t="s">
        <v>9</v>
      </c>
      <c r="K8" s="10"/>
      <c r="L8" s="10" t="s">
        <v>9</v>
      </c>
    </row>
    <row r="9" spans="2:12" x14ac:dyDescent="0.25">
      <c r="B9" s="11"/>
      <c r="C9" s="10" t="s">
        <v>12</v>
      </c>
      <c r="D9" s="41">
        <f>D7</f>
        <v>120</v>
      </c>
      <c r="E9" s="42">
        <f>E7</f>
        <v>180361</v>
      </c>
      <c r="F9" s="10" t="s">
        <v>7</v>
      </c>
      <c r="G9" s="10"/>
      <c r="H9" s="10" t="s">
        <v>8</v>
      </c>
      <c r="I9" s="10"/>
      <c r="J9" s="10" t="s">
        <v>9</v>
      </c>
      <c r="K9" s="10"/>
      <c r="L9" s="10" t="s">
        <v>9</v>
      </c>
    </row>
    <row r="10" spans="2:12" x14ac:dyDescent="0.25">
      <c r="B10" s="11"/>
      <c r="C10" s="10" t="s">
        <v>13</v>
      </c>
      <c r="D10" s="41">
        <f>D7</f>
        <v>120</v>
      </c>
      <c r="E10" s="42">
        <f>E7</f>
        <v>180361</v>
      </c>
      <c r="F10" s="10" t="s">
        <v>7</v>
      </c>
      <c r="G10" s="10"/>
      <c r="H10" s="10" t="s">
        <v>8</v>
      </c>
      <c r="I10" s="10"/>
      <c r="J10" s="10" t="s">
        <v>9</v>
      </c>
      <c r="K10" s="10"/>
      <c r="L10" s="10" t="s">
        <v>9</v>
      </c>
    </row>
    <row r="11" spans="2:12" x14ac:dyDescent="0.25">
      <c r="B11" s="11"/>
      <c r="C11" s="10" t="s">
        <v>14</v>
      </c>
      <c r="D11" s="41">
        <f>D7</f>
        <v>120</v>
      </c>
      <c r="E11" s="42">
        <f>E7</f>
        <v>180361</v>
      </c>
      <c r="F11" s="10" t="s">
        <v>7</v>
      </c>
      <c r="G11" s="10"/>
      <c r="H11" s="10" t="s">
        <v>8</v>
      </c>
      <c r="I11" s="10"/>
      <c r="J11" s="10" t="s">
        <v>9</v>
      </c>
      <c r="K11" s="10"/>
      <c r="L11" s="10" t="s">
        <v>9</v>
      </c>
    </row>
    <row r="12" spans="2:12" x14ac:dyDescent="0.25">
      <c r="B12" s="11"/>
      <c r="C12" s="10" t="s">
        <v>15</v>
      </c>
      <c r="D12" s="41">
        <v>82</v>
      </c>
      <c r="E12" s="42">
        <f>D12*12</f>
        <v>984</v>
      </c>
      <c r="F12" s="10" t="s">
        <v>25</v>
      </c>
      <c r="G12" s="10"/>
      <c r="H12" s="10" t="s">
        <v>26</v>
      </c>
      <c r="I12" s="10"/>
      <c r="J12" s="10" t="s">
        <v>9</v>
      </c>
      <c r="K12" s="10"/>
      <c r="L12" s="10" t="s">
        <v>9</v>
      </c>
    </row>
    <row r="13" spans="2:12" x14ac:dyDescent="0.25">
      <c r="B13" s="11"/>
      <c r="C13" s="10" t="s">
        <v>16</v>
      </c>
      <c r="D13" s="41">
        <v>38</v>
      </c>
      <c r="E13" s="42">
        <f t="shared" ref="E13:E20" si="0">D13*12</f>
        <v>456</v>
      </c>
      <c r="F13" s="10" t="s">
        <v>25</v>
      </c>
      <c r="G13" s="10"/>
      <c r="H13" s="10" t="s">
        <v>26</v>
      </c>
      <c r="I13" s="10"/>
      <c r="J13" s="10" t="s">
        <v>9</v>
      </c>
      <c r="K13" s="10"/>
      <c r="L13" s="10" t="s">
        <v>9</v>
      </c>
    </row>
    <row r="14" spans="2:12" x14ac:dyDescent="0.25">
      <c r="B14" s="11"/>
      <c r="C14" s="12" t="s">
        <v>28</v>
      </c>
      <c r="D14" s="43">
        <v>39</v>
      </c>
      <c r="E14" s="44">
        <f t="shared" si="0"/>
        <v>468</v>
      </c>
      <c r="F14" s="10" t="s">
        <v>25</v>
      </c>
      <c r="G14" s="10"/>
      <c r="H14" s="10" t="s">
        <v>26</v>
      </c>
      <c r="I14" s="10"/>
      <c r="J14" s="10" t="s">
        <v>9</v>
      </c>
      <c r="K14" s="10"/>
      <c r="L14" s="10" t="s">
        <v>9</v>
      </c>
    </row>
    <row r="15" spans="2:12" x14ac:dyDescent="0.25">
      <c r="B15" s="11"/>
      <c r="C15" s="12" t="s">
        <v>17</v>
      </c>
      <c r="D15" s="43">
        <v>24</v>
      </c>
      <c r="E15" s="44">
        <f t="shared" si="0"/>
        <v>288</v>
      </c>
      <c r="F15" s="10" t="s">
        <v>25</v>
      </c>
      <c r="G15" s="10"/>
      <c r="H15" s="10" t="s">
        <v>26</v>
      </c>
      <c r="I15" s="10"/>
      <c r="J15" s="10" t="s">
        <v>9</v>
      </c>
      <c r="K15" s="10"/>
      <c r="L15" s="10" t="s">
        <v>9</v>
      </c>
    </row>
    <row r="16" spans="2:12" x14ac:dyDescent="0.25">
      <c r="B16" s="11"/>
      <c r="C16" s="12" t="s">
        <v>18</v>
      </c>
      <c r="D16" s="43">
        <v>38</v>
      </c>
      <c r="E16" s="44">
        <f t="shared" si="0"/>
        <v>456</v>
      </c>
      <c r="F16" s="10" t="s">
        <v>25</v>
      </c>
      <c r="G16" s="10"/>
      <c r="H16" s="10" t="s">
        <v>26</v>
      </c>
      <c r="I16" s="10"/>
      <c r="J16" s="10" t="s">
        <v>9</v>
      </c>
      <c r="K16" s="10"/>
      <c r="L16" s="10" t="s">
        <v>9</v>
      </c>
    </row>
    <row r="17" spans="2:12" x14ac:dyDescent="0.25">
      <c r="B17" s="11"/>
      <c r="C17" s="12" t="s">
        <v>19</v>
      </c>
      <c r="D17" s="43">
        <v>19</v>
      </c>
      <c r="E17" s="44">
        <f t="shared" si="0"/>
        <v>228</v>
      </c>
      <c r="F17" s="10" t="s">
        <v>25</v>
      </c>
      <c r="G17" s="10"/>
      <c r="H17" s="10" t="s">
        <v>26</v>
      </c>
      <c r="I17" s="10"/>
      <c r="J17" s="10" t="s">
        <v>9</v>
      </c>
      <c r="K17" s="10"/>
      <c r="L17" s="10" t="s">
        <v>9</v>
      </c>
    </row>
    <row r="18" spans="2:12" x14ac:dyDescent="0.25">
      <c r="B18" s="11"/>
      <c r="C18" s="13" t="s">
        <v>20</v>
      </c>
      <c r="D18" s="45">
        <f>D14</f>
        <v>39</v>
      </c>
      <c r="E18" s="46">
        <f t="shared" si="0"/>
        <v>468</v>
      </c>
      <c r="F18" s="10" t="s">
        <v>25</v>
      </c>
      <c r="G18" s="10"/>
      <c r="H18" s="10" t="s">
        <v>26</v>
      </c>
      <c r="I18" s="10"/>
      <c r="J18" s="10" t="s">
        <v>9</v>
      </c>
      <c r="K18" s="10"/>
      <c r="L18" s="10" t="s">
        <v>9</v>
      </c>
    </row>
    <row r="19" spans="2:12" x14ac:dyDescent="0.25">
      <c r="B19" s="11"/>
      <c r="C19" s="13" t="s">
        <v>21</v>
      </c>
      <c r="D19" s="45">
        <f>D15</f>
        <v>24</v>
      </c>
      <c r="E19" s="46">
        <f t="shared" si="0"/>
        <v>288</v>
      </c>
      <c r="F19" s="10" t="s">
        <v>25</v>
      </c>
      <c r="G19" s="10"/>
      <c r="H19" s="10" t="s">
        <v>26</v>
      </c>
      <c r="I19" s="10"/>
      <c r="J19" s="10" t="s">
        <v>9</v>
      </c>
      <c r="K19" s="10"/>
      <c r="L19" s="10" t="s">
        <v>9</v>
      </c>
    </row>
    <row r="20" spans="2:12" x14ac:dyDescent="0.25">
      <c r="B20" s="11"/>
      <c r="C20" s="13" t="s">
        <v>22</v>
      </c>
      <c r="D20" s="45">
        <f>D16+D17</f>
        <v>57</v>
      </c>
      <c r="E20" s="46">
        <f t="shared" si="0"/>
        <v>684</v>
      </c>
      <c r="F20" s="10" t="s">
        <v>25</v>
      </c>
      <c r="G20" s="10"/>
      <c r="H20" s="10" t="s">
        <v>26</v>
      </c>
      <c r="I20" s="10"/>
      <c r="J20" s="10" t="s">
        <v>9</v>
      </c>
      <c r="K20" s="10"/>
      <c r="L20" s="10" t="s">
        <v>9</v>
      </c>
    </row>
    <row r="21" spans="2:12" ht="15.75" thickBot="1" x14ac:dyDescent="0.3">
      <c r="B21" s="14"/>
      <c r="C21" s="15" t="s">
        <v>23</v>
      </c>
      <c r="D21" s="47">
        <f>D7</f>
        <v>120</v>
      </c>
      <c r="E21" s="48">
        <f>D21*12</f>
        <v>1440</v>
      </c>
      <c r="F21" s="15" t="s">
        <v>25</v>
      </c>
      <c r="G21" s="15"/>
      <c r="H21" s="15" t="s">
        <v>26</v>
      </c>
      <c r="I21" s="15"/>
      <c r="J21" s="15" t="s">
        <v>9</v>
      </c>
      <c r="K21" s="15"/>
      <c r="L21" s="15" t="s">
        <v>9</v>
      </c>
    </row>
    <row r="22" spans="2:12" x14ac:dyDescent="0.25">
      <c r="B22" s="16" t="s">
        <v>31</v>
      </c>
      <c r="C22" s="17"/>
      <c r="D22" s="17"/>
      <c r="E22" s="17"/>
      <c r="F22" s="17"/>
      <c r="G22" s="17"/>
      <c r="H22" s="17"/>
      <c r="I22" s="18"/>
      <c r="J22" s="18" t="s">
        <v>9</v>
      </c>
      <c r="K22" s="18"/>
      <c r="L22" s="19" t="s">
        <v>9</v>
      </c>
    </row>
    <row r="23" spans="2:12" x14ac:dyDescent="0.25">
      <c r="B23" s="20" t="s">
        <v>32</v>
      </c>
      <c r="C23" s="21"/>
      <c r="D23" s="21"/>
      <c r="E23" s="21"/>
      <c r="F23" s="21"/>
      <c r="G23" s="21"/>
      <c r="H23" s="21"/>
      <c r="I23" s="10"/>
      <c r="J23" s="10" t="s">
        <v>9</v>
      </c>
      <c r="K23" s="10"/>
      <c r="L23" s="22" t="s">
        <v>9</v>
      </c>
    </row>
    <row r="24" spans="2:12" ht="15.75" thickBot="1" x14ac:dyDescent="0.3">
      <c r="B24" s="23" t="s">
        <v>33</v>
      </c>
      <c r="C24" s="24"/>
      <c r="D24" s="24"/>
      <c r="E24" s="24"/>
      <c r="F24" s="24"/>
      <c r="G24" s="24"/>
      <c r="H24" s="24"/>
      <c r="I24" s="25"/>
      <c r="J24" s="25" t="s">
        <v>9</v>
      </c>
      <c r="K24" s="25"/>
      <c r="L24" s="26" t="s">
        <v>9</v>
      </c>
    </row>
    <row r="27" spans="2:12" x14ac:dyDescent="0.25">
      <c r="B27" s="4" t="s">
        <v>41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50.25" customHeight="1" x14ac:dyDescent="0.25">
      <c r="B28" s="5" t="s">
        <v>1</v>
      </c>
      <c r="C28" s="5"/>
      <c r="D28" s="6" t="s">
        <v>27</v>
      </c>
      <c r="E28" s="7" t="s">
        <v>4</v>
      </c>
      <c r="F28" s="7"/>
      <c r="G28" s="7" t="s">
        <v>5</v>
      </c>
      <c r="H28" s="7"/>
      <c r="I28" s="7" t="s">
        <v>6</v>
      </c>
      <c r="J28" s="7"/>
      <c r="K28" s="7" t="s">
        <v>29</v>
      </c>
      <c r="L28" s="7"/>
    </row>
    <row r="29" spans="2:12" x14ac:dyDescent="0.25">
      <c r="B29" s="8">
        <v>1</v>
      </c>
      <c r="C29" s="8">
        <v>2</v>
      </c>
      <c r="D29" s="8"/>
      <c r="E29" s="9">
        <v>3</v>
      </c>
      <c r="F29" s="9"/>
      <c r="G29" s="9">
        <v>4</v>
      </c>
      <c r="H29" s="9"/>
      <c r="I29" s="9" t="s">
        <v>10</v>
      </c>
      <c r="J29" s="9"/>
      <c r="K29" s="9" t="s">
        <v>30</v>
      </c>
      <c r="L29" s="9"/>
    </row>
    <row r="30" spans="2:12" x14ac:dyDescent="0.25">
      <c r="B30" s="10" t="s">
        <v>2</v>
      </c>
      <c r="C30" s="10" t="s">
        <v>3</v>
      </c>
      <c r="D30" s="41">
        <v>5</v>
      </c>
      <c r="E30" s="42">
        <v>5485</v>
      </c>
      <c r="F30" s="10" t="s">
        <v>7</v>
      </c>
      <c r="G30" s="10"/>
      <c r="H30" s="10" t="s">
        <v>8</v>
      </c>
      <c r="I30" s="10"/>
      <c r="J30" s="10" t="s">
        <v>9</v>
      </c>
      <c r="K30" s="10"/>
      <c r="L30" s="10" t="s">
        <v>9</v>
      </c>
    </row>
    <row r="31" spans="2:12" x14ac:dyDescent="0.25">
      <c r="B31" s="11" t="s">
        <v>24</v>
      </c>
      <c r="C31" s="10" t="s">
        <v>11</v>
      </c>
      <c r="D31" s="41">
        <f>D30</f>
        <v>5</v>
      </c>
      <c r="E31" s="42">
        <f>E30</f>
        <v>5485</v>
      </c>
      <c r="F31" s="10" t="s">
        <v>7</v>
      </c>
      <c r="G31" s="10"/>
      <c r="H31" s="10" t="s">
        <v>8</v>
      </c>
      <c r="I31" s="10"/>
      <c r="J31" s="10" t="s">
        <v>9</v>
      </c>
      <c r="K31" s="10"/>
      <c r="L31" s="10" t="s">
        <v>9</v>
      </c>
    </row>
    <row r="32" spans="2:12" x14ac:dyDescent="0.25">
      <c r="B32" s="11"/>
      <c r="C32" s="10" t="s">
        <v>12</v>
      </c>
      <c r="D32" s="41">
        <f>D30</f>
        <v>5</v>
      </c>
      <c r="E32" s="42">
        <f>E30</f>
        <v>5485</v>
      </c>
      <c r="F32" s="10" t="s">
        <v>7</v>
      </c>
      <c r="G32" s="10"/>
      <c r="H32" s="10" t="s">
        <v>8</v>
      </c>
      <c r="I32" s="10"/>
      <c r="J32" s="10" t="s">
        <v>9</v>
      </c>
      <c r="K32" s="10"/>
      <c r="L32" s="10" t="s">
        <v>9</v>
      </c>
    </row>
    <row r="33" spans="2:12" x14ac:dyDescent="0.25">
      <c r="B33" s="11"/>
      <c r="C33" s="10" t="s">
        <v>13</v>
      </c>
      <c r="D33" s="41">
        <f>D30</f>
        <v>5</v>
      </c>
      <c r="E33" s="42">
        <f>E30</f>
        <v>5485</v>
      </c>
      <c r="F33" s="10" t="s">
        <v>7</v>
      </c>
      <c r="G33" s="10"/>
      <c r="H33" s="10" t="s">
        <v>8</v>
      </c>
      <c r="I33" s="10"/>
      <c r="J33" s="10" t="s">
        <v>9</v>
      </c>
      <c r="K33" s="10"/>
      <c r="L33" s="10" t="s">
        <v>9</v>
      </c>
    </row>
    <row r="34" spans="2:12" x14ac:dyDescent="0.25">
      <c r="B34" s="11"/>
      <c r="C34" s="10" t="s">
        <v>14</v>
      </c>
      <c r="D34" s="41">
        <f>D30</f>
        <v>5</v>
      </c>
      <c r="E34" s="42">
        <f>E30</f>
        <v>5485</v>
      </c>
      <c r="F34" s="10" t="s">
        <v>7</v>
      </c>
      <c r="G34" s="10"/>
      <c r="H34" s="10" t="s">
        <v>8</v>
      </c>
      <c r="I34" s="10"/>
      <c r="J34" s="10" t="s">
        <v>9</v>
      </c>
      <c r="K34" s="10"/>
      <c r="L34" s="10" t="s">
        <v>9</v>
      </c>
    </row>
    <row r="35" spans="2:12" x14ac:dyDescent="0.25">
      <c r="B35" s="11"/>
      <c r="C35" s="10" t="s">
        <v>15</v>
      </c>
      <c r="D35" s="41">
        <v>2</v>
      </c>
      <c r="E35" s="42">
        <f>D35*12</f>
        <v>24</v>
      </c>
      <c r="F35" s="10" t="s">
        <v>25</v>
      </c>
      <c r="G35" s="10"/>
      <c r="H35" s="10" t="s">
        <v>26</v>
      </c>
      <c r="I35" s="10"/>
      <c r="J35" s="10" t="s">
        <v>9</v>
      </c>
      <c r="K35" s="10"/>
      <c r="L35" s="10" t="s">
        <v>9</v>
      </c>
    </row>
    <row r="36" spans="2:12" x14ac:dyDescent="0.25">
      <c r="B36" s="11"/>
      <c r="C36" s="10" t="s">
        <v>16</v>
      </c>
      <c r="D36" s="41">
        <v>3</v>
      </c>
      <c r="E36" s="42">
        <f t="shared" ref="E36:E43" si="1">D36*12</f>
        <v>36</v>
      </c>
      <c r="F36" s="10" t="s">
        <v>25</v>
      </c>
      <c r="G36" s="10"/>
      <c r="H36" s="10" t="s">
        <v>26</v>
      </c>
      <c r="I36" s="10"/>
      <c r="J36" s="10" t="s">
        <v>9</v>
      </c>
      <c r="K36" s="10"/>
      <c r="L36" s="10" t="s">
        <v>9</v>
      </c>
    </row>
    <row r="37" spans="2:12" x14ac:dyDescent="0.25">
      <c r="B37" s="11"/>
      <c r="C37" s="12" t="s">
        <v>28</v>
      </c>
      <c r="D37" s="43">
        <v>2</v>
      </c>
      <c r="E37" s="44">
        <f t="shared" si="1"/>
        <v>24</v>
      </c>
      <c r="F37" s="10" t="s">
        <v>25</v>
      </c>
      <c r="G37" s="10"/>
      <c r="H37" s="10" t="s">
        <v>26</v>
      </c>
      <c r="I37" s="10"/>
      <c r="J37" s="10" t="s">
        <v>9</v>
      </c>
      <c r="K37" s="10"/>
      <c r="L37" s="10" t="s">
        <v>9</v>
      </c>
    </row>
    <row r="38" spans="2:12" x14ac:dyDescent="0.25">
      <c r="B38" s="11"/>
      <c r="C38" s="12" t="s">
        <v>17</v>
      </c>
      <c r="D38" s="43">
        <v>2</v>
      </c>
      <c r="E38" s="44">
        <f t="shared" si="1"/>
        <v>24</v>
      </c>
      <c r="F38" s="10" t="s">
        <v>25</v>
      </c>
      <c r="G38" s="10"/>
      <c r="H38" s="10" t="s">
        <v>26</v>
      </c>
      <c r="I38" s="10"/>
      <c r="J38" s="10" t="s">
        <v>9</v>
      </c>
      <c r="K38" s="10"/>
      <c r="L38" s="10" t="s">
        <v>9</v>
      </c>
    </row>
    <row r="39" spans="2:12" x14ac:dyDescent="0.25">
      <c r="B39" s="11"/>
      <c r="C39" s="12" t="s">
        <v>18</v>
      </c>
      <c r="D39" s="43">
        <v>0</v>
      </c>
      <c r="E39" s="44">
        <f t="shared" si="1"/>
        <v>0</v>
      </c>
      <c r="F39" s="10" t="s">
        <v>25</v>
      </c>
      <c r="G39" s="10"/>
      <c r="H39" s="10" t="s">
        <v>26</v>
      </c>
      <c r="I39" s="10"/>
      <c r="J39" s="10" t="s">
        <v>9</v>
      </c>
      <c r="K39" s="10"/>
      <c r="L39" s="10" t="s">
        <v>9</v>
      </c>
    </row>
    <row r="40" spans="2:12" x14ac:dyDescent="0.25">
      <c r="B40" s="11"/>
      <c r="C40" s="12" t="s">
        <v>19</v>
      </c>
      <c r="D40" s="43">
        <v>1</v>
      </c>
      <c r="E40" s="44">
        <f t="shared" si="1"/>
        <v>12</v>
      </c>
      <c r="F40" s="10" t="s">
        <v>25</v>
      </c>
      <c r="G40" s="10"/>
      <c r="H40" s="10" t="s">
        <v>26</v>
      </c>
      <c r="I40" s="10"/>
      <c r="J40" s="10" t="s">
        <v>9</v>
      </c>
      <c r="K40" s="10"/>
      <c r="L40" s="10" t="s">
        <v>9</v>
      </c>
    </row>
    <row r="41" spans="2:12" x14ac:dyDescent="0.25">
      <c r="B41" s="11"/>
      <c r="C41" s="13" t="s">
        <v>20</v>
      </c>
      <c r="D41" s="45">
        <f>D37</f>
        <v>2</v>
      </c>
      <c r="E41" s="46">
        <f t="shared" si="1"/>
        <v>24</v>
      </c>
      <c r="F41" s="10" t="s">
        <v>25</v>
      </c>
      <c r="G41" s="10"/>
      <c r="H41" s="10" t="s">
        <v>26</v>
      </c>
      <c r="I41" s="10"/>
      <c r="J41" s="10" t="s">
        <v>9</v>
      </c>
      <c r="K41" s="10"/>
      <c r="L41" s="10" t="s">
        <v>9</v>
      </c>
    </row>
    <row r="42" spans="2:12" x14ac:dyDescent="0.25">
      <c r="B42" s="11"/>
      <c r="C42" s="13" t="s">
        <v>21</v>
      </c>
      <c r="D42" s="45">
        <f>D38</f>
        <v>2</v>
      </c>
      <c r="E42" s="46">
        <f t="shared" si="1"/>
        <v>24</v>
      </c>
      <c r="F42" s="10" t="s">
        <v>25</v>
      </c>
      <c r="G42" s="10"/>
      <c r="H42" s="10" t="s">
        <v>26</v>
      </c>
      <c r="I42" s="10"/>
      <c r="J42" s="10" t="s">
        <v>9</v>
      </c>
      <c r="K42" s="10"/>
      <c r="L42" s="10" t="s">
        <v>9</v>
      </c>
    </row>
    <row r="43" spans="2:12" x14ac:dyDescent="0.25">
      <c r="B43" s="11"/>
      <c r="C43" s="13" t="s">
        <v>22</v>
      </c>
      <c r="D43" s="45">
        <f>D39+D40</f>
        <v>1</v>
      </c>
      <c r="E43" s="46">
        <f t="shared" si="1"/>
        <v>12</v>
      </c>
      <c r="F43" s="10" t="s">
        <v>25</v>
      </c>
      <c r="G43" s="10"/>
      <c r="H43" s="10" t="s">
        <v>26</v>
      </c>
      <c r="I43" s="10"/>
      <c r="J43" s="10" t="s">
        <v>9</v>
      </c>
      <c r="K43" s="10"/>
      <c r="L43" s="10" t="s">
        <v>9</v>
      </c>
    </row>
    <row r="44" spans="2:12" ht="15.75" thickBot="1" x14ac:dyDescent="0.3">
      <c r="B44" s="14"/>
      <c r="C44" s="15" t="s">
        <v>23</v>
      </c>
      <c r="D44" s="47">
        <f>D30</f>
        <v>5</v>
      </c>
      <c r="E44" s="48">
        <f>D44*12</f>
        <v>60</v>
      </c>
      <c r="F44" s="15" t="s">
        <v>25</v>
      </c>
      <c r="G44" s="15"/>
      <c r="H44" s="15" t="s">
        <v>26</v>
      </c>
      <c r="I44" s="15"/>
      <c r="J44" s="15" t="s">
        <v>9</v>
      </c>
      <c r="K44" s="15"/>
      <c r="L44" s="15" t="s">
        <v>9</v>
      </c>
    </row>
    <row r="45" spans="2:12" x14ac:dyDescent="0.25">
      <c r="B45" s="16" t="s">
        <v>31</v>
      </c>
      <c r="C45" s="17"/>
      <c r="D45" s="17"/>
      <c r="E45" s="17"/>
      <c r="F45" s="17"/>
      <c r="G45" s="17"/>
      <c r="H45" s="17"/>
      <c r="I45" s="18"/>
      <c r="J45" s="18" t="s">
        <v>9</v>
      </c>
      <c r="K45" s="18"/>
      <c r="L45" s="19" t="s">
        <v>9</v>
      </c>
    </row>
    <row r="46" spans="2:12" x14ac:dyDescent="0.25">
      <c r="B46" s="20" t="s">
        <v>32</v>
      </c>
      <c r="C46" s="21"/>
      <c r="D46" s="21"/>
      <c r="E46" s="21"/>
      <c r="F46" s="21"/>
      <c r="G46" s="21"/>
      <c r="H46" s="21"/>
      <c r="I46" s="10"/>
      <c r="J46" s="10" t="s">
        <v>9</v>
      </c>
      <c r="K46" s="10"/>
      <c r="L46" s="22" t="s">
        <v>9</v>
      </c>
    </row>
    <row r="47" spans="2:12" ht="15.75" thickBot="1" x14ac:dyDescent="0.3">
      <c r="B47" s="23" t="s">
        <v>33</v>
      </c>
      <c r="C47" s="24"/>
      <c r="D47" s="24"/>
      <c r="E47" s="24"/>
      <c r="F47" s="24"/>
      <c r="G47" s="24"/>
      <c r="H47" s="24"/>
      <c r="I47" s="25"/>
      <c r="J47" s="25" t="s">
        <v>9</v>
      </c>
      <c r="K47" s="25"/>
      <c r="L47" s="26" t="s">
        <v>9</v>
      </c>
    </row>
    <row r="50" spans="2:12" x14ac:dyDescent="0.25">
      <c r="B50" s="4" t="s">
        <v>42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42.75" customHeight="1" x14ac:dyDescent="0.25">
      <c r="B51" s="5" t="s">
        <v>1</v>
      </c>
      <c r="C51" s="5"/>
      <c r="D51" s="6" t="s">
        <v>27</v>
      </c>
      <c r="E51" s="7" t="s">
        <v>4</v>
      </c>
      <c r="F51" s="7"/>
      <c r="G51" s="7" t="s">
        <v>5</v>
      </c>
      <c r="H51" s="7"/>
      <c r="I51" s="7" t="s">
        <v>6</v>
      </c>
      <c r="J51" s="7"/>
      <c r="K51" s="7" t="s">
        <v>29</v>
      </c>
      <c r="L51" s="7"/>
    </row>
    <row r="52" spans="2:12" ht="18.75" customHeight="1" x14ac:dyDescent="0.25">
      <c r="B52" s="8">
        <v>1</v>
      </c>
      <c r="C52" s="8">
        <v>2</v>
      </c>
      <c r="D52" s="8"/>
      <c r="E52" s="9">
        <v>3</v>
      </c>
      <c r="F52" s="9"/>
      <c r="G52" s="9">
        <v>4</v>
      </c>
      <c r="H52" s="9"/>
      <c r="I52" s="9" t="s">
        <v>10</v>
      </c>
      <c r="J52" s="9"/>
      <c r="K52" s="9" t="s">
        <v>30</v>
      </c>
      <c r="L52" s="9"/>
    </row>
    <row r="53" spans="2:12" x14ac:dyDescent="0.25">
      <c r="B53" s="10" t="s">
        <v>2</v>
      </c>
      <c r="C53" s="10" t="s">
        <v>3</v>
      </c>
      <c r="D53" s="41">
        <v>9</v>
      </c>
      <c r="E53" s="42">
        <v>17484</v>
      </c>
      <c r="F53" s="10" t="s">
        <v>7</v>
      </c>
      <c r="G53" s="10"/>
      <c r="H53" s="10" t="s">
        <v>8</v>
      </c>
      <c r="I53" s="10"/>
      <c r="J53" s="10" t="s">
        <v>9</v>
      </c>
      <c r="K53" s="10"/>
      <c r="L53" s="10" t="s">
        <v>9</v>
      </c>
    </row>
    <row r="54" spans="2:12" x14ac:dyDescent="0.25">
      <c r="B54" s="11" t="s">
        <v>24</v>
      </c>
      <c r="C54" s="10" t="s">
        <v>11</v>
      </c>
      <c r="D54" s="41">
        <f>D53</f>
        <v>9</v>
      </c>
      <c r="E54" s="42">
        <f>E53</f>
        <v>17484</v>
      </c>
      <c r="F54" s="10" t="s">
        <v>7</v>
      </c>
      <c r="G54" s="10"/>
      <c r="H54" s="10" t="s">
        <v>8</v>
      </c>
      <c r="I54" s="10"/>
      <c r="J54" s="10" t="s">
        <v>9</v>
      </c>
      <c r="K54" s="10"/>
      <c r="L54" s="10" t="s">
        <v>9</v>
      </c>
    </row>
    <row r="55" spans="2:12" x14ac:dyDescent="0.25">
      <c r="B55" s="11"/>
      <c r="C55" s="10" t="s">
        <v>12</v>
      </c>
      <c r="D55" s="41">
        <f>D53</f>
        <v>9</v>
      </c>
      <c r="E55" s="42">
        <f>E53</f>
        <v>17484</v>
      </c>
      <c r="F55" s="10" t="s">
        <v>7</v>
      </c>
      <c r="G55" s="10"/>
      <c r="H55" s="10" t="s">
        <v>8</v>
      </c>
      <c r="I55" s="10"/>
      <c r="J55" s="10" t="s">
        <v>9</v>
      </c>
      <c r="K55" s="10"/>
      <c r="L55" s="10" t="s">
        <v>9</v>
      </c>
    </row>
    <row r="56" spans="2:12" x14ac:dyDescent="0.25">
      <c r="B56" s="11"/>
      <c r="C56" s="10" t="s">
        <v>13</v>
      </c>
      <c r="D56" s="41">
        <f>D53</f>
        <v>9</v>
      </c>
      <c r="E56" s="42">
        <f>E53</f>
        <v>17484</v>
      </c>
      <c r="F56" s="10" t="s">
        <v>7</v>
      </c>
      <c r="G56" s="10"/>
      <c r="H56" s="10" t="s">
        <v>8</v>
      </c>
      <c r="I56" s="10"/>
      <c r="J56" s="10" t="s">
        <v>9</v>
      </c>
      <c r="K56" s="10"/>
      <c r="L56" s="10" t="s">
        <v>9</v>
      </c>
    </row>
    <row r="57" spans="2:12" x14ac:dyDescent="0.25">
      <c r="B57" s="11"/>
      <c r="C57" s="10" t="s">
        <v>14</v>
      </c>
      <c r="D57" s="41">
        <f>D53</f>
        <v>9</v>
      </c>
      <c r="E57" s="42">
        <f>E53</f>
        <v>17484</v>
      </c>
      <c r="F57" s="10" t="s">
        <v>7</v>
      </c>
      <c r="G57" s="10"/>
      <c r="H57" s="10" t="s">
        <v>8</v>
      </c>
      <c r="I57" s="10"/>
      <c r="J57" s="10" t="s">
        <v>9</v>
      </c>
      <c r="K57" s="10"/>
      <c r="L57" s="10" t="s">
        <v>9</v>
      </c>
    </row>
    <row r="58" spans="2:12" x14ac:dyDescent="0.25">
      <c r="B58" s="11"/>
      <c r="C58" s="10" t="s">
        <v>34</v>
      </c>
      <c r="D58" s="41">
        <f>D53</f>
        <v>9</v>
      </c>
      <c r="E58" s="42">
        <f>104*12</f>
        <v>1248</v>
      </c>
      <c r="F58" s="10" t="s">
        <v>38</v>
      </c>
      <c r="G58" s="10"/>
      <c r="H58" s="10" t="s">
        <v>36</v>
      </c>
      <c r="I58" s="10"/>
      <c r="J58" s="10" t="s">
        <v>9</v>
      </c>
      <c r="K58" s="10"/>
      <c r="L58" s="10" t="s">
        <v>9</v>
      </c>
    </row>
    <row r="59" spans="2:12" x14ac:dyDescent="0.25">
      <c r="B59" s="11"/>
      <c r="C59" s="12" t="s">
        <v>28</v>
      </c>
      <c r="D59" s="43">
        <v>2</v>
      </c>
      <c r="E59" s="44">
        <v>113</v>
      </c>
      <c r="F59" s="12" t="s">
        <v>7</v>
      </c>
      <c r="G59" s="12"/>
      <c r="H59" s="12" t="s">
        <v>8</v>
      </c>
      <c r="I59" s="10"/>
      <c r="J59" s="10" t="s">
        <v>9</v>
      </c>
      <c r="K59" s="10"/>
      <c r="L59" s="10" t="s">
        <v>9</v>
      </c>
    </row>
    <row r="60" spans="2:12" x14ac:dyDescent="0.25">
      <c r="B60" s="11"/>
      <c r="C60" s="12" t="s">
        <v>17</v>
      </c>
      <c r="D60" s="43">
        <v>3</v>
      </c>
      <c r="E60" s="44">
        <v>2427</v>
      </c>
      <c r="F60" s="12" t="s">
        <v>7</v>
      </c>
      <c r="G60" s="12"/>
      <c r="H60" s="12" t="s">
        <v>8</v>
      </c>
      <c r="I60" s="10"/>
      <c r="J60" s="10" t="s">
        <v>9</v>
      </c>
      <c r="K60" s="10"/>
      <c r="L60" s="10" t="s">
        <v>9</v>
      </c>
    </row>
    <row r="61" spans="2:12" x14ac:dyDescent="0.25">
      <c r="B61" s="11"/>
      <c r="C61" s="12" t="s">
        <v>18</v>
      </c>
      <c r="D61" s="43">
        <v>1</v>
      </c>
      <c r="E61" s="44">
        <v>1251</v>
      </c>
      <c r="F61" s="12" t="s">
        <v>7</v>
      </c>
      <c r="G61" s="12"/>
      <c r="H61" s="12" t="s">
        <v>8</v>
      </c>
      <c r="I61" s="10"/>
      <c r="J61" s="10" t="s">
        <v>9</v>
      </c>
      <c r="K61" s="10"/>
      <c r="L61" s="10" t="s">
        <v>9</v>
      </c>
    </row>
    <row r="62" spans="2:12" x14ac:dyDescent="0.25">
      <c r="B62" s="11"/>
      <c r="C62" s="12" t="s">
        <v>19</v>
      </c>
      <c r="D62" s="43">
        <v>3</v>
      </c>
      <c r="E62" s="44">
        <v>13693</v>
      </c>
      <c r="F62" s="12" t="s">
        <v>7</v>
      </c>
      <c r="G62" s="12"/>
      <c r="H62" s="12" t="s">
        <v>8</v>
      </c>
      <c r="I62" s="10"/>
      <c r="J62" s="10" t="s">
        <v>9</v>
      </c>
      <c r="K62" s="10"/>
      <c r="L62" s="10" t="s">
        <v>9</v>
      </c>
    </row>
    <row r="63" spans="2:12" x14ac:dyDescent="0.25">
      <c r="B63" s="11"/>
      <c r="C63" s="13" t="s">
        <v>20</v>
      </c>
      <c r="D63" s="45">
        <f>D59</f>
        <v>2</v>
      </c>
      <c r="E63" s="46">
        <f>10.1*12</f>
        <v>121.19999999999999</v>
      </c>
      <c r="F63" s="12" t="s">
        <v>38</v>
      </c>
      <c r="G63" s="13"/>
      <c r="H63" s="13" t="s">
        <v>8</v>
      </c>
      <c r="I63" s="10"/>
      <c r="J63" s="10" t="s">
        <v>9</v>
      </c>
      <c r="K63" s="10"/>
      <c r="L63" s="10" t="s">
        <v>9</v>
      </c>
    </row>
    <row r="64" spans="2:12" x14ac:dyDescent="0.25">
      <c r="B64" s="11"/>
      <c r="C64" s="13" t="s">
        <v>21</v>
      </c>
      <c r="D64" s="45">
        <f>D60</f>
        <v>3</v>
      </c>
      <c r="E64" s="46">
        <f>38*12</f>
        <v>456</v>
      </c>
      <c r="F64" s="12" t="s">
        <v>38</v>
      </c>
      <c r="G64" s="13"/>
      <c r="H64" s="13" t="s">
        <v>8</v>
      </c>
      <c r="I64" s="10"/>
      <c r="J64" s="10" t="s">
        <v>9</v>
      </c>
      <c r="K64" s="10"/>
      <c r="L64" s="10" t="s">
        <v>9</v>
      </c>
    </row>
    <row r="65" spans="2:12" x14ac:dyDescent="0.25">
      <c r="B65" s="11"/>
      <c r="C65" s="13" t="s">
        <v>37</v>
      </c>
      <c r="D65" s="45">
        <f>D61+D62</f>
        <v>4</v>
      </c>
      <c r="E65" s="46">
        <f>55.9*12</f>
        <v>670.8</v>
      </c>
      <c r="F65" s="12" t="s">
        <v>38</v>
      </c>
      <c r="G65" s="13"/>
      <c r="H65" s="13" t="s">
        <v>8</v>
      </c>
      <c r="I65" s="10"/>
      <c r="J65" s="10" t="s">
        <v>9</v>
      </c>
      <c r="K65" s="10"/>
      <c r="L65" s="10" t="s">
        <v>9</v>
      </c>
    </row>
    <row r="66" spans="2:12" ht="15.75" thickBot="1" x14ac:dyDescent="0.3">
      <c r="B66" s="14"/>
      <c r="C66" s="15" t="s">
        <v>23</v>
      </c>
      <c r="D66" s="47">
        <f>D53</f>
        <v>9</v>
      </c>
      <c r="E66" s="48">
        <f>D66*12</f>
        <v>108</v>
      </c>
      <c r="F66" s="15" t="s">
        <v>25</v>
      </c>
      <c r="G66" s="15"/>
      <c r="H66" s="15" t="s">
        <v>26</v>
      </c>
      <c r="I66" s="15"/>
      <c r="J66" s="15" t="s">
        <v>9</v>
      </c>
      <c r="K66" s="15"/>
      <c r="L66" s="15" t="s">
        <v>9</v>
      </c>
    </row>
    <row r="67" spans="2:12" x14ac:dyDescent="0.25">
      <c r="B67" s="16" t="s">
        <v>31</v>
      </c>
      <c r="C67" s="17"/>
      <c r="D67" s="17"/>
      <c r="E67" s="17"/>
      <c r="F67" s="17"/>
      <c r="G67" s="17"/>
      <c r="H67" s="17"/>
      <c r="I67" s="18"/>
      <c r="J67" s="18" t="s">
        <v>9</v>
      </c>
      <c r="K67" s="18"/>
      <c r="L67" s="19" t="s">
        <v>9</v>
      </c>
    </row>
    <row r="68" spans="2:12" x14ac:dyDescent="0.25">
      <c r="B68" s="20" t="s">
        <v>32</v>
      </c>
      <c r="C68" s="21"/>
      <c r="D68" s="21"/>
      <c r="E68" s="21"/>
      <c r="F68" s="21"/>
      <c r="G68" s="21"/>
      <c r="H68" s="21"/>
      <c r="I68" s="10"/>
      <c r="J68" s="10" t="s">
        <v>9</v>
      </c>
      <c r="K68" s="10"/>
      <c r="L68" s="22" t="s">
        <v>9</v>
      </c>
    </row>
    <row r="69" spans="2:12" ht="15.75" thickBot="1" x14ac:dyDescent="0.3">
      <c r="B69" s="23" t="s">
        <v>33</v>
      </c>
      <c r="C69" s="24"/>
      <c r="D69" s="24"/>
      <c r="E69" s="24"/>
      <c r="F69" s="24"/>
      <c r="G69" s="24"/>
      <c r="H69" s="24"/>
      <c r="I69" s="25"/>
      <c r="J69" s="25" t="s">
        <v>9</v>
      </c>
      <c r="K69" s="25"/>
      <c r="L69" s="26" t="s">
        <v>9</v>
      </c>
    </row>
    <row r="72" spans="2:12" x14ac:dyDescent="0.25">
      <c r="B72" s="4" t="s">
        <v>43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ht="42" customHeight="1" x14ac:dyDescent="0.25">
      <c r="B73" s="5" t="s">
        <v>1</v>
      </c>
      <c r="C73" s="5"/>
      <c r="D73" s="6" t="s">
        <v>27</v>
      </c>
      <c r="E73" s="7" t="s">
        <v>4</v>
      </c>
      <c r="F73" s="7"/>
      <c r="G73" s="7" t="s">
        <v>5</v>
      </c>
      <c r="H73" s="7"/>
      <c r="I73" s="7" t="s">
        <v>6</v>
      </c>
      <c r="J73" s="7"/>
      <c r="K73" s="7" t="s">
        <v>29</v>
      </c>
      <c r="L73" s="7"/>
    </row>
    <row r="74" spans="2:12" x14ac:dyDescent="0.25">
      <c r="B74" s="8">
        <v>1</v>
      </c>
      <c r="C74" s="8">
        <v>2</v>
      </c>
      <c r="D74" s="8"/>
      <c r="E74" s="9">
        <v>3</v>
      </c>
      <c r="F74" s="9"/>
      <c r="G74" s="9">
        <v>4</v>
      </c>
      <c r="H74" s="9"/>
      <c r="I74" s="9" t="s">
        <v>10</v>
      </c>
      <c r="J74" s="9"/>
      <c r="K74" s="9" t="s">
        <v>30</v>
      </c>
      <c r="L74" s="9"/>
    </row>
    <row r="75" spans="2:12" x14ac:dyDescent="0.25">
      <c r="B75" s="10" t="s">
        <v>2</v>
      </c>
      <c r="C75" s="10" t="s">
        <v>3</v>
      </c>
      <c r="D75" s="41">
        <v>1</v>
      </c>
      <c r="E75" s="42">
        <v>1347</v>
      </c>
      <c r="F75" s="10" t="s">
        <v>7</v>
      </c>
      <c r="G75" s="10"/>
      <c r="H75" s="10" t="s">
        <v>8</v>
      </c>
      <c r="I75" s="10"/>
      <c r="J75" s="10" t="s">
        <v>9</v>
      </c>
      <c r="K75" s="10"/>
      <c r="L75" s="10" t="s">
        <v>9</v>
      </c>
    </row>
    <row r="76" spans="2:12" x14ac:dyDescent="0.25">
      <c r="B76" s="11" t="s">
        <v>24</v>
      </c>
      <c r="C76" s="10" t="s">
        <v>11</v>
      </c>
      <c r="D76" s="41">
        <f>D75</f>
        <v>1</v>
      </c>
      <c r="E76" s="42">
        <f>E75</f>
        <v>1347</v>
      </c>
      <c r="F76" s="10" t="s">
        <v>7</v>
      </c>
      <c r="G76" s="10"/>
      <c r="H76" s="10" t="s">
        <v>8</v>
      </c>
      <c r="I76" s="10"/>
      <c r="J76" s="10" t="s">
        <v>9</v>
      </c>
      <c r="K76" s="10"/>
      <c r="L76" s="10" t="s">
        <v>9</v>
      </c>
    </row>
    <row r="77" spans="2:12" x14ac:dyDescent="0.25">
      <c r="B77" s="11"/>
      <c r="C77" s="10" t="s">
        <v>12</v>
      </c>
      <c r="D77" s="41">
        <f>D75</f>
        <v>1</v>
      </c>
      <c r="E77" s="42">
        <f>E75</f>
        <v>1347</v>
      </c>
      <c r="F77" s="10" t="s">
        <v>7</v>
      </c>
      <c r="G77" s="10"/>
      <c r="H77" s="10" t="s">
        <v>8</v>
      </c>
      <c r="I77" s="10"/>
      <c r="J77" s="10" t="s">
        <v>9</v>
      </c>
      <c r="K77" s="10"/>
      <c r="L77" s="10" t="s">
        <v>9</v>
      </c>
    </row>
    <row r="78" spans="2:12" x14ac:dyDescent="0.25">
      <c r="B78" s="11"/>
      <c r="C78" s="10" t="s">
        <v>13</v>
      </c>
      <c r="D78" s="41">
        <f>D75</f>
        <v>1</v>
      </c>
      <c r="E78" s="42">
        <f>E75</f>
        <v>1347</v>
      </c>
      <c r="F78" s="10" t="s">
        <v>7</v>
      </c>
      <c r="G78" s="10"/>
      <c r="H78" s="10" t="s">
        <v>8</v>
      </c>
      <c r="I78" s="10"/>
      <c r="J78" s="10" t="s">
        <v>9</v>
      </c>
      <c r="K78" s="10"/>
      <c r="L78" s="10" t="s">
        <v>9</v>
      </c>
    </row>
    <row r="79" spans="2:12" x14ac:dyDescent="0.25">
      <c r="B79" s="11"/>
      <c r="C79" s="10" t="s">
        <v>14</v>
      </c>
      <c r="D79" s="41">
        <f>D75</f>
        <v>1</v>
      </c>
      <c r="E79" s="42">
        <f>E75</f>
        <v>1347</v>
      </c>
      <c r="F79" s="10" t="s">
        <v>7</v>
      </c>
      <c r="G79" s="10"/>
      <c r="H79" s="10" t="s">
        <v>8</v>
      </c>
      <c r="I79" s="10"/>
      <c r="J79" s="10" t="s">
        <v>9</v>
      </c>
      <c r="K79" s="10"/>
      <c r="L79" s="10" t="s">
        <v>9</v>
      </c>
    </row>
    <row r="80" spans="2:12" x14ac:dyDescent="0.25">
      <c r="B80" s="11"/>
      <c r="C80" s="10" t="s">
        <v>34</v>
      </c>
      <c r="D80" s="41">
        <f>D75</f>
        <v>1</v>
      </c>
      <c r="E80" s="42">
        <f>4*12</f>
        <v>48</v>
      </c>
      <c r="F80" s="10" t="s">
        <v>38</v>
      </c>
      <c r="G80" s="10"/>
      <c r="H80" s="10" t="s">
        <v>36</v>
      </c>
      <c r="I80" s="10"/>
      <c r="J80" s="10" t="s">
        <v>9</v>
      </c>
      <c r="K80" s="10"/>
      <c r="L80" s="10" t="s">
        <v>9</v>
      </c>
    </row>
    <row r="81" spans="2:12" x14ac:dyDescent="0.25">
      <c r="B81" s="11"/>
      <c r="C81" s="12" t="s">
        <v>28</v>
      </c>
      <c r="D81" s="43">
        <v>0</v>
      </c>
      <c r="E81" s="44">
        <v>0</v>
      </c>
      <c r="F81" s="12" t="s">
        <v>7</v>
      </c>
      <c r="G81" s="12"/>
      <c r="H81" s="12" t="s">
        <v>8</v>
      </c>
      <c r="I81" s="10"/>
      <c r="J81" s="10" t="s">
        <v>9</v>
      </c>
      <c r="K81" s="10"/>
      <c r="L81" s="10" t="s">
        <v>9</v>
      </c>
    </row>
    <row r="82" spans="2:12" x14ac:dyDescent="0.25">
      <c r="B82" s="11"/>
      <c r="C82" s="12" t="s">
        <v>17</v>
      </c>
      <c r="D82" s="43">
        <v>0</v>
      </c>
      <c r="E82" s="44">
        <v>0</v>
      </c>
      <c r="F82" s="12" t="s">
        <v>7</v>
      </c>
      <c r="G82" s="12"/>
      <c r="H82" s="12" t="s">
        <v>8</v>
      </c>
      <c r="I82" s="10"/>
      <c r="J82" s="10" t="s">
        <v>9</v>
      </c>
      <c r="K82" s="10"/>
      <c r="L82" s="10" t="s">
        <v>9</v>
      </c>
    </row>
    <row r="83" spans="2:12" x14ac:dyDescent="0.25">
      <c r="B83" s="11"/>
      <c r="C83" s="12" t="s">
        <v>18</v>
      </c>
      <c r="D83" s="43">
        <v>1</v>
      </c>
      <c r="E83" s="44">
        <f>E75</f>
        <v>1347</v>
      </c>
      <c r="F83" s="12" t="s">
        <v>7</v>
      </c>
      <c r="G83" s="12"/>
      <c r="H83" s="12" t="s">
        <v>8</v>
      </c>
      <c r="I83" s="10"/>
      <c r="J83" s="10" t="s">
        <v>9</v>
      </c>
      <c r="K83" s="10"/>
      <c r="L83" s="10" t="s">
        <v>9</v>
      </c>
    </row>
    <row r="84" spans="2:12" x14ac:dyDescent="0.25">
      <c r="B84" s="11"/>
      <c r="C84" s="12" t="s">
        <v>19</v>
      </c>
      <c r="D84" s="43">
        <v>0</v>
      </c>
      <c r="E84" s="44">
        <v>0</v>
      </c>
      <c r="F84" s="12" t="s">
        <v>7</v>
      </c>
      <c r="G84" s="12"/>
      <c r="H84" s="12" t="s">
        <v>8</v>
      </c>
      <c r="I84" s="10"/>
      <c r="J84" s="10" t="s">
        <v>9</v>
      </c>
      <c r="K84" s="10"/>
      <c r="L84" s="10" t="s">
        <v>9</v>
      </c>
    </row>
    <row r="85" spans="2:12" x14ac:dyDescent="0.25">
      <c r="B85" s="11"/>
      <c r="C85" s="13" t="s">
        <v>20</v>
      </c>
      <c r="D85" s="45">
        <f>D81</f>
        <v>0</v>
      </c>
      <c r="E85" s="46">
        <v>0</v>
      </c>
      <c r="F85" s="12" t="s">
        <v>38</v>
      </c>
      <c r="G85" s="13"/>
      <c r="H85" s="13" t="s">
        <v>8</v>
      </c>
      <c r="I85" s="10"/>
      <c r="J85" s="10" t="s">
        <v>9</v>
      </c>
      <c r="K85" s="10"/>
      <c r="L85" s="10" t="s">
        <v>9</v>
      </c>
    </row>
    <row r="86" spans="2:12" x14ac:dyDescent="0.25">
      <c r="B86" s="11"/>
      <c r="C86" s="13" t="s">
        <v>21</v>
      </c>
      <c r="D86" s="45">
        <f>D82</f>
        <v>0</v>
      </c>
      <c r="E86" s="46">
        <v>0</v>
      </c>
      <c r="F86" s="12" t="s">
        <v>38</v>
      </c>
      <c r="G86" s="13"/>
      <c r="H86" s="13" t="s">
        <v>8</v>
      </c>
      <c r="I86" s="10"/>
      <c r="J86" s="10" t="s">
        <v>9</v>
      </c>
      <c r="K86" s="10"/>
      <c r="L86" s="10" t="s">
        <v>9</v>
      </c>
    </row>
    <row r="87" spans="2:12" x14ac:dyDescent="0.25">
      <c r="B87" s="11"/>
      <c r="C87" s="13" t="s">
        <v>37</v>
      </c>
      <c r="D87" s="45">
        <f>D83+D84</f>
        <v>1</v>
      </c>
      <c r="E87" s="46">
        <f>4*12</f>
        <v>48</v>
      </c>
      <c r="F87" s="12" t="s">
        <v>38</v>
      </c>
      <c r="G87" s="13"/>
      <c r="H87" s="13" t="s">
        <v>8</v>
      </c>
      <c r="I87" s="10"/>
      <c r="J87" s="10" t="s">
        <v>9</v>
      </c>
      <c r="K87" s="10"/>
      <c r="L87" s="10" t="s">
        <v>9</v>
      </c>
    </row>
    <row r="88" spans="2:12" ht="15.75" thickBot="1" x14ac:dyDescent="0.3">
      <c r="B88" s="14"/>
      <c r="C88" s="15" t="s">
        <v>23</v>
      </c>
      <c r="D88" s="47">
        <f>D75</f>
        <v>1</v>
      </c>
      <c r="E88" s="48">
        <f>D88*12</f>
        <v>12</v>
      </c>
      <c r="F88" s="15" t="s">
        <v>25</v>
      </c>
      <c r="G88" s="15"/>
      <c r="H88" s="15" t="s">
        <v>26</v>
      </c>
      <c r="I88" s="15"/>
      <c r="J88" s="15" t="s">
        <v>9</v>
      </c>
      <c r="K88" s="15"/>
      <c r="L88" s="15" t="s">
        <v>9</v>
      </c>
    </row>
    <row r="89" spans="2:12" x14ac:dyDescent="0.25">
      <c r="B89" s="16" t="s">
        <v>31</v>
      </c>
      <c r="C89" s="17"/>
      <c r="D89" s="17"/>
      <c r="E89" s="17"/>
      <c r="F89" s="17"/>
      <c r="G89" s="17"/>
      <c r="H89" s="17"/>
      <c r="I89" s="18"/>
      <c r="J89" s="18" t="s">
        <v>9</v>
      </c>
      <c r="K89" s="18"/>
      <c r="L89" s="19" t="s">
        <v>9</v>
      </c>
    </row>
    <row r="90" spans="2:12" x14ac:dyDescent="0.25">
      <c r="B90" s="20" t="s">
        <v>32</v>
      </c>
      <c r="C90" s="21"/>
      <c r="D90" s="21"/>
      <c r="E90" s="21"/>
      <c r="F90" s="21"/>
      <c r="G90" s="21"/>
      <c r="H90" s="21"/>
      <c r="I90" s="10"/>
      <c r="J90" s="10" t="s">
        <v>9</v>
      </c>
      <c r="K90" s="10"/>
      <c r="L90" s="22" t="s">
        <v>9</v>
      </c>
    </row>
    <row r="91" spans="2:12" ht="15.75" thickBot="1" x14ac:dyDescent="0.3">
      <c r="B91" s="23" t="s">
        <v>33</v>
      </c>
      <c r="C91" s="24"/>
      <c r="D91" s="24"/>
      <c r="E91" s="24"/>
      <c r="F91" s="24"/>
      <c r="G91" s="24"/>
      <c r="H91" s="24"/>
      <c r="I91" s="25"/>
      <c r="J91" s="25" t="s">
        <v>9</v>
      </c>
      <c r="K91" s="25"/>
      <c r="L91" s="26" t="s">
        <v>9</v>
      </c>
    </row>
    <row r="94" spans="2:12" x14ac:dyDescent="0.25">
      <c r="B94" s="4" t="s">
        <v>35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12" ht="36.75" customHeight="1" x14ac:dyDescent="0.25">
      <c r="B95" s="5" t="s">
        <v>1</v>
      </c>
      <c r="C95" s="5"/>
      <c r="D95" s="6" t="s">
        <v>27</v>
      </c>
      <c r="E95" s="7" t="s">
        <v>4</v>
      </c>
      <c r="F95" s="7"/>
      <c r="G95" s="7" t="s">
        <v>5</v>
      </c>
      <c r="H95" s="7"/>
      <c r="I95" s="7" t="s">
        <v>6</v>
      </c>
      <c r="J95" s="7"/>
      <c r="K95" s="7" t="s">
        <v>29</v>
      </c>
      <c r="L95" s="7"/>
    </row>
    <row r="96" spans="2:12" ht="16.5" customHeight="1" x14ac:dyDescent="0.25">
      <c r="B96" s="8">
        <v>1</v>
      </c>
      <c r="C96" s="8">
        <v>2</v>
      </c>
      <c r="D96" s="8"/>
      <c r="E96" s="9">
        <v>3</v>
      </c>
      <c r="F96" s="9"/>
      <c r="G96" s="9">
        <v>4</v>
      </c>
      <c r="H96" s="9"/>
      <c r="I96" s="9" t="s">
        <v>10</v>
      </c>
      <c r="J96" s="9"/>
      <c r="K96" s="9" t="s">
        <v>30</v>
      </c>
      <c r="L96" s="9"/>
    </row>
    <row r="97" spans="2:12" x14ac:dyDescent="0.25">
      <c r="B97" s="10" t="s">
        <v>2</v>
      </c>
      <c r="C97" s="10" t="s">
        <v>3</v>
      </c>
      <c r="D97" s="41">
        <v>2</v>
      </c>
      <c r="E97" s="42">
        <v>323327</v>
      </c>
      <c r="F97" s="10" t="s">
        <v>7</v>
      </c>
      <c r="G97" s="10"/>
      <c r="H97" s="10" t="s">
        <v>8</v>
      </c>
      <c r="I97" s="10"/>
      <c r="J97" s="10" t="s">
        <v>9</v>
      </c>
      <c r="K97" s="10"/>
      <c r="L97" s="10" t="s">
        <v>9</v>
      </c>
    </row>
    <row r="98" spans="2:12" x14ac:dyDescent="0.25">
      <c r="B98" s="11" t="s">
        <v>24</v>
      </c>
      <c r="C98" s="10" t="s">
        <v>11</v>
      </c>
      <c r="D98" s="41">
        <f>D97</f>
        <v>2</v>
      </c>
      <c r="E98" s="42">
        <f>E97</f>
        <v>323327</v>
      </c>
      <c r="F98" s="10" t="s">
        <v>7</v>
      </c>
      <c r="G98" s="10"/>
      <c r="H98" s="10" t="s">
        <v>8</v>
      </c>
      <c r="I98" s="10"/>
      <c r="J98" s="10" t="s">
        <v>9</v>
      </c>
      <c r="K98" s="10"/>
      <c r="L98" s="10" t="s">
        <v>9</v>
      </c>
    </row>
    <row r="99" spans="2:12" x14ac:dyDescent="0.25">
      <c r="B99" s="11"/>
      <c r="C99" s="10" t="s">
        <v>12</v>
      </c>
      <c r="D99" s="41">
        <f>D97</f>
        <v>2</v>
      </c>
      <c r="E99" s="42">
        <f>E97</f>
        <v>323327</v>
      </c>
      <c r="F99" s="10" t="s">
        <v>7</v>
      </c>
      <c r="G99" s="10"/>
      <c r="H99" s="10" t="s">
        <v>8</v>
      </c>
      <c r="I99" s="10"/>
      <c r="J99" s="10" t="s">
        <v>9</v>
      </c>
      <c r="K99" s="10"/>
      <c r="L99" s="10" t="s">
        <v>9</v>
      </c>
    </row>
    <row r="100" spans="2:12" x14ac:dyDescent="0.25">
      <c r="B100" s="11"/>
      <c r="C100" s="10" t="s">
        <v>13</v>
      </c>
      <c r="D100" s="41">
        <f>D97</f>
        <v>2</v>
      </c>
      <c r="E100" s="42">
        <f>E97</f>
        <v>323327</v>
      </c>
      <c r="F100" s="10" t="s">
        <v>7</v>
      </c>
      <c r="G100" s="10"/>
      <c r="H100" s="10" t="s">
        <v>8</v>
      </c>
      <c r="I100" s="10"/>
      <c r="J100" s="10" t="s">
        <v>9</v>
      </c>
      <c r="K100" s="10"/>
      <c r="L100" s="10" t="s">
        <v>9</v>
      </c>
    </row>
    <row r="101" spans="2:12" x14ac:dyDescent="0.25">
      <c r="B101" s="11"/>
      <c r="C101" s="10" t="s">
        <v>14</v>
      </c>
      <c r="D101" s="41">
        <f>D97</f>
        <v>2</v>
      </c>
      <c r="E101" s="42">
        <f>E97</f>
        <v>323327</v>
      </c>
      <c r="F101" s="10" t="s">
        <v>7</v>
      </c>
      <c r="G101" s="10"/>
      <c r="H101" s="10" t="s">
        <v>8</v>
      </c>
      <c r="I101" s="10"/>
      <c r="J101" s="10" t="s">
        <v>9</v>
      </c>
      <c r="K101" s="10"/>
      <c r="L101" s="10" t="s">
        <v>9</v>
      </c>
    </row>
    <row r="102" spans="2:12" x14ac:dyDescent="0.25">
      <c r="B102" s="11"/>
      <c r="C102" s="10" t="s">
        <v>34</v>
      </c>
      <c r="D102" s="41">
        <f>D97</f>
        <v>2</v>
      </c>
      <c r="E102" s="42">
        <v>1415</v>
      </c>
      <c r="F102" s="10" t="s">
        <v>38</v>
      </c>
      <c r="G102" s="10"/>
      <c r="H102" s="10" t="s">
        <v>36</v>
      </c>
      <c r="I102" s="10"/>
      <c r="J102" s="10" t="s">
        <v>9</v>
      </c>
      <c r="K102" s="10"/>
      <c r="L102" s="10" t="s">
        <v>9</v>
      </c>
    </row>
    <row r="103" spans="2:12" x14ac:dyDescent="0.25">
      <c r="B103" s="11"/>
      <c r="C103" s="12" t="s">
        <v>28</v>
      </c>
      <c r="D103" s="43">
        <v>0</v>
      </c>
      <c r="E103" s="44">
        <f t="shared" ref="E103:E108" si="2">D103*12</f>
        <v>0</v>
      </c>
      <c r="F103" s="12" t="s">
        <v>7</v>
      </c>
      <c r="G103" s="12"/>
      <c r="H103" s="12" t="s">
        <v>8</v>
      </c>
      <c r="I103" s="10"/>
      <c r="J103" s="10" t="s">
        <v>9</v>
      </c>
      <c r="K103" s="10"/>
      <c r="L103" s="10" t="s">
        <v>9</v>
      </c>
    </row>
    <row r="104" spans="2:12" x14ac:dyDescent="0.25">
      <c r="B104" s="11"/>
      <c r="C104" s="12" t="s">
        <v>17</v>
      </c>
      <c r="D104" s="43">
        <v>0</v>
      </c>
      <c r="E104" s="44">
        <f t="shared" si="2"/>
        <v>0</v>
      </c>
      <c r="F104" s="12" t="s">
        <v>7</v>
      </c>
      <c r="G104" s="12"/>
      <c r="H104" s="12" t="s">
        <v>8</v>
      </c>
      <c r="I104" s="10"/>
      <c r="J104" s="10" t="s">
        <v>9</v>
      </c>
      <c r="K104" s="10"/>
      <c r="L104" s="10" t="s">
        <v>9</v>
      </c>
    </row>
    <row r="105" spans="2:12" x14ac:dyDescent="0.25">
      <c r="B105" s="11"/>
      <c r="C105" s="12" t="s">
        <v>18</v>
      </c>
      <c r="D105" s="43">
        <v>0</v>
      </c>
      <c r="E105" s="44">
        <f t="shared" si="2"/>
        <v>0</v>
      </c>
      <c r="F105" s="12" t="s">
        <v>7</v>
      </c>
      <c r="G105" s="12"/>
      <c r="H105" s="12" t="s">
        <v>8</v>
      </c>
      <c r="I105" s="10"/>
      <c r="J105" s="10" t="s">
        <v>9</v>
      </c>
      <c r="K105" s="10"/>
      <c r="L105" s="10" t="s">
        <v>9</v>
      </c>
    </row>
    <row r="106" spans="2:12" x14ac:dyDescent="0.25">
      <c r="B106" s="11"/>
      <c r="C106" s="12" t="s">
        <v>19</v>
      </c>
      <c r="D106" s="43">
        <v>2</v>
      </c>
      <c r="E106" s="44">
        <f>E101</f>
        <v>323327</v>
      </c>
      <c r="F106" s="12" t="s">
        <v>7</v>
      </c>
      <c r="G106" s="12"/>
      <c r="H106" s="12" t="s">
        <v>8</v>
      </c>
      <c r="I106" s="10"/>
      <c r="J106" s="10" t="s">
        <v>9</v>
      </c>
      <c r="K106" s="10"/>
      <c r="L106" s="10" t="s">
        <v>9</v>
      </c>
    </row>
    <row r="107" spans="2:12" x14ac:dyDescent="0.25">
      <c r="B107" s="11"/>
      <c r="C107" s="13" t="s">
        <v>20</v>
      </c>
      <c r="D107" s="45">
        <f>D103</f>
        <v>0</v>
      </c>
      <c r="E107" s="46">
        <f t="shared" si="2"/>
        <v>0</v>
      </c>
      <c r="F107" s="13" t="s">
        <v>38</v>
      </c>
      <c r="G107" s="13"/>
      <c r="H107" s="13" t="s">
        <v>36</v>
      </c>
      <c r="I107" s="10"/>
      <c r="J107" s="10" t="s">
        <v>9</v>
      </c>
      <c r="K107" s="10"/>
      <c r="L107" s="10" t="s">
        <v>9</v>
      </c>
    </row>
    <row r="108" spans="2:12" x14ac:dyDescent="0.25">
      <c r="B108" s="11"/>
      <c r="C108" s="13" t="s">
        <v>21</v>
      </c>
      <c r="D108" s="45">
        <f>D104</f>
        <v>0</v>
      </c>
      <c r="E108" s="46">
        <f t="shared" si="2"/>
        <v>0</v>
      </c>
      <c r="F108" s="13" t="s">
        <v>38</v>
      </c>
      <c r="G108" s="13"/>
      <c r="H108" s="13" t="s">
        <v>36</v>
      </c>
      <c r="I108" s="10"/>
      <c r="J108" s="10" t="s">
        <v>9</v>
      </c>
      <c r="K108" s="10"/>
      <c r="L108" s="10" t="s">
        <v>9</v>
      </c>
    </row>
    <row r="109" spans="2:12" x14ac:dyDescent="0.25">
      <c r="B109" s="11"/>
      <c r="C109" s="13" t="s">
        <v>22</v>
      </c>
      <c r="D109" s="45">
        <f>D105+D106</f>
        <v>2</v>
      </c>
      <c r="E109" s="46">
        <f>E102</f>
        <v>1415</v>
      </c>
      <c r="F109" s="13" t="s">
        <v>38</v>
      </c>
      <c r="G109" s="13"/>
      <c r="H109" s="13" t="s">
        <v>36</v>
      </c>
      <c r="I109" s="10"/>
      <c r="J109" s="10" t="s">
        <v>9</v>
      </c>
      <c r="K109" s="10"/>
      <c r="L109" s="10" t="s">
        <v>9</v>
      </c>
    </row>
    <row r="110" spans="2:12" ht="15.75" thickBot="1" x14ac:dyDescent="0.3">
      <c r="B110" s="14"/>
      <c r="C110" s="15" t="s">
        <v>23</v>
      </c>
      <c r="D110" s="47">
        <f>D97</f>
        <v>2</v>
      </c>
      <c r="E110" s="48">
        <f>D110*12</f>
        <v>24</v>
      </c>
      <c r="F110" s="15" t="s">
        <v>25</v>
      </c>
      <c r="G110" s="15"/>
      <c r="H110" s="15" t="s">
        <v>26</v>
      </c>
      <c r="I110" s="15"/>
      <c r="J110" s="15" t="s">
        <v>9</v>
      </c>
      <c r="K110" s="15"/>
      <c r="L110" s="15" t="s">
        <v>9</v>
      </c>
    </row>
    <row r="111" spans="2:12" x14ac:dyDescent="0.25">
      <c r="B111" s="16" t="s">
        <v>31</v>
      </c>
      <c r="C111" s="17"/>
      <c r="D111" s="17"/>
      <c r="E111" s="17"/>
      <c r="F111" s="17"/>
      <c r="G111" s="17"/>
      <c r="H111" s="17"/>
      <c r="I111" s="18"/>
      <c r="J111" s="18" t="s">
        <v>9</v>
      </c>
      <c r="K111" s="18"/>
      <c r="L111" s="19" t="s">
        <v>9</v>
      </c>
    </row>
    <row r="112" spans="2:12" x14ac:dyDescent="0.25">
      <c r="B112" s="20" t="s">
        <v>32</v>
      </c>
      <c r="C112" s="21"/>
      <c r="D112" s="21"/>
      <c r="E112" s="21"/>
      <c r="F112" s="21"/>
      <c r="G112" s="21"/>
      <c r="H112" s="21"/>
      <c r="I112" s="10"/>
      <c r="J112" s="10" t="s">
        <v>9</v>
      </c>
      <c r="K112" s="10"/>
      <c r="L112" s="22" t="s">
        <v>9</v>
      </c>
    </row>
    <row r="113" spans="2:12" ht="15.75" thickBot="1" x14ac:dyDescent="0.3">
      <c r="B113" s="23" t="s">
        <v>33</v>
      </c>
      <c r="C113" s="24"/>
      <c r="D113" s="24"/>
      <c r="E113" s="24"/>
      <c r="F113" s="24"/>
      <c r="G113" s="24"/>
      <c r="H113" s="24"/>
      <c r="I113" s="25"/>
      <c r="J113" s="25" t="s">
        <v>9</v>
      </c>
      <c r="K113" s="25"/>
      <c r="L113" s="26" t="s">
        <v>9</v>
      </c>
    </row>
    <row r="114" spans="2:12" ht="15.75" thickBot="1" x14ac:dyDescent="0.3"/>
    <row r="115" spans="2:12" ht="15.75" thickBot="1" x14ac:dyDescent="0.3">
      <c r="B115" s="27" t="s">
        <v>39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9"/>
    </row>
    <row r="116" spans="2:12" x14ac:dyDescent="0.25">
      <c r="B116" s="16" t="s">
        <v>31</v>
      </c>
      <c r="C116" s="17"/>
      <c r="D116" s="17"/>
      <c r="E116" s="17"/>
      <c r="F116" s="17"/>
      <c r="G116" s="17"/>
      <c r="H116" s="17"/>
      <c r="I116" s="18"/>
      <c r="J116" s="18" t="s">
        <v>9</v>
      </c>
      <c r="K116" s="18"/>
      <c r="L116" s="19" t="s">
        <v>9</v>
      </c>
    </row>
    <row r="117" spans="2:12" x14ac:dyDescent="0.25">
      <c r="B117" s="20" t="s">
        <v>32</v>
      </c>
      <c r="C117" s="21"/>
      <c r="D117" s="21"/>
      <c r="E117" s="21"/>
      <c r="F117" s="21"/>
      <c r="G117" s="21"/>
      <c r="H117" s="21"/>
      <c r="I117" s="10"/>
      <c r="J117" s="10" t="s">
        <v>9</v>
      </c>
      <c r="K117" s="10"/>
      <c r="L117" s="22" t="s">
        <v>9</v>
      </c>
    </row>
    <row r="118" spans="2:12" ht="15.75" thickBot="1" x14ac:dyDescent="0.3">
      <c r="B118" s="23" t="s">
        <v>33</v>
      </c>
      <c r="C118" s="24"/>
      <c r="D118" s="24"/>
      <c r="E118" s="24"/>
      <c r="F118" s="24"/>
      <c r="G118" s="24"/>
      <c r="H118" s="24"/>
      <c r="I118" s="25"/>
      <c r="J118" s="25" t="s">
        <v>9</v>
      </c>
      <c r="K118" s="25"/>
      <c r="L118" s="26" t="s">
        <v>9</v>
      </c>
    </row>
    <row r="119" spans="2:12" x14ac:dyDescent="0.25">
      <c r="B119" s="30"/>
      <c r="C119" s="30"/>
      <c r="D119" s="31"/>
      <c r="E119" s="32"/>
      <c r="F119" s="30"/>
      <c r="G119" s="30"/>
      <c r="H119" s="30"/>
      <c r="I119" s="30"/>
      <c r="J119" s="30"/>
      <c r="K119" s="30"/>
      <c r="L119" s="30"/>
    </row>
    <row r="120" spans="2:12" x14ac:dyDescent="0.25">
      <c r="B120" s="33"/>
      <c r="C120" s="30"/>
      <c r="D120" s="31"/>
      <c r="E120" s="32"/>
      <c r="F120" s="30"/>
      <c r="G120" s="30"/>
      <c r="H120" s="30"/>
      <c r="I120" s="30"/>
      <c r="J120" s="30"/>
      <c r="K120" s="30"/>
      <c r="L120" s="30"/>
    </row>
    <row r="121" spans="2:12" x14ac:dyDescent="0.25">
      <c r="B121" s="33"/>
      <c r="C121" s="30"/>
      <c r="D121" s="34" t="s">
        <v>44</v>
      </c>
      <c r="E121" s="35">
        <f>E97+E75+E53+E30+E7</f>
        <v>528004</v>
      </c>
      <c r="F121" s="30"/>
      <c r="G121" s="30"/>
      <c r="H121" s="30"/>
      <c r="I121" s="30"/>
      <c r="J121" s="30"/>
      <c r="K121" s="30"/>
      <c r="L121" s="30"/>
    </row>
    <row r="122" spans="2:12" x14ac:dyDescent="0.25">
      <c r="B122" s="33"/>
      <c r="C122" s="30"/>
      <c r="D122" s="36" t="s">
        <v>0</v>
      </c>
      <c r="E122" s="37">
        <f>E7+E30</f>
        <v>185846</v>
      </c>
      <c r="F122" s="30"/>
      <c r="G122" s="30"/>
      <c r="H122" s="30"/>
      <c r="I122" s="30"/>
      <c r="J122" s="30"/>
      <c r="K122" s="30"/>
      <c r="L122" s="30"/>
    </row>
    <row r="123" spans="2:12" x14ac:dyDescent="0.25">
      <c r="B123" s="33"/>
      <c r="C123" s="30"/>
      <c r="D123" s="36" t="s">
        <v>45</v>
      </c>
      <c r="E123" s="37">
        <f>E53+E75</f>
        <v>18831</v>
      </c>
      <c r="F123" s="30"/>
      <c r="G123" s="30"/>
      <c r="H123" s="30"/>
      <c r="I123" s="30"/>
      <c r="J123" s="30"/>
      <c r="K123" s="30"/>
      <c r="L123" s="30"/>
    </row>
    <row r="124" spans="2:12" x14ac:dyDescent="0.25">
      <c r="B124" s="33"/>
      <c r="C124" s="30"/>
      <c r="D124" s="36" t="s">
        <v>46</v>
      </c>
      <c r="E124" s="37">
        <f>E97</f>
        <v>323327</v>
      </c>
      <c r="F124" s="30"/>
      <c r="G124" s="30"/>
      <c r="H124" s="30"/>
      <c r="I124" s="30"/>
      <c r="J124" s="30"/>
      <c r="K124" s="30"/>
      <c r="L124" s="30"/>
    </row>
    <row r="125" spans="2:12" x14ac:dyDescent="0.25">
      <c r="B125" s="33"/>
      <c r="C125" s="30"/>
      <c r="D125" s="31"/>
      <c r="E125" s="32"/>
      <c r="F125" s="30"/>
      <c r="G125" s="30"/>
      <c r="H125" s="30"/>
      <c r="I125" s="30"/>
      <c r="J125" s="30"/>
      <c r="K125" s="30"/>
      <c r="L125" s="30"/>
    </row>
    <row r="126" spans="2:12" x14ac:dyDescent="0.25">
      <c r="B126" s="33"/>
      <c r="C126" s="30"/>
      <c r="D126" s="31"/>
      <c r="E126" s="32"/>
      <c r="F126" s="30"/>
      <c r="G126" s="30"/>
      <c r="H126" s="30"/>
      <c r="I126" s="30"/>
      <c r="J126" s="30"/>
      <c r="K126" s="30"/>
      <c r="L126" s="30"/>
    </row>
    <row r="127" spans="2:12" ht="56.25" customHeight="1" x14ac:dyDescent="0.25">
      <c r="B127" s="38" t="s">
        <v>49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2:12" x14ac:dyDescent="0.25">
      <c r="B128" s="33"/>
      <c r="C128" s="30"/>
      <c r="D128" s="31"/>
      <c r="E128" s="32"/>
      <c r="F128" s="30"/>
      <c r="G128" s="30"/>
      <c r="H128" s="30"/>
      <c r="I128" s="30"/>
      <c r="J128" s="30"/>
      <c r="K128" s="30"/>
      <c r="L128" s="30"/>
    </row>
    <row r="129" spans="2:12" x14ac:dyDescent="0.25">
      <c r="B129" s="33"/>
      <c r="C129" s="30"/>
      <c r="D129" s="31"/>
      <c r="E129" s="32"/>
      <c r="F129" s="30"/>
      <c r="G129" s="30"/>
      <c r="H129" s="30"/>
      <c r="I129" s="30"/>
      <c r="J129" s="30"/>
      <c r="K129" s="30"/>
      <c r="L129" s="30"/>
    </row>
    <row r="130" spans="2:12" x14ac:dyDescent="0.25">
      <c r="B130" s="33"/>
      <c r="C130" s="30"/>
      <c r="D130" s="31"/>
      <c r="E130" s="32"/>
      <c r="F130" s="30"/>
      <c r="G130" s="30"/>
      <c r="H130" s="30"/>
      <c r="I130" s="30"/>
      <c r="J130" s="30"/>
      <c r="K130" s="30"/>
      <c r="L130" s="30"/>
    </row>
    <row r="131" spans="2:12" x14ac:dyDescent="0.25">
      <c r="B131" s="33"/>
      <c r="C131" s="30"/>
      <c r="D131" s="31"/>
      <c r="E131" s="32"/>
      <c r="F131" s="30"/>
      <c r="G131" s="30"/>
      <c r="H131" s="30"/>
      <c r="I131" s="30"/>
      <c r="J131" s="30"/>
      <c r="K131" s="30"/>
      <c r="L131" s="30"/>
    </row>
    <row r="132" spans="2:12" x14ac:dyDescent="0.25">
      <c r="B132" s="33"/>
      <c r="C132" s="30"/>
      <c r="D132" s="31"/>
      <c r="E132" s="32"/>
      <c r="F132" s="30"/>
      <c r="G132" s="30"/>
      <c r="H132" s="30"/>
      <c r="I132" s="30"/>
      <c r="J132" s="30"/>
      <c r="K132" s="30"/>
      <c r="L132" s="30"/>
    </row>
    <row r="133" spans="2:12" x14ac:dyDescent="0.25">
      <c r="B133" s="40"/>
      <c r="C133" s="40"/>
      <c r="D133" s="40"/>
      <c r="E133" s="40"/>
      <c r="F133" s="40"/>
      <c r="G133" s="40"/>
      <c r="H133" s="40"/>
      <c r="I133" s="30"/>
      <c r="J133" s="30"/>
      <c r="K133" s="30"/>
      <c r="L133" s="30"/>
    </row>
    <row r="134" spans="2:12" x14ac:dyDescent="0.25">
      <c r="B134" s="40"/>
      <c r="C134" s="40"/>
      <c r="D134" s="40"/>
      <c r="E134" s="40"/>
      <c r="F134" s="40"/>
      <c r="G134" s="40"/>
      <c r="H134" s="40"/>
      <c r="I134" s="30"/>
      <c r="J134" s="30"/>
      <c r="K134" s="30"/>
      <c r="L134" s="30"/>
    </row>
    <row r="135" spans="2:12" x14ac:dyDescent="0.25">
      <c r="B135" s="40"/>
      <c r="C135" s="40"/>
      <c r="D135" s="40"/>
      <c r="E135" s="40"/>
      <c r="F135" s="40"/>
      <c r="G135" s="40"/>
      <c r="H135" s="40"/>
      <c r="I135" s="30"/>
      <c r="J135" s="30"/>
      <c r="K135" s="30"/>
      <c r="L135" s="30"/>
    </row>
  </sheetData>
  <sheetProtection algorithmName="SHA-512" hashValue="+s/vJUbdmfGoBurnXNMvkt+6svZ3MXbi0cPRu4Ut+zLuqw+dwRqD+Fux3VSBW1ebCY0n8KZADynFU3kREbkz3A==" saltValue="pjXd+FoGfGqIvHoOzt5Tew==" spinCount="100000" sheet="1" objects="1" scenarios="1" formatCells="0" formatColumns="0" formatRows="0"/>
  <mergeCells count="77">
    <mergeCell ref="B127:L127"/>
    <mergeCell ref="B116:H116"/>
    <mergeCell ref="B117:H117"/>
    <mergeCell ref="B118:H118"/>
    <mergeCell ref="B115:L115"/>
    <mergeCell ref="B112:H112"/>
    <mergeCell ref="B113:H113"/>
    <mergeCell ref="B111:H111"/>
    <mergeCell ref="B90:H90"/>
    <mergeCell ref="B91:H91"/>
    <mergeCell ref="B94:L94"/>
    <mergeCell ref="B95:C95"/>
    <mergeCell ref="E95:F95"/>
    <mergeCell ref="G95:H95"/>
    <mergeCell ref="I95:J95"/>
    <mergeCell ref="K95:L95"/>
    <mergeCell ref="E96:F96"/>
    <mergeCell ref="G96:H96"/>
    <mergeCell ref="I96:J96"/>
    <mergeCell ref="K96:L96"/>
    <mergeCell ref="B98:B110"/>
    <mergeCell ref="B89:H89"/>
    <mergeCell ref="B68:H68"/>
    <mergeCell ref="B69:H69"/>
    <mergeCell ref="B72:L72"/>
    <mergeCell ref="B73:C73"/>
    <mergeCell ref="E73:F73"/>
    <mergeCell ref="G73:H73"/>
    <mergeCell ref="I73:J73"/>
    <mergeCell ref="K73:L73"/>
    <mergeCell ref="E74:F74"/>
    <mergeCell ref="G74:H74"/>
    <mergeCell ref="I74:J74"/>
    <mergeCell ref="K74:L74"/>
    <mergeCell ref="B76:B88"/>
    <mergeCell ref="B67:H67"/>
    <mergeCell ref="B46:H46"/>
    <mergeCell ref="B47:H47"/>
    <mergeCell ref="B50:L50"/>
    <mergeCell ref="B51:C51"/>
    <mergeCell ref="E51:F51"/>
    <mergeCell ref="G51:H51"/>
    <mergeCell ref="I51:J51"/>
    <mergeCell ref="K51:L51"/>
    <mergeCell ref="E52:F52"/>
    <mergeCell ref="G52:H52"/>
    <mergeCell ref="I52:J52"/>
    <mergeCell ref="K52:L52"/>
    <mergeCell ref="B54:B66"/>
    <mergeCell ref="E29:F29"/>
    <mergeCell ref="G29:H29"/>
    <mergeCell ref="I29:J29"/>
    <mergeCell ref="K29:L29"/>
    <mergeCell ref="B31:B44"/>
    <mergeCell ref="B45:H45"/>
    <mergeCell ref="B4:L4"/>
    <mergeCell ref="B27:L27"/>
    <mergeCell ref="B28:C28"/>
    <mergeCell ref="E28:F28"/>
    <mergeCell ref="G28:H28"/>
    <mergeCell ref="I28:J28"/>
    <mergeCell ref="K28:L28"/>
    <mergeCell ref="B8:B21"/>
    <mergeCell ref="B22:H22"/>
    <mergeCell ref="K5:L5"/>
    <mergeCell ref="K6:L6"/>
    <mergeCell ref="B23:H23"/>
    <mergeCell ref="B24:H24"/>
    <mergeCell ref="B5:C5"/>
    <mergeCell ref="E5:F5"/>
    <mergeCell ref="I2:L2"/>
    <mergeCell ref="J1:L1"/>
    <mergeCell ref="G5:H5"/>
    <mergeCell ref="I5:J5"/>
    <mergeCell ref="E6:F6"/>
    <mergeCell ref="G6:H6"/>
    <mergeCell ref="I6:J6"/>
  </mergeCells>
  <pageMargins left="0.7" right="0.7" top="0.75" bottom="0.75" header="0.3" footer="0.3"/>
  <pageSetup paperSize="9" scale="4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M.Byczkowska</dc:creator>
  <cp:lastModifiedBy>M.Byczkowska</cp:lastModifiedBy>
  <cp:lastPrinted>2021-10-27T09:10:34Z</cp:lastPrinted>
  <dcterms:created xsi:type="dcterms:W3CDTF">2021-10-21T07:52:45Z</dcterms:created>
  <dcterms:modified xsi:type="dcterms:W3CDTF">2021-10-27T09:13:47Z</dcterms:modified>
</cp:coreProperties>
</file>