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20" windowWidth="4995" windowHeight="7380" tabRatio="848" activeTab="0"/>
  </bookViews>
  <sheets>
    <sheet name="formularz nr 1" sheetId="1" r:id="rId1"/>
    <sheet name="slownie" sheetId="2" state="hidden" r:id="rId2"/>
  </sheets>
  <externalReferences>
    <externalReference r:id="rId5"/>
    <externalReference r:id="rId6"/>
  </externalReferences>
  <definedNames>
    <definedName name="_xlfn.BAHTTEXT" hidden="1">#NAME?</definedName>
    <definedName name="budowa">'slownie'!#REF!</definedName>
    <definedName name="CC">'[1]Dostosuj fakturę'!$E$22:$E$25</definedName>
    <definedName name="excelblog_Dziesiatki" localSheetId="0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_xlnm.Print_Area" localSheetId="0">'formularz nr 1'!$A$1:$G$26</definedName>
    <definedName name="rodzinne">#REF!</definedName>
    <definedName name="slownie">#REF!</definedName>
    <definedName name="usluga">'slownie'!#REF!</definedName>
    <definedName name="wyk">'[2]Opis-ZUS'!#REF!</definedName>
  </definedNames>
  <calcPr fullCalcOnLoad="1" fullPrecision="0"/>
</workbook>
</file>

<file path=xl/sharedStrings.xml><?xml version="1.0" encoding="utf-8"?>
<sst xmlns="http://schemas.openxmlformats.org/spreadsheetml/2006/main" count="91" uniqueCount="38">
  <si>
    <t>będąc uprawnionym(-i) do składania oświadczeń woli, w tym do zaciągania zobowiązań w imieniu Wykonawcy, którym jest:</t>
  </si>
  <si>
    <t>.............................................................................................................</t>
  </si>
  <si>
    <t>składamy niniejszą ofertę:</t>
  </si>
  <si>
    <t>Oferujemy wykonanie przedmiotu zamówienia na poniższych warunkach:</t>
  </si>
  <si>
    <t xml:space="preserve">W odpowiedzi na ogłoszenie o wszczęciu postępowania o udzielenie zamówienia sektorowego, pod nazwą: </t>
  </si>
  <si>
    <t>słownie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</si>
  <si>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</si>
  <si>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</si>
  <si>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</si>
  <si>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</si>
  <si>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</si>
  <si>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</si>
  <si>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</si>
  <si>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</si>
  <si>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</si>
  <si>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</si>
  <si>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</si>
  <si>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</si>
  <si>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cena netto</t>
  </si>
  <si>
    <t>brutto</t>
  </si>
  <si>
    <t>netto</t>
  </si>
  <si>
    <t>wartość vat</t>
  </si>
  <si>
    <t>Vat razem</t>
  </si>
  <si>
    <t>Wartość netto z transportem</t>
  </si>
  <si>
    <t>Ilość w tonach</t>
  </si>
  <si>
    <t>Mieszanka kruszona o granulacji 0-32 mm</t>
  </si>
  <si>
    <t>Przedmiot zamówienia 
Część nr 2</t>
  </si>
  <si>
    <t>Oferujemy wykonanie przedmiotu zamówienia dla części nr 2</t>
  </si>
  <si>
    <t xml:space="preserve">Razem netto 
</t>
  </si>
  <si>
    <t xml:space="preserve">Cena jednostkowa netto za 
1 tonę </t>
  </si>
  <si>
    <t>Cena jednostkowa netto za transport 
1 tony</t>
  </si>
  <si>
    <t>Żwir 2 - 8 mm</t>
  </si>
  <si>
    <t>Żwir 8 - 16 mm</t>
  </si>
  <si>
    <t>Żwir 16 - 32 mm</t>
  </si>
  <si>
    <t>"SUKCESYWNA DOSTAWA KRUSZYW – PIASKU PŁUKANEGO, PIASKU ZASYPOWEGO, MIESZANKI KRUSZONEJ ORAZ ŻWIRU"</t>
  </si>
  <si>
    <t xml:space="preserve">za cenę netto:PLN ………………………………………………………..………………….. </t>
  </si>
  <si>
    <t>KALKULACJA CENY DLA CZĘŚCI NR 2</t>
  </si>
  <si>
    <t>Podpis należy złożyć zgodnie z Rozdziałem II pkt 3 SWZ, tj.: pod rygorem nieważności w formie elektronicznej przy użyciu kwalifikowanego podpisu elektronicznego lub w postaci elektronicznej opatrzonej podpisem zaufanym lub podpisem osobistym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</si>
</sst>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0.000"/>
    <numFmt numFmtId="174" formatCode="#,##0.00\ &quot;zł&quot;"/>
    <numFmt numFmtId="175" formatCode="0.0"/>
    <numFmt numFmtId="176" formatCode="[$-415]d\ mmmm\ yyyy"/>
    <numFmt numFmtId="177" formatCode="000\-000\-00\-00"/>
    <numFmt numFmtId="178" formatCode="dddd\ d\.m\.yy"/>
    <numFmt numFmtId="179" formatCode="0.00_ ;[Red]\-0.00\ "/>
    <numFmt numFmtId="180" formatCode="[&lt;=9999999]###\-##\-##;\(###\)\ ###\-##\-##"/>
    <numFmt numFmtId="181" formatCode="mmmm\ d\.m\.yy"/>
    <numFmt numFmtId="182" formatCode="#&quot; &quot;??/16"/>
    <numFmt numFmtId="183" formatCode="#\ ##0.00"/>
    <numFmt numFmtId="184" formatCode="#,##0.00\ _z_ł"/>
    <numFmt numFmtId="185" formatCode="0.0%"/>
    <numFmt numFmtId="186" formatCode="&quot;$&quot;#,##0.00_);[Red]\(&quot;$&quot;#,##0.00\)"/>
    <numFmt numFmtId="187" formatCode=";;;"/>
    <numFmt numFmtId="188" formatCode="mmm/yyyy"/>
    <numFmt numFmtId="189" formatCode="dd\.mm\.yy"/>
    <numFmt numFmtId="190" formatCode="dddd\ d\.m\.yy\."/>
    <numFmt numFmtId="191" formatCode="dd/mm/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8"/>
      <color indexed="62"/>
      <name val="Tahoma"/>
      <family val="2"/>
    </font>
    <font>
      <sz val="10"/>
      <color indexed="8"/>
      <name val="Tahoma"/>
      <family val="2"/>
    </font>
    <font>
      <sz val="12"/>
      <color indexed="8"/>
      <name val="Garamond"/>
      <family val="1"/>
    </font>
    <font>
      <b/>
      <sz val="12"/>
      <name val="Garamond"/>
      <family val="1"/>
    </font>
    <font>
      <sz val="12"/>
      <color indexed="55"/>
      <name val="Garamond"/>
      <family val="1"/>
    </font>
    <font>
      <sz val="12"/>
      <name val="Garamond"/>
      <family val="1"/>
    </font>
    <font>
      <sz val="10"/>
      <color indexed="55"/>
      <name val="Garamond"/>
      <family val="1"/>
    </font>
    <font>
      <sz val="12"/>
      <color indexed="62"/>
      <name val="Garamond"/>
      <family val="1"/>
    </font>
    <font>
      <b/>
      <sz val="12"/>
      <color indexed="8"/>
      <name val="Garamond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2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182" fontId="17" fillId="0" borderId="0" xfId="0" applyNumberFormat="1" applyFont="1" applyFill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11" xfId="0" applyFill="1" applyBorder="1" applyAlignment="1" applyProtection="1">
      <alignment/>
      <protection hidden="1"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174" fontId="10" fillId="0" borderId="0" xfId="0" applyNumberFormat="1" applyFont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mor-markowal\wspolne_dokumenty\Documents%20and%20Settings\szkolen1\Pulpit\ZWiK7\powto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stosuj fakturę"/>
    </sheetNames>
    <sheetDataSet>
      <sheetData sheetId="0">
        <row r="22">
          <cell r="E22" t="str">
            <v>Gotówka</v>
          </cell>
        </row>
        <row r="23">
          <cell r="E23" t="str">
            <v>Przelew 7 dni</v>
          </cell>
        </row>
        <row r="24">
          <cell r="E24" t="str">
            <v>Przelew 14 dni</v>
          </cell>
        </row>
        <row r="25">
          <cell r="E25" t="str">
            <v>Przelew 30 dni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 pamięci"/>
      <sheetName val="PIT-US"/>
      <sheetName val="Arkusz1"/>
      <sheetName val="kadry"/>
      <sheetName val="Faktura"/>
      <sheetName val="Usługi"/>
      <sheetName val="Opis-Z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view="pageLayout" zoomScaleNormal="80" zoomScaleSheetLayoutView="100" workbookViewId="0" topLeftCell="A1">
      <selection activeCell="A12" sqref="A12:G12"/>
    </sheetView>
  </sheetViews>
  <sheetFormatPr defaultColWidth="9.140625" defaultRowHeight="16.5" customHeight="1"/>
  <cols>
    <col min="1" max="1" width="4.421875" style="4" customWidth="1"/>
    <col min="2" max="2" width="7.57421875" style="4" customWidth="1"/>
    <col min="3" max="3" width="31.28125" style="4" customWidth="1"/>
    <col min="4" max="4" width="10.421875" style="4" customWidth="1"/>
    <col min="5" max="5" width="13.421875" style="4" customWidth="1"/>
    <col min="6" max="6" width="13.57421875" style="6" customWidth="1"/>
    <col min="7" max="7" width="15.7109375" style="4" customWidth="1"/>
    <col min="8" max="8" width="3.7109375" style="4" hidden="1" customWidth="1"/>
    <col min="9" max="9" width="8.7109375" style="4" customWidth="1"/>
    <col min="10" max="16384" width="9.140625" style="4" customWidth="1"/>
  </cols>
  <sheetData>
    <row r="1" spans="1:7" ht="19.5" customHeight="1">
      <c r="A1" s="1"/>
      <c r="B1" s="2"/>
      <c r="C1" s="2"/>
      <c r="D1" s="2"/>
      <c r="E1" s="2"/>
      <c r="F1" s="5"/>
      <c r="G1" s="3"/>
    </row>
    <row r="2" spans="1:7" ht="4.5" customHeight="1">
      <c r="A2" s="56"/>
      <c r="B2" s="56"/>
      <c r="C2" s="56"/>
      <c r="D2" s="56"/>
      <c r="E2" s="56"/>
      <c r="F2" s="56"/>
      <c r="G2" s="56"/>
    </row>
    <row r="3" spans="1:7" ht="4.5" customHeight="1">
      <c r="A3" s="57"/>
      <c r="B3" s="57"/>
      <c r="C3" s="57"/>
      <c r="D3" s="57"/>
      <c r="E3" s="57"/>
      <c r="F3" s="57"/>
      <c r="G3" s="57"/>
    </row>
    <row r="4" spans="1:7" ht="18" customHeight="1">
      <c r="A4" s="8"/>
      <c r="B4" s="8"/>
      <c r="C4" s="8"/>
      <c r="D4" s="8"/>
      <c r="E4" s="8"/>
      <c r="F4" s="10"/>
      <c r="G4" s="11"/>
    </row>
    <row r="5" spans="1:7" ht="18" customHeight="1">
      <c r="A5" s="63" t="s">
        <v>36</v>
      </c>
      <c r="B5" s="63"/>
      <c r="C5" s="63"/>
      <c r="D5" s="63"/>
      <c r="E5" s="63"/>
      <c r="F5" s="63"/>
      <c r="G5" s="63"/>
    </row>
    <row r="6" spans="1:7" ht="34.5" customHeight="1">
      <c r="A6" s="64" t="s">
        <v>4</v>
      </c>
      <c r="B6" s="64"/>
      <c r="C6" s="64"/>
      <c r="D6" s="64"/>
      <c r="E6" s="64"/>
      <c r="F6" s="64"/>
      <c r="G6" s="64"/>
    </row>
    <row r="7" spans="1:7" ht="15" customHeight="1">
      <c r="A7" s="9"/>
      <c r="B7" s="9"/>
      <c r="C7" s="9"/>
      <c r="D7" s="9"/>
      <c r="E7" s="9"/>
      <c r="F7" s="9"/>
      <c r="G7" s="9"/>
    </row>
    <row r="8" spans="1:7" ht="21.75" customHeight="1">
      <c r="A8" s="59" t="s">
        <v>34</v>
      </c>
      <c r="B8" s="59"/>
      <c r="C8" s="59"/>
      <c r="D8" s="59"/>
      <c r="E8" s="59"/>
      <c r="F8" s="59"/>
      <c r="G8" s="59"/>
    </row>
    <row r="9" spans="1:7" ht="21.75" customHeight="1">
      <c r="A9" s="59"/>
      <c r="B9" s="59"/>
      <c r="C9" s="59"/>
      <c r="D9" s="59"/>
      <c r="E9" s="59"/>
      <c r="F9" s="59"/>
      <c r="G9" s="59"/>
    </row>
    <row r="10" spans="1:7" ht="18" customHeight="1">
      <c r="A10" s="60" t="s">
        <v>0</v>
      </c>
      <c r="B10" s="60"/>
      <c r="C10" s="60"/>
      <c r="D10" s="60"/>
      <c r="E10" s="60"/>
      <c r="F10" s="60"/>
      <c r="G10" s="60"/>
    </row>
    <row r="11" spans="1:7" ht="18" customHeight="1">
      <c r="A11" s="60"/>
      <c r="B11" s="60"/>
      <c r="C11" s="60"/>
      <c r="D11" s="60"/>
      <c r="E11" s="60"/>
      <c r="F11" s="60"/>
      <c r="G11" s="60"/>
    </row>
    <row r="12" spans="1:7" ht="18" customHeight="1">
      <c r="A12" s="61" t="s">
        <v>1</v>
      </c>
      <c r="B12" s="61"/>
      <c r="C12" s="61"/>
      <c r="D12" s="61"/>
      <c r="E12" s="61"/>
      <c r="F12" s="61"/>
      <c r="G12" s="61"/>
    </row>
    <row r="13" spans="1:7" ht="18" customHeight="1">
      <c r="A13" s="62" t="s">
        <v>2</v>
      </c>
      <c r="B13" s="62"/>
      <c r="C13" s="62"/>
      <c r="D13" s="62"/>
      <c r="E13" s="62"/>
      <c r="F13" s="62"/>
      <c r="G13" s="62"/>
    </row>
    <row r="14" spans="1:7" ht="16.5" customHeight="1">
      <c r="A14" s="58" t="s">
        <v>3</v>
      </c>
      <c r="B14" s="58"/>
      <c r="C14" s="58"/>
      <c r="D14" s="58"/>
      <c r="E14" s="58"/>
      <c r="F14" s="58"/>
      <c r="G14" s="58"/>
    </row>
    <row r="15" spans="1:7" ht="16.5" customHeight="1">
      <c r="A15" s="36"/>
      <c r="B15" s="36"/>
      <c r="C15" s="36"/>
      <c r="D15" s="36"/>
      <c r="E15" s="36"/>
      <c r="F15" s="36"/>
      <c r="G15" s="36"/>
    </row>
    <row r="16" spans="1:8" ht="81" customHeight="1">
      <c r="A16" s="12"/>
      <c r="B16" s="49" t="s">
        <v>26</v>
      </c>
      <c r="C16" s="50"/>
      <c r="D16" s="42" t="s">
        <v>24</v>
      </c>
      <c r="E16" s="42" t="s">
        <v>29</v>
      </c>
      <c r="F16" s="43" t="s">
        <v>30</v>
      </c>
      <c r="G16" s="42" t="s">
        <v>23</v>
      </c>
      <c r="H16" s="4" t="s">
        <v>21</v>
      </c>
    </row>
    <row r="17" spans="1:8" ht="50.25" customHeight="1">
      <c r="A17" s="13">
        <v>1</v>
      </c>
      <c r="B17" s="51" t="s">
        <v>25</v>
      </c>
      <c r="C17" s="51"/>
      <c r="D17" s="40">
        <v>700</v>
      </c>
      <c r="E17" s="41"/>
      <c r="F17" s="41"/>
      <c r="G17" s="37">
        <f>D17*(E17+F17)</f>
        <v>0</v>
      </c>
      <c r="H17" s="4" t="e">
        <f>ROUND(G17*#REF!,2)</f>
        <v>#REF!</v>
      </c>
    </row>
    <row r="18" spans="1:7" ht="51.75" customHeight="1">
      <c r="A18" s="13">
        <v>2</v>
      </c>
      <c r="B18" s="52" t="s">
        <v>31</v>
      </c>
      <c r="C18" s="53"/>
      <c r="D18" s="39">
        <v>50</v>
      </c>
      <c r="E18" s="41"/>
      <c r="F18" s="41"/>
      <c r="G18" s="37">
        <f>D18*(E18+F18)</f>
        <v>0</v>
      </c>
    </row>
    <row r="19" spans="1:7" ht="47.25" customHeight="1">
      <c r="A19" s="13">
        <v>3</v>
      </c>
      <c r="B19" s="52" t="s">
        <v>32</v>
      </c>
      <c r="C19" s="53"/>
      <c r="D19" s="39">
        <v>50</v>
      </c>
      <c r="E19" s="41"/>
      <c r="F19" s="41"/>
      <c r="G19" s="37">
        <f>D19*(E19+F19)</f>
        <v>0</v>
      </c>
    </row>
    <row r="20" spans="1:8" ht="45.75" customHeight="1">
      <c r="A20" s="13">
        <v>4</v>
      </c>
      <c r="B20" s="52" t="s">
        <v>33</v>
      </c>
      <c r="C20" s="53"/>
      <c r="D20" s="39">
        <v>50</v>
      </c>
      <c r="E20" s="41"/>
      <c r="F20" s="41"/>
      <c r="G20" s="37">
        <f>D20*(E20+F20)</f>
        <v>0</v>
      </c>
      <c r="H20" s="4" t="e">
        <f>ROUND(G20*#REF!,2)</f>
        <v>#REF!</v>
      </c>
    </row>
    <row r="21" spans="1:8" s="7" customFormat="1" ht="43.5" customHeight="1">
      <c r="A21" s="47" t="s">
        <v>28</v>
      </c>
      <c r="B21" s="48"/>
      <c r="C21" s="48"/>
      <c r="D21" s="48"/>
      <c r="E21" s="48"/>
      <c r="F21" s="48"/>
      <c r="G21" s="37">
        <f>SUM(G17:G20)</f>
        <v>0</v>
      </c>
      <c r="H21" s="4"/>
    </row>
    <row r="22" spans="1:7" s="34" customFormat="1" ht="27.75" customHeight="1">
      <c r="A22" s="54" t="s">
        <v>27</v>
      </c>
      <c r="B22" s="54"/>
      <c r="C22" s="54"/>
      <c r="D22" s="54"/>
      <c r="E22" s="54"/>
      <c r="F22" s="54"/>
      <c r="G22" s="54"/>
    </row>
    <row r="23" spans="1:7" s="7" customFormat="1" ht="27.75" customHeight="1">
      <c r="A23" s="38" t="s">
        <v>35</v>
      </c>
      <c r="B23" s="38"/>
      <c r="C23" s="38"/>
      <c r="D23" s="38"/>
      <c r="E23" s="46">
        <f>G21</f>
        <v>0</v>
      </c>
      <c r="F23" s="46"/>
      <c r="G23" s="46"/>
    </row>
    <row r="24" spans="1:7" s="7" customFormat="1" ht="36" customHeight="1">
      <c r="A24" s="38" t="s">
        <v>5</v>
      </c>
      <c r="B24" s="38"/>
      <c r="C24" s="55">
        <f>slownie!B22</f>
      </c>
      <c r="D24" s="55"/>
      <c r="E24" s="55"/>
      <c r="F24" s="55"/>
      <c r="G24" s="55"/>
    </row>
    <row r="25" spans="1:7" s="7" customFormat="1" ht="27.75" customHeight="1">
      <c r="A25" s="38"/>
      <c r="B25" s="38"/>
      <c r="C25" s="38"/>
      <c r="D25" s="38"/>
      <c r="E25" s="35"/>
      <c r="F25" s="38"/>
      <c r="G25" s="38"/>
    </row>
    <row r="26" spans="1:7" s="7" customFormat="1" ht="45.75" customHeight="1">
      <c r="A26" s="44" t="s">
        <v>37</v>
      </c>
      <c r="B26" s="45"/>
      <c r="C26" s="45"/>
      <c r="D26" s="45"/>
      <c r="E26" s="45"/>
      <c r="F26" s="45"/>
      <c r="G26" s="45"/>
    </row>
    <row r="27" spans="1:7" s="7" customFormat="1" ht="4.5" customHeight="1">
      <c r="A27" s="38"/>
      <c r="B27" s="38"/>
      <c r="C27" s="38"/>
      <c r="D27" s="38"/>
      <c r="E27" s="35"/>
      <c r="F27" s="38"/>
      <c r="G27" s="38"/>
    </row>
  </sheetData>
  <sheetProtection password="E532" sheet="1" selectLockedCells="1"/>
  <mergeCells count="19">
    <mergeCell ref="A2:G2"/>
    <mergeCell ref="A3:G3"/>
    <mergeCell ref="A14:G14"/>
    <mergeCell ref="A8:G9"/>
    <mergeCell ref="A10:G11"/>
    <mergeCell ref="A12:G12"/>
    <mergeCell ref="A13:G13"/>
    <mergeCell ref="A5:G5"/>
    <mergeCell ref="A6:G6"/>
    <mergeCell ref="A26:G26"/>
    <mergeCell ref="E23:G23"/>
    <mergeCell ref="A21:F21"/>
    <mergeCell ref="B16:C16"/>
    <mergeCell ref="B17:C17"/>
    <mergeCell ref="B20:C20"/>
    <mergeCell ref="A22:G22"/>
    <mergeCell ref="B18:C18"/>
    <mergeCell ref="B19:C19"/>
    <mergeCell ref="C24:G24"/>
  </mergeCells>
  <dataValidations count="4">
    <dataValidation allowBlank="1" showErrorMessage="1" promptTitle="Prosimy nie wypełniać tego pola" prompt="Pola do wypełnienia to: cena netto, stawka podatku VAT" sqref="A21:F21 G17:G21 A13:G16 A5:G11 B17:B20"/>
    <dataValidation allowBlank="1" showInputMessage="1" showErrorMessage="1" promptTitle="Prosimy wypełnić te pole" prompt="Prosimy wpisać nazwę Wykonawcy" sqref="A12:G12"/>
    <dataValidation allowBlank="1" showInputMessage="1" showErrorMessage="1" promptTitle="Prosimy wypełnić to pole" prompt="Prosimy o wpisanie ceny jednostkowej netto za 1 tonę kruszywa" sqref="E17:E20"/>
    <dataValidation allowBlank="1" showInputMessage="1" showErrorMessage="1" promptTitle="Prosimy wypełnić to pole" prompt="Prosimy o wpisanie ceny jednostkowej netto za transport 1 tony kruszywa" sqref="F17:F20"/>
  </dataValidations>
  <printOptions horizontalCentered="1" verticalCentered="1"/>
  <pageMargins left="0.4724409448818898" right="0.1968503937007874" top="0.2362204724409449" bottom="0.984251968503937" header="0.5118110236220472" footer="0.5118110236220472"/>
  <pageSetup horizontalDpi="600" verticalDpi="600" orientation="portrait" paperSize="9" scale="93" r:id="rId1"/>
  <headerFooter alignWithMargins="0">
    <oddHeader>&amp;LSprawa nr 34/2021&amp;R&amp;12&amp;UZałącznik nr 1B</oddHeader>
    <oddFooter>&amp;L&amp;"Garamond,Normalny"&amp;12.............................................
          (miejsce i data)&amp;C&amp;"Garamond,Normalny"&amp;12str........&amp;R&amp;"Garamond,Normalny"&amp;12.......................................
(podpis i pieczęć)&amp;2..................&amp;"Arial,Normalny".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00390625" style="14" customWidth="1"/>
    <col min="2" max="2" width="11.7109375" style="14" customWidth="1"/>
    <col min="3" max="16384" width="9.140625" style="14" customWidth="1"/>
  </cols>
  <sheetData>
    <row r="2" ht="12.75">
      <c r="A2" s="33"/>
    </row>
    <row r="3" spans="1:9" ht="12.75">
      <c r="A3" s="15"/>
      <c r="B3" s="16" t="s">
        <v>6</v>
      </c>
      <c r="C3" s="15"/>
      <c r="D3" s="17"/>
      <c r="E3" s="17"/>
      <c r="F3" s="17"/>
      <c r="G3" s="17"/>
      <c r="H3" s="17"/>
      <c r="I3" s="15"/>
    </row>
    <row r="4" spans="1:9" ht="12.75">
      <c r="A4" s="16" t="s">
        <v>6</v>
      </c>
      <c r="B4" s="18">
        <f>'formularz nr 1'!E13</f>
        <v>0</v>
      </c>
      <c r="C4" s="19" t="s">
        <v>19</v>
      </c>
      <c r="D4" s="17"/>
      <c r="E4" s="17"/>
      <c r="F4" s="17"/>
      <c r="G4" s="17"/>
      <c r="H4" s="17"/>
      <c r="I4" s="15"/>
    </row>
    <row r="5" spans="1:9" ht="12.75">
      <c r="A5" s="16"/>
      <c r="B5" s="19"/>
      <c r="C5" s="20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15"/>
    </row>
    <row r="6" spans="1:9" ht="12.75">
      <c r="A6" s="22" t="s">
        <v>13</v>
      </c>
      <c r="B6" s="15"/>
      <c r="C6" s="23"/>
      <c r="D6" s="24">
        <f>ROUND((B4-INT(B4))*100,0)</f>
        <v>0</v>
      </c>
      <c r="E6" s="24">
        <f>IF(B4&gt;=1,VALUE(RIGHT(LEFT(INT(B4),LEN(INT(B4))),3)),0)</f>
        <v>0</v>
      </c>
      <c r="F6" s="24">
        <f>IF(B4&gt;=1000,VALUE(TEXT(RIGHT(LEFT(INT(B4),LEN(INT(B4))-3),3),"000")),0)</f>
        <v>0</v>
      </c>
      <c r="G6" s="24">
        <f>IF(B4&gt;=1000000,VALUE(TEXT(RIGHT(LEFT(INT(B4),LEN(INT(B4))-6),3),"000")),0)</f>
        <v>0</v>
      </c>
      <c r="H6" s="24">
        <f>IF(B4&gt;=1000000000,VALUE(TEXT(RIGHT(LEFT(INT(B4),LEN(INT(B4))-9),3),"000")),0)</f>
        <v>0</v>
      </c>
      <c r="I6" s="15"/>
    </row>
    <row r="7" spans="1:9" ht="12.75">
      <c r="A7" s="22" t="s">
        <v>14</v>
      </c>
      <c r="B7" s="25"/>
      <c r="C7" s="26" t="str">
        <f>ROUND((B4-INT(B4))*100,0)&amp;"/"&amp;100&amp;" groszy"</f>
        <v>0/100 groszy</v>
      </c>
      <c r="D7" s="26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27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27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27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26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25"/>
    </row>
    <row r="8" spans="1:9" ht="12.75">
      <c r="A8" s="15"/>
      <c r="B8" s="15"/>
      <c r="C8" s="28"/>
      <c r="D8" s="29"/>
      <c r="E8" s="29"/>
      <c r="F8" s="29"/>
      <c r="G8" s="29"/>
      <c r="H8" s="29"/>
      <c r="I8" s="15"/>
    </row>
    <row r="9" spans="1:9" ht="12.75">
      <c r="A9" s="16" t="s">
        <v>15</v>
      </c>
      <c r="B9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31"/>
      <c r="D9" s="31"/>
      <c r="E9" s="31"/>
      <c r="F9" s="31"/>
      <c r="G9" s="31"/>
      <c r="H9" s="31"/>
      <c r="I9" s="32"/>
    </row>
    <row r="10" spans="1:9" ht="12.75">
      <c r="A10" s="16" t="s">
        <v>16</v>
      </c>
      <c r="B10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31"/>
      <c r="D10" s="31"/>
      <c r="E10" s="31"/>
      <c r="F10" s="31"/>
      <c r="G10" s="31"/>
      <c r="H10" s="31"/>
      <c r="I10" s="32"/>
    </row>
    <row r="11" spans="1:9" ht="12.75">
      <c r="A11" s="16" t="s">
        <v>17</v>
      </c>
      <c r="B11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31"/>
      <c r="D11" s="31"/>
      <c r="E11" s="31"/>
      <c r="F11" s="31"/>
      <c r="G11" s="31"/>
      <c r="H11" s="31"/>
      <c r="I11" s="32"/>
    </row>
    <row r="12" spans="1:9" ht="12.75">
      <c r="A12" s="16"/>
      <c r="B12" s="15"/>
      <c r="C12" s="15"/>
      <c r="D12" s="17"/>
      <c r="E12" s="17"/>
      <c r="F12" s="17"/>
      <c r="G12" s="17"/>
      <c r="H12" s="17"/>
      <c r="I12" s="15"/>
    </row>
    <row r="15" ht="12.75">
      <c r="A15" s="33"/>
    </row>
    <row r="16" spans="1:9" ht="12.75">
      <c r="A16" s="15"/>
      <c r="B16" s="16" t="s">
        <v>6</v>
      </c>
      <c r="C16" s="15"/>
      <c r="D16" s="17"/>
      <c r="E16" s="17"/>
      <c r="F16" s="17"/>
      <c r="G16" s="17"/>
      <c r="H16" s="17"/>
      <c r="I16" s="15"/>
    </row>
    <row r="17" spans="1:9" ht="12.75">
      <c r="A17" s="16" t="s">
        <v>6</v>
      </c>
      <c r="B17" s="18">
        <f>'formularz nr 1'!G21</f>
        <v>0</v>
      </c>
      <c r="C17" s="19" t="s">
        <v>20</v>
      </c>
      <c r="D17" s="17"/>
      <c r="E17" s="17"/>
      <c r="F17" s="17"/>
      <c r="G17" s="17"/>
      <c r="H17" s="17"/>
      <c r="I17" s="15"/>
    </row>
    <row r="18" spans="1:9" ht="12.75">
      <c r="A18" s="16"/>
      <c r="B18" s="19"/>
      <c r="C18" s="20" t="s">
        <v>7</v>
      </c>
      <c r="D18" s="21" t="s">
        <v>8</v>
      </c>
      <c r="E18" s="21" t="s">
        <v>9</v>
      </c>
      <c r="F18" s="21" t="s">
        <v>10</v>
      </c>
      <c r="G18" s="21" t="s">
        <v>11</v>
      </c>
      <c r="H18" s="21" t="s">
        <v>12</v>
      </c>
      <c r="I18" s="15"/>
    </row>
    <row r="19" spans="1:9" ht="12.75">
      <c r="A19" s="22" t="s">
        <v>13</v>
      </c>
      <c r="B19" s="15"/>
      <c r="C19" s="23"/>
      <c r="D19" s="24">
        <f>ROUND((B17-INT(B17))*100,0)</f>
        <v>0</v>
      </c>
      <c r="E19" s="24">
        <f>IF(B17&gt;=1,VALUE(RIGHT(LEFT(INT(B17),LEN(INT(B17))),3)),0)</f>
        <v>0</v>
      </c>
      <c r="F19" s="24">
        <f>IF(B17&gt;=1000,VALUE(TEXT(RIGHT(LEFT(INT(B17),LEN(INT(B17))-3),3),"000")),0)</f>
        <v>0</v>
      </c>
      <c r="G19" s="24">
        <f>IF(B17&gt;=1000000,VALUE(TEXT(RIGHT(LEFT(INT(B17),LEN(INT(B17))-6),3),"000")),0)</f>
        <v>0</v>
      </c>
      <c r="H19" s="24">
        <f>IF(B17&gt;=1000000000,VALUE(TEXT(RIGHT(LEFT(INT(B17),LEN(INT(B17))-9),3),"000")),0)</f>
        <v>0</v>
      </c>
      <c r="I19" s="15"/>
    </row>
    <row r="20" spans="1:9" ht="12.75">
      <c r="A20" s="22" t="s">
        <v>14</v>
      </c>
      <c r="B20" s="25"/>
      <c r="C20" s="26" t="str">
        <f>ROUND((B17-INT(B17))*100,0)&amp;"/"&amp;100&amp;" groszy"</f>
        <v>0/100 groszy</v>
      </c>
      <c r="D20" s="26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7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7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7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26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25"/>
    </row>
    <row r="21" spans="1:9" ht="12.75">
      <c r="A21" s="15"/>
      <c r="B21" s="15"/>
      <c r="C21" s="28"/>
      <c r="D21" s="29"/>
      <c r="E21" s="29"/>
      <c r="F21" s="29"/>
      <c r="G21" s="29"/>
      <c r="H21" s="29"/>
      <c r="I21" s="15"/>
    </row>
    <row r="22" spans="1:9" ht="12.75">
      <c r="A22" s="16" t="s">
        <v>15</v>
      </c>
      <c r="B22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31"/>
      <c r="D22" s="31"/>
      <c r="E22" s="31"/>
      <c r="F22" s="31"/>
      <c r="G22" s="31"/>
      <c r="H22" s="31"/>
      <c r="I22" s="32"/>
    </row>
    <row r="23" spans="1:9" ht="12.75">
      <c r="A23" s="16" t="s">
        <v>16</v>
      </c>
      <c r="B23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31"/>
      <c r="D23" s="31"/>
      <c r="E23" s="31"/>
      <c r="F23" s="31"/>
      <c r="G23" s="31"/>
      <c r="H23" s="31"/>
      <c r="I23" s="32"/>
    </row>
    <row r="24" spans="1:9" ht="12.75">
      <c r="A24" s="16" t="s">
        <v>17</v>
      </c>
      <c r="B24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31"/>
      <c r="D24" s="31"/>
      <c r="E24" s="31"/>
      <c r="F24" s="31"/>
      <c r="G24" s="31"/>
      <c r="H24" s="31"/>
      <c r="I24" s="32"/>
    </row>
    <row r="28" ht="12.75">
      <c r="A28" s="33"/>
    </row>
    <row r="29" spans="1:9" ht="12.75">
      <c r="A29" s="15"/>
      <c r="B29" s="16" t="s">
        <v>6</v>
      </c>
      <c r="C29" s="15"/>
      <c r="D29" s="17"/>
      <c r="E29" s="17"/>
      <c r="F29" s="17"/>
      <c r="G29" s="17"/>
      <c r="H29" s="17"/>
      <c r="I29" s="15"/>
    </row>
    <row r="30" spans="1:9" ht="12.75">
      <c r="A30" s="16" t="s">
        <v>6</v>
      </c>
      <c r="B30" s="18" t="e">
        <f>'formularz nr 1'!#REF!</f>
        <v>#REF!</v>
      </c>
      <c r="C30" s="19" t="s">
        <v>22</v>
      </c>
      <c r="D30" s="17"/>
      <c r="E30" s="17"/>
      <c r="F30" s="17"/>
      <c r="G30" s="17"/>
      <c r="H30" s="17"/>
      <c r="I30" s="15"/>
    </row>
    <row r="31" spans="1:9" ht="12.75">
      <c r="A31" s="16"/>
      <c r="B31" s="19"/>
      <c r="C31" s="20" t="s">
        <v>7</v>
      </c>
      <c r="D31" s="21" t="s">
        <v>8</v>
      </c>
      <c r="E31" s="21" t="s">
        <v>9</v>
      </c>
      <c r="F31" s="21" t="s">
        <v>10</v>
      </c>
      <c r="G31" s="21" t="s">
        <v>11</v>
      </c>
      <c r="H31" s="21" t="s">
        <v>12</v>
      </c>
      <c r="I31" s="15"/>
    </row>
    <row r="32" spans="1:9" ht="12.75">
      <c r="A32" s="22" t="s">
        <v>13</v>
      </c>
      <c r="B32" s="15"/>
      <c r="C32" s="23"/>
      <c r="D32" s="24" t="e">
        <f>ROUND((B30-INT(B30))*100,0)</f>
        <v>#REF!</v>
      </c>
      <c r="E32" s="24" t="e">
        <f>IF(B30&gt;=1,VALUE(RIGHT(LEFT(INT(B30),LEN(INT(B30))),3)),0)</f>
        <v>#REF!</v>
      </c>
      <c r="F32" s="24" t="e">
        <f>IF(B30&gt;=1000,VALUE(TEXT(RIGHT(LEFT(INT(B30),LEN(INT(B30))-3),3),"000")),0)</f>
        <v>#REF!</v>
      </c>
      <c r="G32" s="24" t="e">
        <f>IF(B30&gt;=1000000,VALUE(TEXT(RIGHT(LEFT(INT(B30),LEN(INT(B30))-6),3),"000")),0)</f>
        <v>#REF!</v>
      </c>
      <c r="H32" s="24" t="e">
        <f>IF(B30&gt;=1000000000,VALUE(TEXT(RIGHT(LEFT(INT(B30),LEN(INT(B30))-9),3),"000")),0)</f>
        <v>#REF!</v>
      </c>
      <c r="I32" s="15"/>
    </row>
    <row r="33" spans="1:9" ht="12.75">
      <c r="A33" s="22" t="s">
        <v>14</v>
      </c>
      <c r="B33" s="25"/>
      <c r="C33" s="26" t="e">
        <f>ROUND((B30-INT(B30))*100,0)&amp;"/"&amp;100&amp;" groszy"</f>
        <v>#REF!</v>
      </c>
      <c r="D33" s="26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27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27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27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26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25"/>
    </row>
    <row r="34" spans="1:9" ht="12.75">
      <c r="A34" s="15"/>
      <c r="B34" s="15"/>
      <c r="C34" s="28"/>
      <c r="D34" s="29"/>
      <c r="E34" s="29"/>
      <c r="F34" s="29"/>
      <c r="G34" s="29"/>
      <c r="H34" s="29"/>
      <c r="I34" s="15"/>
    </row>
    <row r="35" spans="1:9" ht="12.75">
      <c r="A35" s="16" t="s">
        <v>15</v>
      </c>
      <c r="B35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1"/>
      <c r="D35" s="31"/>
      <c r="E35" s="31"/>
      <c r="F35" s="31"/>
      <c r="G35" s="31"/>
      <c r="H35" s="31"/>
      <c r="I35" s="32"/>
    </row>
    <row r="36" spans="1:9" ht="12.75">
      <c r="A36" s="16" t="s">
        <v>16</v>
      </c>
      <c r="B36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1"/>
      <c r="D36" s="31"/>
      <c r="E36" s="31"/>
      <c r="F36" s="31"/>
      <c r="G36" s="31"/>
      <c r="H36" s="31"/>
      <c r="I36" s="32"/>
    </row>
    <row r="37" spans="1:9" ht="12.75">
      <c r="A37" s="16" t="s">
        <v>17</v>
      </c>
      <c r="B37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1"/>
      <c r="D37" s="31"/>
      <c r="E37" s="31"/>
      <c r="F37" s="31"/>
      <c r="G37" s="31"/>
      <c r="H37" s="31"/>
      <c r="I37" s="32"/>
    </row>
    <row r="41" ht="12.75">
      <c r="A41" s="33"/>
    </row>
    <row r="42" spans="1:9" ht="12.75">
      <c r="A42" s="15"/>
      <c r="B42" s="16" t="s">
        <v>6</v>
      </c>
      <c r="C42" s="15"/>
      <c r="D42" s="17"/>
      <c r="E42" s="17"/>
      <c r="F42" s="17"/>
      <c r="G42" s="17"/>
      <c r="H42" s="17"/>
      <c r="I42" s="15"/>
    </row>
    <row r="43" spans="1:9" ht="12.75">
      <c r="A43" s="16" t="s">
        <v>6</v>
      </c>
      <c r="B43" s="18" t="e">
        <f>#REF!</f>
        <v>#REF!</v>
      </c>
      <c r="C43" s="19"/>
      <c r="D43" s="17"/>
      <c r="E43" s="17"/>
      <c r="F43" s="17"/>
      <c r="G43" s="17"/>
      <c r="H43" s="17"/>
      <c r="I43" s="15"/>
    </row>
    <row r="44" spans="1:9" ht="12.75">
      <c r="A44" s="16"/>
      <c r="B44" s="19"/>
      <c r="C44" s="20" t="s">
        <v>7</v>
      </c>
      <c r="D44" s="21" t="s">
        <v>8</v>
      </c>
      <c r="E44" s="21" t="s">
        <v>9</v>
      </c>
      <c r="F44" s="21" t="s">
        <v>10</v>
      </c>
      <c r="G44" s="21" t="s">
        <v>11</v>
      </c>
      <c r="H44" s="21" t="s">
        <v>12</v>
      </c>
      <c r="I44" s="15"/>
    </row>
    <row r="45" spans="1:9" ht="12.75">
      <c r="A45" s="22" t="s">
        <v>13</v>
      </c>
      <c r="B45" s="15"/>
      <c r="C45" s="23"/>
      <c r="D45" s="24" t="e">
        <f>ROUND((B43-INT(B43))*100,0)</f>
        <v>#REF!</v>
      </c>
      <c r="E45" s="24" t="e">
        <f>IF(B43&gt;=1,VALUE(RIGHT(LEFT(INT(B43),LEN(INT(B43))),3)),0)</f>
        <v>#REF!</v>
      </c>
      <c r="F45" s="24" t="e">
        <f>IF(B43&gt;=1000,VALUE(TEXT(RIGHT(LEFT(INT(B43),LEN(INT(B43))-3),3),"000")),0)</f>
        <v>#REF!</v>
      </c>
      <c r="G45" s="24" t="e">
        <f>IF(B43&gt;=1000000,VALUE(TEXT(RIGHT(LEFT(INT(B43),LEN(INT(B43))-6),3),"000")),0)</f>
        <v>#REF!</v>
      </c>
      <c r="H45" s="24" t="e">
        <f>IF(B43&gt;=1000000000,VALUE(TEXT(RIGHT(LEFT(INT(B43),LEN(INT(B43))-9),3),"000")),0)</f>
        <v>#REF!</v>
      </c>
      <c r="I45" s="15"/>
    </row>
    <row r="46" spans="1:9" ht="12.75">
      <c r="A46" s="22" t="s">
        <v>14</v>
      </c>
      <c r="B46" s="25"/>
      <c r="C46" s="26" t="e">
        <f>ROUND((B43-INT(B43))*100,0)&amp;"/"&amp;100&amp;" groszy"</f>
        <v>#REF!</v>
      </c>
      <c r="D46" s="26" t="e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#REF!</v>
      </c>
      <c r="E46" s="27" t="e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  <v>#REF!</v>
      </c>
      <c r="F46" s="27" t="e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  <v>#REF!</v>
      </c>
      <c r="G46" s="27" t="e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  <v>#REF!</v>
      </c>
      <c r="H46" s="26" t="e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  <v>#REF!</v>
      </c>
      <c r="I46" s="25"/>
    </row>
    <row r="47" spans="1:9" ht="12.75">
      <c r="A47" s="15"/>
      <c r="B47" s="15"/>
      <c r="C47" s="28"/>
      <c r="D47" s="29"/>
      <c r="E47" s="29"/>
      <c r="F47" s="29"/>
      <c r="G47" s="29"/>
      <c r="H47" s="29"/>
      <c r="I47" s="15"/>
    </row>
    <row r="48" spans="1:9" ht="12.75">
      <c r="A48" s="16" t="s">
        <v>15</v>
      </c>
      <c r="B48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1"/>
      <c r="D48" s="31"/>
      <c r="E48" s="31"/>
      <c r="F48" s="31"/>
      <c r="G48" s="31"/>
      <c r="H48" s="31"/>
      <c r="I48" s="32"/>
    </row>
    <row r="49" spans="1:9" ht="12.75">
      <c r="A49" s="16" t="s">
        <v>16</v>
      </c>
      <c r="B49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1"/>
      <c r="D49" s="31"/>
      <c r="E49" s="31"/>
      <c r="F49" s="31"/>
      <c r="G49" s="31"/>
      <c r="H49" s="31"/>
      <c r="I49" s="32"/>
    </row>
    <row r="50" spans="1:9" ht="12.75">
      <c r="A50" s="16" t="s">
        <v>17</v>
      </c>
      <c r="B50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1"/>
      <c r="D50" s="31"/>
      <c r="E50" s="31"/>
      <c r="F50" s="31"/>
      <c r="G50" s="31"/>
      <c r="H50" s="31"/>
      <c r="I50" s="32"/>
    </row>
    <row r="54" ht="12.75">
      <c r="A54" s="33"/>
    </row>
    <row r="55" spans="1:9" ht="12.75">
      <c r="A55" s="15"/>
      <c r="B55" s="16" t="s">
        <v>6</v>
      </c>
      <c r="C55" s="15"/>
      <c r="D55" s="17"/>
      <c r="E55" s="17"/>
      <c r="F55" s="17"/>
      <c r="G55" s="17"/>
      <c r="H55" s="17"/>
      <c r="I55" s="15"/>
    </row>
    <row r="56" spans="1:9" ht="12.75">
      <c r="A56" s="16" t="s">
        <v>6</v>
      </c>
      <c r="B56" s="18" t="e">
        <f>#REF!</f>
        <v>#REF!</v>
      </c>
      <c r="C56" s="19" t="s">
        <v>18</v>
      </c>
      <c r="D56" s="17"/>
      <c r="E56" s="17"/>
      <c r="F56" s="17"/>
      <c r="G56" s="17"/>
      <c r="H56" s="17"/>
      <c r="I56" s="15"/>
    </row>
    <row r="57" spans="1:9" ht="12.75">
      <c r="A57" s="16"/>
      <c r="B57" s="19"/>
      <c r="C57" s="20" t="s">
        <v>7</v>
      </c>
      <c r="D57" s="21" t="s">
        <v>8</v>
      </c>
      <c r="E57" s="21" t="s">
        <v>9</v>
      </c>
      <c r="F57" s="21" t="s">
        <v>10</v>
      </c>
      <c r="G57" s="21" t="s">
        <v>11</v>
      </c>
      <c r="H57" s="21" t="s">
        <v>12</v>
      </c>
      <c r="I57" s="15"/>
    </row>
    <row r="58" spans="1:9" ht="12.75">
      <c r="A58" s="22" t="s">
        <v>13</v>
      </c>
      <c r="B58" s="15"/>
      <c r="C58" s="23"/>
      <c r="D58" s="24" t="e">
        <f>ROUND((B56-INT(B56))*100,0)</f>
        <v>#REF!</v>
      </c>
      <c r="E58" s="24" t="e">
        <f>IF(B56&gt;=1,VALUE(RIGHT(LEFT(INT(B56),LEN(INT(B56))),3)),0)</f>
        <v>#REF!</v>
      </c>
      <c r="F58" s="24" t="e">
        <f>IF(B56&gt;=1000,VALUE(TEXT(RIGHT(LEFT(INT(B56),LEN(INT(B56))-3),3),"000")),0)</f>
        <v>#REF!</v>
      </c>
      <c r="G58" s="24" t="e">
        <f>IF(B56&gt;=1000000,VALUE(TEXT(RIGHT(LEFT(INT(B56),LEN(INT(B56))-6),3),"000")),0)</f>
        <v>#REF!</v>
      </c>
      <c r="H58" s="24" t="e">
        <f>IF(B56&gt;=1000000000,VALUE(TEXT(RIGHT(LEFT(INT(B56),LEN(INT(B56))-9),3),"000")),0)</f>
        <v>#REF!</v>
      </c>
      <c r="I58" s="15"/>
    </row>
    <row r="59" spans="1:9" ht="12.75">
      <c r="A59" s="22" t="s">
        <v>14</v>
      </c>
      <c r="B59" s="25"/>
      <c r="C59" s="26" t="e">
        <f>ROUND((B56-INT(B56))*100,0)&amp;"/"&amp;100&amp;" groszy"</f>
        <v>#REF!</v>
      </c>
      <c r="D59" s="26" t="e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#REF!</v>
      </c>
      <c r="E59" s="27" t="e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  <v>#REF!</v>
      </c>
      <c r="F59" s="27" t="e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  <v>#REF!</v>
      </c>
      <c r="G59" s="27" t="e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  <v>#REF!</v>
      </c>
      <c r="H59" s="26" t="e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  <v>#REF!</v>
      </c>
      <c r="I59" s="25"/>
    </row>
    <row r="60" spans="1:9" ht="12.75">
      <c r="A60" s="15"/>
      <c r="B60" s="15"/>
      <c r="C60" s="28"/>
      <c r="D60" s="29"/>
      <c r="E60" s="29"/>
      <c r="F60" s="29"/>
      <c r="G60" s="29"/>
      <c r="H60" s="29"/>
      <c r="I60" s="15"/>
    </row>
    <row r="61" spans="1:9" ht="12.75">
      <c r="A61" s="16" t="s">
        <v>15</v>
      </c>
      <c r="B61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1"/>
      <c r="D61" s="31"/>
      <c r="E61" s="31"/>
      <c r="F61" s="31"/>
      <c r="G61" s="31"/>
      <c r="H61" s="31"/>
      <c r="I61" s="32"/>
    </row>
    <row r="62" spans="1:9" ht="12.75">
      <c r="A62" s="16" t="s">
        <v>16</v>
      </c>
      <c r="B62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1"/>
      <c r="D62" s="31"/>
      <c r="E62" s="31"/>
      <c r="F62" s="31"/>
      <c r="G62" s="31"/>
      <c r="H62" s="31"/>
      <c r="I62" s="32"/>
    </row>
    <row r="63" spans="1:9" ht="12.75">
      <c r="A63" s="16" t="s">
        <v>17</v>
      </c>
      <c r="B63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1"/>
      <c r="D63" s="31"/>
      <c r="E63" s="31"/>
      <c r="F63" s="31"/>
      <c r="G63" s="31"/>
      <c r="H63" s="31"/>
      <c r="I63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ZWiK</dc:creator>
  <cp:keywords/>
  <dc:description/>
  <cp:lastModifiedBy>Marek Kowalski</cp:lastModifiedBy>
  <cp:lastPrinted>2021-07-26T10:48:54Z</cp:lastPrinted>
  <dcterms:created xsi:type="dcterms:W3CDTF">2002-04-11T08:32:52Z</dcterms:created>
  <dcterms:modified xsi:type="dcterms:W3CDTF">2021-07-26T11:26:39Z</dcterms:modified>
  <cp:category/>
  <cp:version/>
  <cp:contentType/>
  <cp:contentStatus/>
</cp:coreProperties>
</file>