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3060" tabRatio="901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definedNames>
    <definedName name="_xlnm.Print_Area" localSheetId="0">'Pakiet 1'!$A$1:$K$51</definedName>
    <definedName name="_xlnm.Print_Area" localSheetId="9">'Pakiet 10'!$A$1:$K$17</definedName>
    <definedName name="_xlnm.Print_Area" localSheetId="2">'Pakiet 3'!$A$1:$K$18</definedName>
  </definedNames>
  <calcPr fullCalcOnLoad="1"/>
</workbook>
</file>

<file path=xl/sharedStrings.xml><?xml version="1.0" encoding="utf-8"?>
<sst xmlns="http://schemas.openxmlformats.org/spreadsheetml/2006/main" count="1237" uniqueCount="588">
  <si>
    <t>Eteksylan dabigatranu 150 mg kapsułki*1 kaps.</t>
  </si>
  <si>
    <t>Macrogols 4000 pulver 74g*48 saszetek</t>
  </si>
  <si>
    <t>Carbo medicinalis 0,3g* 20 tabl.</t>
  </si>
  <si>
    <t>Lercanidipini hydrochloridum 10mg. tabl.powlek.*28 tabl.</t>
  </si>
  <si>
    <t>Ondansetronum inj. 4 mg./2ml. * 5 amp.</t>
  </si>
  <si>
    <t>Gentamicin gąbka 0,13g - 10x10x0,5cm -produkt leczniczy</t>
  </si>
  <si>
    <t>Torasemidum 5mg/ml a 4ml * 5 amp.</t>
  </si>
  <si>
    <t>Rosuvastatinum 10 mg.* 28 tabl.</t>
  </si>
  <si>
    <t>Rosuvastatinum 20 mg.* 28 tabl.</t>
  </si>
  <si>
    <t>Glucosum 20%- 10ml *1 amp.</t>
  </si>
  <si>
    <t>Rifaximini 200mg*1 tabl.</t>
  </si>
  <si>
    <t>Theophylline 200 mg/10ml*5 amp</t>
  </si>
  <si>
    <t>Dexpanthenol 5% żel do oczu 5 g.</t>
  </si>
  <si>
    <t>Mupirocin maść 15g</t>
  </si>
  <si>
    <t>Ambroxol  15mg /5ml syrop 150ml</t>
  </si>
  <si>
    <t>Ketotifenum 1 mg/5 ml syrop 100 ml</t>
  </si>
  <si>
    <t>Natrii valproas 288,2 mg/5ml.syrop 150ml.</t>
  </si>
  <si>
    <t>Paracetamol 0,05 g*10 supp.</t>
  </si>
  <si>
    <t>Phenoxymethylpenicillinum 1.500.000 j.m., tabl powlekane*12 tabl</t>
  </si>
  <si>
    <t>Lercanidipini hydrochloridum 20mg. tabl.powlek.*28 tabl.</t>
  </si>
  <si>
    <t>Zofenoprilum calcium 0,03 g. tabl.powlek. *28 tabl.</t>
  </si>
  <si>
    <t>Aciclovirum do inf.0,25g * 5 fiol.</t>
  </si>
  <si>
    <t>Ketoprofen 50mg *20 tabl./kaps.</t>
  </si>
  <si>
    <t>Cloxacillin 1 g*fiol.</t>
  </si>
  <si>
    <t>Clarithromycin tabl.0,25g *14tabl.</t>
  </si>
  <si>
    <t>Eplerenon 50 mg *30 tabl.</t>
  </si>
  <si>
    <t>Quetiapine 25 mg * 30 tabl.</t>
  </si>
  <si>
    <t>Betaxolol 20 mg x 1 tabl.</t>
  </si>
  <si>
    <t>Captopril 25mg *30tabl.</t>
  </si>
  <si>
    <t>Simvastatin 20mg.*28 tabl.</t>
  </si>
  <si>
    <t>Simvastatin 40mg.*28 tabl.</t>
  </si>
  <si>
    <t>Roztwór do wstrz.100j.m./ml*10 wkładów a 3 ml- Penfil, krótkodziałająca, insulina aspart</t>
  </si>
  <si>
    <t>Zawiesina do wstrz.100j.m./ml*10 wkładów a 3 ml.- Penfil  o pośredni m czasie działania,insulina ludzka izofanowa</t>
  </si>
  <si>
    <t>Zawiesina do wstrz.100j.m./ml*10 wkładów a 3 ml.- 30/70  Penfil, insulina o pośrednim czasie działania w połączeniu z krótkodziałającą, insulina aspart z protaminową</t>
  </si>
  <si>
    <t>Zawiesina do wstrz. 100j.m.*10 wkładów a 3 ml 50/50 Penfil, insulina o pośrednim czasie działania w połączeniu z krótkodziałajacą, insulina aspart z protaminową</t>
  </si>
  <si>
    <t>Roztwór do wstrz.100j.m./ml*10 wkładów a 3 ml, insulina o krótkim czasie działania, ludzka,neutralna</t>
  </si>
  <si>
    <t>Zawiesina do wstrz. 100j.m./ml* 10 wkładów a 3 ml.- insulina o pośrednim czasie działania, ludzka, izofanowa</t>
  </si>
  <si>
    <t>Zawiesina do wstrz. 100j.m./ml* 5 wkładów a 3 ml.30/70 - insulina o pośrednim czasie działania w połączeniu z krótkodzałającą, ludzka, dwufazowa</t>
  </si>
  <si>
    <t>Nie dopuszcza się składania ofert częściowych</t>
  </si>
  <si>
    <t>Roztwór do wstrz.100j.m./ml*5 wkładów a 3 ml- insulina o krótkim czasie działania, ludzka, neutralna</t>
  </si>
  <si>
    <t>Roztwór do wstrz.100j.m.*5 wkładów a 3 ml- insulina o krótkim czasie działania, lispro</t>
  </si>
  <si>
    <t>Zawiesina do wstrz.100j.m./ml*5 wkładów a 3 ml- insulina o pośrednim czasie działania, ludzka, izofanowa</t>
  </si>
  <si>
    <t>Zawiesina do wstrz.100j.m./ml*5 wkładów a 3 ml 30/70- insilina o pośrednim czasie działania w połączeniu z krótkodziałającą, ludzka, dwufazowa</t>
  </si>
  <si>
    <t>Zawiesina  do wstrz.100j.m./ml*5wkładów a 3 ml 25/75 -insulina o pośrednim czasie działania w połączeniu z krótkodziałającą, insulina lispro z zawiesiną protaminową insuliny lispro</t>
  </si>
  <si>
    <t>Zawiesina  do wstrz.100j.m./ml*5wkładów a 3 ml 50/50 -insulina o pośrednim czasie działania w połączeniu z krótkodziałającą, insulina lispro z zawiesiną protaminową insuliny lispro</t>
  </si>
  <si>
    <t>Kalium Chloratum 15%- 20ml *10 fiol./amp.</t>
  </si>
  <si>
    <t>Atozybanu octan 37,5mg/5 ml*1fiolka</t>
  </si>
  <si>
    <t>Immunoglobulinum humanum anti-D 50, r-r do wstrz., 50 mcg/1ml*1amp.</t>
  </si>
  <si>
    <t>Immunoglobulinum humanum anti-D 150, r-r do wstrz.,150 mcg/1ml*1amp.</t>
  </si>
  <si>
    <t>Producent i jego nazwa/Kraj</t>
  </si>
  <si>
    <t>Nazwa handlowa przedm. zam.</t>
  </si>
  <si>
    <t>Dextromethorphani hydrobromidum 15mg*10 tabl.</t>
  </si>
  <si>
    <t>Pancreatin (25 tyś.Lipazy) *20kaps.</t>
  </si>
  <si>
    <t>Gliclazide tabl.60mg*90 tabl.</t>
  </si>
  <si>
    <t>Eplerenon 25 mg * 30 tabl.</t>
  </si>
  <si>
    <t>Załącznik Nr 2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</si>
  <si>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</si>
  <si>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</si>
  <si>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</si>
  <si>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</si>
  <si>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</si>
  <si>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</si>
  <si>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</si>
  <si>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</si>
  <si>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</si>
  <si>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</si>
  <si>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</si>
  <si>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</si>
  <si>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</si>
  <si>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55.</t>
  </si>
  <si>
    <t>Budesonide Turbuhaler 200mcg/dawkę 100dawek</t>
  </si>
  <si>
    <t>Acenocumarol 4mg *60tabl.</t>
  </si>
  <si>
    <t>Cetirizine10mg *20tabl.</t>
  </si>
  <si>
    <t>Metoprolol tartrate 50mg *30tabl.</t>
  </si>
  <si>
    <t>Clotrimazole 0,1g *6tabl.d/poch.</t>
  </si>
  <si>
    <t>Ciprofloxacin 0,2g/100ml*1fl.</t>
  </si>
  <si>
    <t>Ciprofloxacin 0,4g/200ml*1fl.</t>
  </si>
  <si>
    <t>Metoprolol succinate 47,5mg tabl.prol. *28tabl.</t>
  </si>
  <si>
    <t>Aluminium Acetate 1,0g *6tabl.</t>
  </si>
  <si>
    <t>Ibuprofen 100mg/5ml zaw. 100ml-130ml.</t>
  </si>
  <si>
    <t>Progesterone 50mg *30tabl.podjęz.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</si>
  <si>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</si>
  <si>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</si>
  <si>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</si>
  <si>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</si>
  <si>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</si>
  <si>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</si>
  <si>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</si>
  <si>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</si>
  <si>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</si>
  <si>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</si>
  <si>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</si>
  <si>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</si>
  <si>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</si>
  <si>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</si>
  <si>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</si>
  <si>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</si>
  <si>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</si>
  <si>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</si>
  <si>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</si>
  <si>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</si>
  <si>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</si>
  <si>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</si>
  <si>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</si>
  <si>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</si>
  <si>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</si>
  <si>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</si>
  <si>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</si>
  <si>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</si>
  <si>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</si>
  <si>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</si>
  <si>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</si>
  <si>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</si>
  <si>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</si>
  <si>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</si>
  <si>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</si>
  <si>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</si>
  <si>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</si>
  <si>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</si>
  <si>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 programie Excel proszę wypełniać jedynie biale pola arkusza.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</si>
  <si>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</si>
  <si>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</si>
  <si>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</si>
  <si>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</si>
  <si>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</si>
  <si>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</si>
  <si>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</si>
  <si>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</si>
  <si>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</si>
  <si>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</si>
  <si>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</si>
  <si>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</si>
  <si>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</si>
  <si>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</si>
  <si>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</si>
  <si>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</si>
  <si>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</si>
  <si>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</si>
  <si>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</si>
  <si>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</si>
  <si>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</si>
  <si>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</si>
  <si>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</si>
  <si>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</si>
  <si>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</si>
  <si>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</si>
  <si>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</si>
  <si>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</si>
  <si>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</si>
  <si>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</si>
  <si>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</si>
  <si>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</si>
  <si>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</si>
  <si>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</si>
  <si>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</si>
  <si>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</si>
  <si>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</si>
  <si>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</si>
  <si>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</si>
  <si>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</si>
  <si>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</si>
  <si>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</si>
  <si>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</si>
  <si>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</si>
  <si>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</si>
  <si>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</si>
  <si>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</si>
  <si>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</si>
  <si>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</si>
  <si>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</si>
  <si>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</si>
  <si>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</si>
  <si>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</si>
  <si>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</si>
  <si>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</si>
  <si>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Anatoxinum tetanicum ads. 0,5ml x 1 amp.</t>
  </si>
  <si>
    <t>Chlorpromazine 25mg/5ml *5amp. i.m.</t>
  </si>
  <si>
    <t>Cyanocobalamin 1000mcg/2ml. *5amp.</t>
  </si>
  <si>
    <t>Diclofenac natrium 75mg/3ml *1amp.</t>
  </si>
  <si>
    <t>Ephedrine h/ch. 25mg/1ml *10amp.</t>
  </si>
  <si>
    <t>Hydrocortisone 25mg + rozp. *5fiol.</t>
  </si>
  <si>
    <t>Hydrocortisone 0,1g +2ml rozp. *5fiol.</t>
  </si>
  <si>
    <t>Metamizole natrium 1g/2ml *5amp.</t>
  </si>
  <si>
    <t>Metamizole natrium 2,5g/5ml *5amp.</t>
  </si>
  <si>
    <t>Metronidazole 0,5%- 100ml. op. z polietylenu</t>
  </si>
  <si>
    <t>Naloxone h/ch. 400mcg/1ml *10amp.</t>
  </si>
  <si>
    <t>Piracetam 1g/5ml*12amp</t>
  </si>
  <si>
    <t>Suxametonium 0,2g  *10fiol.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</si>
  <si>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</si>
  <si>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</si>
  <si>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</si>
  <si>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</si>
  <si>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</si>
  <si>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</si>
  <si>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</si>
  <si>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</si>
  <si>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</si>
  <si>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</si>
  <si>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</si>
  <si>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</si>
  <si>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</si>
  <si>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</si>
  <si>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</si>
  <si>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Ciprofloxacin tabl.0,25g 10tabl.</t>
  </si>
  <si>
    <t>Ciprofloxacin tabl.0,5g *10tabl.</t>
  </si>
  <si>
    <t>Clarithromycin tabl.0,5g *14tabl.</t>
  </si>
  <si>
    <t>Clindamycin tabl.0,3g*16 kaps/tabl.</t>
  </si>
  <si>
    <t>Co- Trimoxazole 0,96g*10 tabl.</t>
  </si>
  <si>
    <t>Co- Trimoxazole tabl.0,48g *20tabl.</t>
  </si>
  <si>
    <t>Doxycycline tabl. 0,1g *10tabl.</t>
  </si>
  <si>
    <t>Fluconazole tabl. 50mg.*1caps./tabl.</t>
  </si>
  <si>
    <t>Sevoflurane - płyn 250ml  wziewny z zawartością wody od 0,03% do 0,1%</t>
  </si>
  <si>
    <t>Cena jednostkowa brutto w zł</t>
  </si>
  <si>
    <t>Wartość podatku VAT</t>
  </si>
  <si>
    <t>Aciclovir krem 5g</t>
  </si>
  <si>
    <t>Clotrimazole 1% krem 20g</t>
  </si>
  <si>
    <t>Heparin 30tys.j.m.  krem 20g</t>
  </si>
  <si>
    <t>Hydrocortisone 1% krem 15g</t>
  </si>
  <si>
    <t>Lidocaine h/ch.2% żel typ A- 30g z kaniulą</t>
  </si>
  <si>
    <t>Lidocaine h/ch.2% żel typ U- 30g z kaniulą urolg.</t>
  </si>
  <si>
    <t>Maść z vit. A 25g-30g</t>
  </si>
  <si>
    <t>Neomycin 0,5% maść oczna 3g</t>
  </si>
  <si>
    <t>Silver sulfathiazole 2% krem 40g</t>
  </si>
  <si>
    <t>Formoterol fumarate dihydrate TH 9mcg/dawkę 60 dawek</t>
  </si>
  <si>
    <t>Glyceryl trinitrate 11g 200dawek</t>
  </si>
  <si>
    <t>Lidocaine 10%- 38g aerosol</t>
  </si>
  <si>
    <t>PŁYNY ZEWNĘTRZNE</t>
  </si>
  <si>
    <t>Szampon p/wszawicy fl. 60ml-100ml.</t>
  </si>
  <si>
    <t>PŁYNY WEWNĘTRZNE</t>
  </si>
  <si>
    <t>Fluconazole 5mg/ml syrop 150ml</t>
  </si>
  <si>
    <t>Paracetamol 120mg/5ml syrop 100ml-150ml</t>
  </si>
  <si>
    <t>Paracetamol 250mg/5ml 100ml syrop</t>
  </si>
  <si>
    <t>Argentum Nitricum1% krople oczne- 0,5ml pipetki*50 szt.</t>
  </si>
  <si>
    <t>Ciprfloxacin 0,3% 5ml krople oczne</t>
  </si>
  <si>
    <t>Oxymetazoline h/chlor. 0,025%10ml 1 krople</t>
  </si>
  <si>
    <t>Polyvinilate Alcohol 1,4% krople oczne- 2x5ml.</t>
  </si>
  <si>
    <t>Proxymetacaine 0,5%  krople oczne- 15ml.</t>
  </si>
  <si>
    <t>Sulfacetamide 10% krople oczne- 0,5ml.*12pipetek</t>
  </si>
  <si>
    <t>Tropicamide 0,5% krople oczne- 2x5ml.</t>
  </si>
  <si>
    <t>Allantoinum,Dexpanthenolum- maść 30g- prep. złożony</t>
  </si>
  <si>
    <t>Płyn do pielęgnacji skóry narażonej na ucisk i otarcia 100ml typu PC30V lub inny równoważny</t>
  </si>
  <si>
    <t xml:space="preserve">Natrii Tetraboras+Glycerini płyn 10g prep.złożony </t>
  </si>
  <si>
    <t>Salbutamol sulfate 1mg/ml-amp. 2,5ml  *20amp. do nebulizacji</t>
  </si>
  <si>
    <t>Salbutamol sulfate 2mg/ml-amp. 2,5ml *20amp. do nebulizacji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</si>
  <si>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</si>
  <si>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</si>
  <si>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</si>
  <si>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</si>
  <si>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</si>
  <si>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</si>
  <si>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</si>
  <si>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</si>
  <si>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</si>
  <si>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</si>
  <si>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</si>
  <si>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</si>
  <si>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</si>
  <si>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</si>
  <si>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</si>
  <si>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</si>
  <si>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</si>
  <si>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</si>
  <si>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</si>
  <si>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</si>
  <si>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</si>
  <si>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</si>
  <si>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</si>
  <si>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</si>
  <si>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</si>
  <si>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</si>
  <si>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</si>
  <si>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</si>
  <si>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</si>
  <si>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</si>
  <si>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</si>
  <si>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</si>
  <si>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</si>
  <si>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</si>
  <si>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</si>
  <si>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</si>
  <si>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</si>
  <si>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</si>
  <si>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</si>
  <si>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</si>
  <si>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</si>
  <si>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</si>
  <si>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</si>
  <si>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</si>
  <si>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CZOPKI, TABLETKI DOPOCHWOWE I WLEWKI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</si>
  <si>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</si>
  <si>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</si>
  <si>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</si>
  <si>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</si>
  <si>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</si>
  <si>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</si>
  <si>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</si>
  <si>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</si>
  <si>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</si>
  <si>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</si>
  <si>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</si>
  <si>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</si>
  <si>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Acetylsalicylic Acid 75mg *60tabl.</t>
  </si>
  <si>
    <t>Acetylsalicylic Acid 0,3g *20tabl.</t>
  </si>
  <si>
    <t>Acidum ursodeoxycholicum 150 mg.*50 tabl.</t>
  </si>
  <si>
    <t>Acyclovir 0,4g *30tabl.</t>
  </si>
  <si>
    <t>Aloe pulv.,Belladonnae alkaloida,Frangulae cortex pulv.,Glycyrrhizae radix pulv.*20 tabl.-preparat złożony typu Alax lub inny równoważny</t>
  </si>
  <si>
    <t>Alfacalcidol 0,25mcg x 100 tabl.</t>
  </si>
  <si>
    <t>Allopurinol 0,1g *50draż.</t>
  </si>
  <si>
    <t>Amiodarone 0,2g *60tabl.</t>
  </si>
  <si>
    <t>Amlodipine 5mg.*30 tabl.</t>
  </si>
  <si>
    <t>Amlodipine 10mg.*30 tabl.</t>
  </si>
  <si>
    <t>Atorvastatine 40 mg.*30 tabl.</t>
  </si>
  <si>
    <t xml:space="preserve">Betahistine 16mg *30tabl. </t>
  </si>
  <si>
    <t>Bisoprolol 10mg *30tabl.(tabl.podzielne)</t>
  </si>
  <si>
    <t>Bisoprolol 5mg *30tabl.(tabl.podzielne)</t>
  </si>
  <si>
    <t>Bromhexine 8mg *40tabl.</t>
  </si>
  <si>
    <t>Bromocriptine 2,5mg*30 tabl.</t>
  </si>
  <si>
    <t>Calcium carbonate 1g *100kaps.</t>
  </si>
  <si>
    <t>Captopril 12,5mg *30tabl.</t>
  </si>
  <si>
    <t>Carbamazepine 0,2g CR*50tabl.</t>
  </si>
  <si>
    <t>Carvedilol 6,25mg *30tabl.do dzielenia</t>
  </si>
  <si>
    <t>Carvedilol 12,5mg *30tabl.do dzielenia</t>
  </si>
  <si>
    <t>Chlortalidone 50mg *20tabl.</t>
  </si>
  <si>
    <t>Cisapride 10mg *30tabl.</t>
  </si>
  <si>
    <t>Colchicine 0,5mg *20draż.</t>
  </si>
  <si>
    <t>Diazepam 2mg *20tabl.</t>
  </si>
  <si>
    <t>Diazepam 5mg *20tabl.</t>
  </si>
  <si>
    <t>Diclofenac 50mg *50tabl.pow.</t>
  </si>
  <si>
    <t>Digoxin 0,1mg *30tabl.</t>
  </si>
  <si>
    <t>Distigmine bromide 5mg.*20 tabl.</t>
  </si>
  <si>
    <t>Doxazosin 4mg.*30 tabl.</t>
  </si>
  <si>
    <t>Dydrogesterone 10mg *20tabl.</t>
  </si>
  <si>
    <t>Estazolam 2mg *20tabl.</t>
  </si>
  <si>
    <t>Etamsylate 0,25g *30tabl.</t>
  </si>
  <si>
    <t>Folicid Acid 15mg *30tabl.</t>
  </si>
  <si>
    <t>Folicid Acid 5mg *30tabl.</t>
  </si>
  <si>
    <t>Furaginum 50mg *30tabl.</t>
  </si>
  <si>
    <t>Furosemide 40mg *30tabl.</t>
  </si>
  <si>
    <t>Haloperidol 1mg *40tabl.</t>
  </si>
  <si>
    <t>Hydrochlorothiazide 12,5mg *30tabl.</t>
  </si>
  <si>
    <t>Hydroxyzine 10mg *30tabl.</t>
  </si>
  <si>
    <t>Hydroxyzine 25mg *30tabl.</t>
  </si>
  <si>
    <t>Ibuprofenum 200 mg.*60tabl.</t>
  </si>
  <si>
    <t>Isosorbide mononitrate 50mg *30tabl.</t>
  </si>
  <si>
    <t>Levocetirizini dihydrochlor.5mg.*28 tabl.</t>
  </si>
  <si>
    <t>Loperamide 2mg *30tabl.</t>
  </si>
  <si>
    <t>Lorazepam 1mg *25draż.</t>
  </si>
  <si>
    <t>Lorazepam 2,5mg *25draż.</t>
  </si>
  <si>
    <t>Magnesium(jako wodoroasparginian) 0,3g *50tabl.</t>
  </si>
  <si>
    <t>Methyldopa 250mg *50tabl.</t>
  </si>
  <si>
    <t>Metoprolol succinate 95mg tabl.prol. *28tabl.</t>
  </si>
  <si>
    <t>Metronidazole 0,25g *20tabl.</t>
  </si>
  <si>
    <t>Omeprazole 20mg *28kaps.</t>
  </si>
  <si>
    <t>Oxazepam 10mg *20tabl.</t>
  </si>
  <si>
    <t>Pantoprazol 20 mg.*28 tabl.</t>
  </si>
  <si>
    <t>Piracetam 1,2g *60tabl.</t>
  </si>
  <si>
    <t>Kalii chloridum 0,75g(0,391g K+) *60tabl.prol.</t>
  </si>
  <si>
    <t>Prednisone 10mg *20tabl.</t>
  </si>
  <si>
    <t>Prednisone 5mg *100tabl.</t>
  </si>
  <si>
    <t>Promazine h/chlor. 25mg.* 60 draż.</t>
  </si>
  <si>
    <t>Propafenone 0,15g *20tabl.pow.</t>
  </si>
  <si>
    <t>Spironolactone 0,1g *20tabl.pow.</t>
  </si>
  <si>
    <t>Spironolactone 25mg *100tabl.</t>
  </si>
  <si>
    <t>Theophylline 0,3g *50tabl.</t>
  </si>
  <si>
    <t>Thiamazole 5mg *50tabl.</t>
  </si>
  <si>
    <t>Torasemid 10mg.*30 tabl.</t>
  </si>
  <si>
    <t>Tramadol 100mg *30tabl.prol.</t>
  </si>
  <si>
    <t>Tramadol 50mg *20kaps.</t>
  </si>
  <si>
    <t>Valproic Acid- tabl. odpowiadające 0,3g soli sodowej *30tabl.</t>
  </si>
  <si>
    <t>Vitaminum B comp. *50tabl.- prep. złożony lub inny równoważny</t>
  </si>
  <si>
    <t>Warfarin 3mg *100tabl.</t>
  </si>
  <si>
    <r>
      <t>Atorvastatine 20 mg.*30 tabl</t>
    </r>
    <r>
      <rPr>
        <b/>
        <sz val="10"/>
        <rFont val="Arial"/>
        <family val="2"/>
      </rPr>
      <t>.</t>
    </r>
  </si>
  <si>
    <t>Bisacodyl 10mg *5supp.</t>
  </si>
  <si>
    <t>Suppositoria glyceroli 2g *10supp.</t>
  </si>
  <si>
    <t>Diclofenac 0,1g *10supp.</t>
  </si>
  <si>
    <t xml:space="preserve">Chlorquinadol+Metronidazol 0,1+0,25g*10tabl.d/poch. </t>
  </si>
  <si>
    <t>Hyoscine 10mg *6supp.</t>
  </si>
  <si>
    <t>Ibuprofen 0,125g*10 czop.</t>
  </si>
  <si>
    <t>Ibuprofen 60mg*10 czop.</t>
  </si>
  <si>
    <t>Metronidazol tabl.0,5g *10tabl.d/poch.</t>
  </si>
  <si>
    <t>Nystatin tabl.100tys.j.m. *10tabl.d/poch.</t>
  </si>
  <si>
    <t>Paracetamol 0,125g *10supp.</t>
  </si>
  <si>
    <t>Paracetamol 0,15g *10supp.</t>
  </si>
  <si>
    <t>Paracetamol 0,25g *10supp.</t>
  </si>
  <si>
    <t>Paracetamol 0,3g *10supp.</t>
  </si>
  <si>
    <t>Paracetamol 0,5g *10supp.</t>
  </si>
  <si>
    <t>Paracetamol 80mg *10supp.</t>
  </si>
  <si>
    <t>Progesterone 50mg *30tabl.dopochwowe</t>
  </si>
  <si>
    <t>Sodium Phosphate 150ml wlewki d/odbyt.</t>
  </si>
  <si>
    <t>Thiethylperazine malate 6,5mg *6supp.</t>
  </si>
  <si>
    <t>Achillea milefolium ,Aesculus hippocastanum, Atropa belladonna, Benzocainum, Chamomilla recutita, Potentilla tormentilla  *12supp.</t>
  </si>
  <si>
    <t>Ornithine 5g/10ml.*10 amp.</t>
  </si>
  <si>
    <t>Albuminum Humanum 20% 100 ml.</t>
  </si>
  <si>
    <t>Amoxicillin + Clavulanic Acid- 0,6g fiol.</t>
  </si>
  <si>
    <t>Benzylpenicillin 1 mln. J. m. *1fiol.</t>
  </si>
  <si>
    <t>Benzylpenicillin 3 mln. J. m. *1fiol.</t>
  </si>
  <si>
    <t>Ketamine 0,2g/20ml *5fiol.</t>
  </si>
  <si>
    <t>Morphine sulf. 10mg/1ml *10amp.</t>
  </si>
  <si>
    <t>Morphine sulf. 20mg/1ml *10amp.</t>
  </si>
  <si>
    <t>Pethidine 0,1g /2ml *10amp.</t>
  </si>
  <si>
    <t>Pethidine 50mg /1ml *10amp.</t>
  </si>
  <si>
    <t>Indapamide tabl.1,5mg *90tabl.</t>
  </si>
  <si>
    <t>Perindopril argininum tabl.10mg *90tabl.</t>
  </si>
  <si>
    <t>Perindopril argininum tabl.5mg *90tabl.</t>
  </si>
  <si>
    <t>Fiolka o pojemności 20 ml.</t>
  </si>
  <si>
    <t>Fiolka o pojemności 50 ml.</t>
  </si>
  <si>
    <t>Co- Trimoxazole 0,48g/5ml *10amp</t>
  </si>
  <si>
    <t>Imipenem 0,5g + Cilastatin 0,5g *1fiol</t>
  </si>
  <si>
    <t>Barium sulfate zaw. 1g/1ml - 200 ml</t>
  </si>
  <si>
    <t>Clarithromycin 0,5g *1fiol.</t>
  </si>
  <si>
    <t>Amoxicillin + Clavulanic Acid 1,2g *1fiol</t>
  </si>
  <si>
    <t>Fluconazole 0,2g/100ml.i.v.-fl.</t>
  </si>
  <si>
    <t>Clindamycin 0,3g/2ml. *1fiol./amp.</t>
  </si>
  <si>
    <t>Clindamycin 0,6g/4ml. *1fiol./amp.</t>
  </si>
  <si>
    <t>Losartanum 50mg*30 tabl.</t>
  </si>
  <si>
    <t>Amoxicillin 1,0g *1tabl.</t>
  </si>
  <si>
    <t>Aluminium Acetate żel 75g</t>
  </si>
  <si>
    <t>Alprostadil inj.0,5mg/1ml*5 amp.</t>
  </si>
  <si>
    <t>Dimeticone 50mg *100tabl.</t>
  </si>
  <si>
    <t>Povidone-Iodine 200mg/glob.x14glob.</t>
  </si>
  <si>
    <t>Ferrum amp i.v 5ml*5 amp.</t>
  </si>
  <si>
    <t>Ketoprofen 0,1g/2ml. *10amp.i.v,i.m.</t>
  </si>
  <si>
    <t>Thiaminum h/chlor.inj.25mg/ml*10 amp.</t>
  </si>
  <si>
    <t>Misoprostolum 0.2mg.*30 tabl.</t>
  </si>
  <si>
    <t>Ferrosi gluconas 200mg*50 draż.</t>
  </si>
  <si>
    <t>Acarbosum 0,1*30 tabl.</t>
  </si>
  <si>
    <t>Nebivololum 5mg*28 tabl.</t>
  </si>
  <si>
    <t>Valsartanum 160mg*28 tabl(tabl.podzielne)</t>
  </si>
  <si>
    <t>Terlipressin 0,1mg/ml *5amp.a 8,5ml</t>
  </si>
  <si>
    <t>Methylprednisolonum 16mg*30 tabl.</t>
  </si>
  <si>
    <t>Verapamilum h/chlor.120mg*40 tabl.powlek.o przedł.uwaln.</t>
  </si>
  <si>
    <t>Verapamilum h/chlor. 40mg *20tabl.pow.</t>
  </si>
  <si>
    <t xml:space="preserve"> </t>
  </si>
  <si>
    <t>Metformin 500mg*30 tabl.</t>
  </si>
  <si>
    <t>Metformin 850mg*30 tabl.</t>
  </si>
  <si>
    <t>Levothyroxine natrium 50mcg *50 tabl.</t>
  </si>
  <si>
    <t>Vinpocetyne 5mg *100 tabl.</t>
  </si>
  <si>
    <t>79.</t>
  </si>
  <si>
    <t>Pakiet Nr 12 - ALBUMINY</t>
  </si>
  <si>
    <t>Pakiet Nr 8 - TABLETKI, CZOPKI, WLEWKI</t>
  </si>
  <si>
    <t>Pakiet Nr 7 - LEKI 2</t>
  </si>
  <si>
    <t>Pakiet Nr 6 - MAŚCI, AEROZOLE, PŁYNY, CZOPKI, KROPLE</t>
  </si>
  <si>
    <t>Pakiet Nr 5 - LEKI 1</t>
  </si>
  <si>
    <t>Pakiet Nr 2 - AMPUŁKI</t>
  </si>
  <si>
    <t>Tranexamic acid 500mg, tabletki powlekane *20</t>
  </si>
  <si>
    <t>Midazolam tabl.powl. 7,5 mg.*10 tabl.</t>
  </si>
  <si>
    <t>Lactulose 5g/10ml 150ml syrop,produkt leczniczy</t>
  </si>
  <si>
    <t>Mesalazine 0,5g *100tabl.</t>
  </si>
  <si>
    <t>Metamizole 0,5g *12 tabl.</t>
  </si>
  <si>
    <t>Timonacicum 100mg*100 tabl.</t>
  </si>
  <si>
    <t>Levocetirizini dihydrochloridum 0,5mg/ml roztwór doustny 200ml</t>
  </si>
  <si>
    <t>Prednisone 20mg*20 tabl.</t>
  </si>
  <si>
    <t>Glimepiridum 1mg*30 tabl.</t>
  </si>
  <si>
    <t>Glimepiridum 2mg*30 tabl.</t>
  </si>
  <si>
    <t>Oxycodone h/chlor.5mg.*60 tabl.o przedł. uwaln.</t>
  </si>
  <si>
    <t>Glyceroli trinitras 1mg/ml *10amp.10ml</t>
  </si>
  <si>
    <t>Oxytocin 5j/ml *10amp.(op*10 amp.(nie zamieniać)</t>
  </si>
  <si>
    <t>Tiotropii bromidum 18mcg/dawkę proszek do inhalacji*90 kaps.</t>
  </si>
  <si>
    <t>Inhalator Handihaler</t>
  </si>
  <si>
    <t>Krem antyseptyczny, ochronny dla dzieci i dorosłych z problemami skórnymi typu Sudocrem 60g lub inny równoważny</t>
  </si>
  <si>
    <t>Adenosine 6mg/2ml *6fiol.</t>
  </si>
  <si>
    <t>Glucosum 40%- 10ml *1 amp</t>
  </si>
  <si>
    <t>Esomeprazole 40mg *1 fiol</t>
  </si>
  <si>
    <t>Eteksylan dabigatranu 110 mg kapsułki*1 kaps.</t>
  </si>
  <si>
    <t>Atozybanu octan 6,75mg/0,9 ml*1fiolka</t>
  </si>
  <si>
    <t>Phenoxymethylpenicillinum 750.000 j.m./5 ml a 60 ml</t>
  </si>
  <si>
    <t>Ilość</t>
  </si>
  <si>
    <t>Cefuroxime 1,5g *1fiol. - rejestracja od pierwszego dnia życia, rozpuszczalny w powszechnie stosowanych rozpuszczalnikach, tj. aqua pro inj., 0,9% natrium chloratum i 5% glucosum</t>
  </si>
  <si>
    <t>Cefuroxime 0,75g *1fiol. - rejestracja od pierwszego dnia życia, rozpuszczalny w powszechnie stosowanych rozpuszczalnikach, tj. aqua pro inj., 0,9% natrium chloratum i 5% glucosum</t>
  </si>
  <si>
    <t>Immunoglobulinum humanum anti-D 300, r-r do wstrz. 300mcg/2ml* 1amp.-strzyk.+1 igła do wstrz.</t>
  </si>
  <si>
    <t>Kalium Chloratum 15%- 10ml *1 fiol./amp.</t>
  </si>
  <si>
    <t>Furosemide 10mg/ml 2ml *amp.</t>
  </si>
  <si>
    <t>Budesonide 0,25mg/ml- amp.2ml *amp. do nebulizacji,wymagana rejestracja w ostrym zapaleniu krtani,tchawicy i oskrzeli.</t>
  </si>
  <si>
    <t>Budesonide 0,5mg/ml-amp.2ml *amp. do nebulizacji,wymagana rejestracja w ostrym zapaleniu krtani,tchawicy i oskrzeli.</t>
  </si>
  <si>
    <t>4% Roztwór Formaliny buforowanej pH 7,2-7,4*1kg</t>
  </si>
  <si>
    <t>10% Roztwór Formaliny buforowanej pH 7,2-7,4 * 1kg</t>
  </si>
  <si>
    <t>Hydroxyzine 2 mg/ml syrop 200 ml</t>
  </si>
  <si>
    <t>Nystatin 2,8mln.jm /28 ml granulat do sporz.zaw.</t>
  </si>
  <si>
    <t>Cholecalciferol 10ml krople</t>
  </si>
  <si>
    <t>Carbetocinum 0,1mg/ml.*5 fiol.</t>
  </si>
  <si>
    <t>Glucagon 1mg *1 fiolka i 1amp.-strz.rozpuszczalnika</t>
  </si>
  <si>
    <t>Benzyl Benzonate 30%  płyn- 120 ml</t>
  </si>
  <si>
    <t>Dequalinium chloride 10 mg tabl. dopochwowe* 6 tabl</t>
  </si>
  <si>
    <t xml:space="preserve">Marcaine 0,5%Spinal Heavy 4ml.*5amp  </t>
  </si>
  <si>
    <t>Oxymetazoline h/chlor. 0,01% 5ml krople (od 1-go miesiąca życia)</t>
  </si>
  <si>
    <t>Dimeticone 0,98g/g krople. op. 5g</t>
  </si>
  <si>
    <t>Warfarin 5mg *100tabl.</t>
  </si>
  <si>
    <t>152.</t>
  </si>
  <si>
    <t>Propranolol 10mg, tabletki *50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</si>
  <si>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</si>
  <si>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</si>
  <si>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</si>
  <si>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</si>
  <si>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</si>
  <si>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</si>
  <si>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</si>
  <si>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</si>
  <si>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</si>
  <si>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1% Propofol emulsja MCT/LCT - 20ml *5amp. (op. *5 amp. nie zamieniać)</t>
  </si>
  <si>
    <t>Magnesium sulfuricum 20% - 10ml *10amp.</t>
  </si>
  <si>
    <t>Pakiet Nr 9 - LEKI 3</t>
  </si>
  <si>
    <t>Neomycinum 250mg, tabl. *16</t>
  </si>
  <si>
    <t>Clonidini h/chl 0,075mg, tabl. * 50</t>
  </si>
  <si>
    <t>Risperidon 1mg, tabl. * 20</t>
  </si>
  <si>
    <t>Sertralinum 50mg, tabl. * 28</t>
  </si>
  <si>
    <t>162.</t>
  </si>
  <si>
    <t>163.</t>
  </si>
  <si>
    <t>164.</t>
  </si>
  <si>
    <t>Fentanyl 0,1mg/2ml *50amp. Wymagana możliwość podania domięśniowo, dożylnie, podskórnie, zewnątrzoponowo i podpajęczynówkowo.</t>
  </si>
  <si>
    <t>Levofloxacinum 500 mg, tabletka. Op. = 10 tabl.</t>
  </si>
  <si>
    <t>Levofloxacinum 500 mg/ 100 ml  x 1 fiolka/flakon</t>
  </si>
  <si>
    <t>Pakiet Nr 1 - AMPUŁKI, FIOLKI</t>
  </si>
  <si>
    <t>Ipratropi bronidum 20µg/d, aerozol 10ml = 200 dawek</t>
  </si>
  <si>
    <t>Trimebutinum 7,87mg/g - granulat do sporządzania zawiesiny, op. = 250 ml</t>
  </si>
  <si>
    <t>Nadroparin calcium 3800 j. m. antyXa/0,4 ml * 10 amp.-strz.</t>
  </si>
  <si>
    <t>Nadroparin calcium 5700 j. m. antyXa/0,6ml * 10 amp.-strz.</t>
  </si>
  <si>
    <t>Nadroparin calcium 7600 j. m. antyXa/0,8ml * 10 amp.-strz.</t>
  </si>
  <si>
    <t>Nadroparin calcium 9500 j. m. antyXa/1,0ml * 10 amp.-strz.</t>
  </si>
  <si>
    <t>Apiksaban 2,5mg tabl. * 60</t>
  </si>
  <si>
    <t>Apiksaban 5mg tabl. * 60</t>
  </si>
  <si>
    <t>Doxazosinum 4mg * 30 tabl. o zmodyfikowanym uwalnianiu</t>
  </si>
  <si>
    <t>Trazodoni hydrochloridum 75mg, * 30 tabletki o przedłużonym uwalnianiu</t>
  </si>
  <si>
    <t>Estradiol 2mg * 11 tabl./Estradiol 2mg + Norgestrel 0,5mg * 10 tabl., op. = 21 tabl</t>
  </si>
  <si>
    <t>Ipratropii bromidum 0,25mg/ml, płyn do inhal./nebuliz. 20ml</t>
  </si>
  <si>
    <t>Bisoprolol 1,25 mg.tabl.*30 tabl.</t>
  </si>
  <si>
    <t>Amoxicillin + Clavulanic Acid-tabl.0,625g *1tabl.</t>
  </si>
  <si>
    <t>Budesonide 0,125mg/ml- amp.2ml *amp. do nebulizacji,wymagana rejestracja w ostrym zapaleniu krtani,tchawicy i oskrzeli.</t>
  </si>
  <si>
    <t>Metamizolum 0,5g/ml krople 20 ml</t>
  </si>
  <si>
    <t>Silver sulfathiazole 2% krem 100g</t>
  </si>
  <si>
    <t>KROPLE RÓŻNE</t>
  </si>
  <si>
    <t>165.</t>
  </si>
  <si>
    <t>166.</t>
  </si>
  <si>
    <t>167.</t>
  </si>
  <si>
    <t>168.</t>
  </si>
  <si>
    <t>169.</t>
  </si>
  <si>
    <t>170.</t>
  </si>
  <si>
    <t>171.</t>
  </si>
  <si>
    <t>Pakiet Nr 14 - Dobutamina</t>
  </si>
  <si>
    <t>Dobutamine 0,25g *1amp./fiol.</t>
  </si>
  <si>
    <t xml:space="preserve">Pakiet Nr 4 - INSULINY </t>
  </si>
  <si>
    <t>AEROZOLE I LEKI WZIEWNE</t>
  </si>
  <si>
    <t>MAŚCI, KREMY</t>
  </si>
  <si>
    <t>Ipratropii bromidum +fenoterol (0,25mg/0,5mg/1ml) - płyn do inhal./nebuliz. 20ml.</t>
  </si>
  <si>
    <t>Amoxicillin 1000 mg.tabl.rozp.*1 tabl. - nie zamieniać</t>
  </si>
  <si>
    <t>Aluminii hydroxidum,Magnesii hydroxidum(0,2g / 0,2g) *30tabl</t>
  </si>
  <si>
    <t>Amoxicillin + Clavulanic Acid-tabl.rozp.0,625g *14 nie zamieniać</t>
  </si>
  <si>
    <t>Natrium chloratum 0,9%- 10ml *1 amp. (polipropylen)</t>
  </si>
  <si>
    <t>Clarithromycin 0,25g/5ml zaw. 60ml</t>
  </si>
  <si>
    <t>Amoxicillin + Clavulanic Acid 400+57/5ml zaw.70ml</t>
  </si>
  <si>
    <t>Cefuroxym 125 mg/ 5 ml  zaw. 50 ml</t>
  </si>
  <si>
    <t>Pakiet Nr 13 - ANTYBIOTYKI RÓŻNE</t>
  </si>
  <si>
    <t>Rivaroksabanum 15 mg tabl. powlekane*1 tabl.</t>
  </si>
  <si>
    <t>Rivaroksabanum 20 mg tabl. powlekane*1 tabl.</t>
  </si>
  <si>
    <t>172.</t>
  </si>
  <si>
    <t>173.</t>
  </si>
  <si>
    <t>Poz. 27 - wymagane pochodzenie od jednego Producenta.</t>
  </si>
  <si>
    <t>Povidonum iodinatum 7,5%, zawartość jodu 10 %,r-r 1000 ml</t>
  </si>
  <si>
    <t>Ceftriaxone 1g *fiol.</t>
  </si>
  <si>
    <t>Pakiet Nr 10 - NIEJONOWY ŚRODEK KONTRASTOWY DO BADAŃ RADIOLOGICZNYCH O STĘŻENIU 300mg JODU/1ml</t>
  </si>
  <si>
    <t>Pakiet Nr 3 -  INIEKCJE / INFUZJE RÓŻNE</t>
  </si>
  <si>
    <t>Pakiet Nr 11 - LEKI 4</t>
  </si>
  <si>
    <t>Cena jedn. brutto w zł</t>
  </si>
  <si>
    <t>Paracetamol 0,5g * 50 tabl.</t>
  </si>
  <si>
    <t>174.</t>
  </si>
  <si>
    <t>Dexamethasone 1mg *20tabl.</t>
  </si>
  <si>
    <t>Ketoprofen 100mg*30 tabl.</t>
  </si>
  <si>
    <t>175.</t>
  </si>
  <si>
    <t>Urapidil 25mg/5ml *5 amp.</t>
  </si>
  <si>
    <t>Tranexamic Acid 0,5g/5ml *5 amp.</t>
  </si>
  <si>
    <t>Polidokanol 3%- 2ml.*5 amp.</t>
  </si>
  <si>
    <t>Metoprolol 5mg/ 5ml *5 amp.</t>
  </si>
  <si>
    <t>Neostigmine 0,5mg/1ml *1 amp.</t>
  </si>
  <si>
    <t>Marcaine 0,5%Spinal Heavy 4ml.*5 amp.  subs.pomoc.wodorotlenek sodu lub kwas solny do uzyskania ph r-ru w granicach 4.0-6.0 (nie zamieniać)</t>
  </si>
  <si>
    <t>Hydroxyzine 0,1g/2ml *5 amp.</t>
  </si>
  <si>
    <t>Hyoscini butylbromidum 20mg /1ml *10 amp.</t>
  </si>
  <si>
    <t>Hepatitidis B immunoglobulin 200j.m./2ml *1 amp.</t>
  </si>
  <si>
    <t>Flumazenil 100mcg/ml 5ml *5 amp.</t>
  </si>
  <si>
    <t>Etomidate 20mg/10ml *5 amp.</t>
  </si>
  <si>
    <t>Dexamethasone 8mg/2ml *10 amp.</t>
  </si>
  <si>
    <t>Dexamethasone 4mg/1ml *10 amp.</t>
  </si>
  <si>
    <t>Clonazepamum 1mg/1ml *10 amp.</t>
  </si>
  <si>
    <t>Cisatracurium besylate 10mg/5ml *5 amp.</t>
  </si>
  <si>
    <t>Cisatracurium besylate  5mg/2,5ml *5 amp.</t>
  </si>
  <si>
    <t>Antitoxinum vipericum 500j *1 amp.</t>
  </si>
  <si>
    <t>Acetylocysteine 0,3g/3ml. *5 amp.</t>
  </si>
  <si>
    <t>Lactobacillus - proszek do sporządzenia zawiesiny zawierajacy nie mniej niż 2 mld żywych pałeczek * 10 amp. produkt leczniczy</t>
  </si>
  <si>
    <t>Lactobacillus rhamnosus kaps.zawierające  minimum 10 mld. żywych pałeczek * 10 kaps. produkt leczniczy</t>
  </si>
  <si>
    <t>Pakiet Nr 15 - LEKI RÓŻNE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</si>
</sst>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_-* #,##0.00\ [$EUR]_-;\-* #,##0.00\ [$EUR]_-;_-* &quot;-&quot;??\ [$EUR]_-;_-@_-"/>
    <numFmt numFmtId="177" formatCode="#,##0.00\ [$€-1];\-#,##0.00\ [$€-1]"/>
    <numFmt numFmtId="178" formatCode="#,##0.00\ [$€-1]"/>
  </numFmts>
  <fonts count="75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0"/>
      <color indexed="10"/>
      <name val="Arial"/>
      <family val="2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8"/>
      <name val="MS Sans Serif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Times New Roman"/>
      <family val="1"/>
    </font>
    <font>
      <sz val="10"/>
      <color indexed="63"/>
      <name val="Arial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Times New Roman"/>
      <family val="1"/>
    </font>
    <font>
      <sz val="10"/>
      <color theme="1" tint="0.15000000596046448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>
      <alignment/>
      <protection/>
    </xf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17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" fontId="8" fillId="32" borderId="12" xfId="0" applyNumberFormat="1" applyFont="1" applyFill="1" applyBorder="1" applyAlignment="1">
      <alignment horizontal="center"/>
    </xf>
    <xf numFmtId="44" fontId="8" fillId="32" borderId="22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1" xfId="61" applyFont="1" applyFill="1" applyBorder="1" applyAlignment="1">
      <alignment/>
    </xf>
    <xf numFmtId="0" fontId="17" fillId="33" borderId="23" xfId="0" applyFont="1" applyFill="1" applyBorder="1" applyAlignment="1">
      <alignment vertical="center"/>
    </xf>
    <xf numFmtId="2" fontId="8" fillId="33" borderId="24" xfId="0" applyNumberFormat="1" applyFont="1" applyFill="1" applyBorder="1" applyAlignment="1">
      <alignment vertical="top"/>
    </xf>
    <xf numFmtId="4" fontId="8" fillId="32" borderId="18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7" fillId="32" borderId="0" xfId="0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 wrapText="1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4" fontId="4" fillId="33" borderId="18" xfId="0" applyNumberFormat="1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44" fontId="0" fillId="33" borderId="10" xfId="0" applyNumberFormat="1" applyFill="1" applyBorder="1" applyAlignment="1">
      <alignment/>
    </xf>
    <xf numFmtId="44" fontId="0" fillId="33" borderId="12" xfId="0" applyNumberFormat="1" applyFill="1" applyBorder="1" applyAlignment="1">
      <alignment/>
    </xf>
    <xf numFmtId="44" fontId="18" fillId="33" borderId="10" xfId="0" applyNumberFormat="1" applyFont="1" applyFill="1" applyBorder="1" applyAlignment="1">
      <alignment horizontal="right"/>
    </xf>
    <xf numFmtId="44" fontId="18" fillId="33" borderId="19" xfId="0" applyNumberFormat="1" applyFont="1" applyFill="1" applyBorder="1" applyAlignment="1">
      <alignment horizontal="right"/>
    </xf>
    <xf numFmtId="44" fontId="0" fillId="33" borderId="27" xfId="0" applyNumberFormat="1" applyFill="1" applyBorder="1" applyAlignment="1">
      <alignment/>
    </xf>
    <xf numFmtId="44" fontId="0" fillId="33" borderId="28" xfId="0" applyNumberFormat="1" applyFill="1" applyBorder="1" applyAlignment="1">
      <alignment/>
    </xf>
    <xf numFmtId="44" fontId="19" fillId="33" borderId="19" xfId="0" applyNumberFormat="1" applyFont="1" applyFill="1" applyBorder="1" applyAlignment="1">
      <alignment/>
    </xf>
    <xf numFmtId="44" fontId="19" fillId="33" borderId="29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44" fontId="0" fillId="0" borderId="0" xfId="0" applyNumberFormat="1" applyAlignment="1">
      <alignment/>
    </xf>
    <xf numFmtId="44" fontId="1" fillId="33" borderId="19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" fontId="0" fillId="32" borderId="17" xfId="0" applyNumberFormat="1" applyFill="1" applyBorder="1" applyAlignment="1">
      <alignment/>
    </xf>
    <xf numFmtId="44" fontId="0" fillId="33" borderId="17" xfId="0" applyNumberFormat="1" applyFill="1" applyBorder="1" applyAlignment="1">
      <alignment/>
    </xf>
    <xf numFmtId="166" fontId="0" fillId="0" borderId="17" xfId="0" applyNumberFormat="1" applyFont="1" applyFill="1" applyBorder="1" applyAlignment="1">
      <alignment wrapText="1"/>
    </xf>
    <xf numFmtId="0" fontId="1" fillId="33" borderId="30" xfId="0" applyFont="1" applyFill="1" applyBorder="1" applyAlignment="1">
      <alignment horizontal="center"/>
    </xf>
    <xf numFmtId="0" fontId="0" fillId="33" borderId="25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44" fontId="0" fillId="33" borderId="25" xfId="0" applyNumberFormat="1" applyFill="1" applyBorder="1" applyAlignment="1">
      <alignment/>
    </xf>
    <xf numFmtId="44" fontId="0" fillId="33" borderId="31" xfId="0" applyNumberForma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44" fontId="0" fillId="33" borderId="33" xfId="0" applyNumberFormat="1" applyFill="1" applyBorder="1" applyAlignment="1">
      <alignment/>
    </xf>
    <xf numFmtId="0" fontId="1" fillId="33" borderId="34" xfId="0" applyFont="1" applyFill="1" applyBorder="1" applyAlignment="1">
      <alignment horizontal="center"/>
    </xf>
    <xf numFmtId="0" fontId="0" fillId="33" borderId="26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44" fontId="0" fillId="33" borderId="26" xfId="0" applyNumberFormat="1" applyFill="1" applyBorder="1" applyAlignment="1">
      <alignment/>
    </xf>
    <xf numFmtId="44" fontId="0" fillId="33" borderId="35" xfId="0" applyNumberForma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25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left"/>
    </xf>
    <xf numFmtId="2" fontId="16" fillId="0" borderId="17" xfId="0" applyNumberFormat="1" applyFont="1" applyBorder="1" applyAlignment="1">
      <alignment horizontal="center" vertical="center"/>
    </xf>
    <xf numFmtId="44" fontId="0" fillId="33" borderId="17" xfId="0" applyNumberForma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25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44" fontId="0" fillId="33" borderId="25" xfId="0" applyNumberFormat="1" applyFill="1" applyBorder="1" applyAlignment="1">
      <alignment horizontal="center" vertical="center"/>
    </xf>
    <xf numFmtId="44" fontId="0" fillId="33" borderId="31" xfId="0" applyNumberFormat="1" applyFill="1" applyBorder="1" applyAlignment="1">
      <alignment horizontal="center" vertical="center"/>
    </xf>
    <xf numFmtId="44" fontId="0" fillId="33" borderId="33" xfId="0" applyNumberFormat="1" applyFill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2" fontId="16" fillId="0" borderId="26" xfId="0" applyNumberFormat="1" applyFont="1" applyBorder="1" applyAlignment="1">
      <alignment horizontal="center" vertical="center"/>
    </xf>
    <xf numFmtId="44" fontId="0" fillId="33" borderId="26" xfId="0" applyNumberFormat="1" applyFill="1" applyBorder="1" applyAlignment="1">
      <alignment horizontal="center" vertical="center"/>
    </xf>
    <xf numFmtId="44" fontId="0" fillId="33" borderId="35" xfId="0" applyNumberFormat="1" applyFill="1" applyBorder="1" applyAlignment="1">
      <alignment horizontal="center" vertical="center"/>
    </xf>
    <xf numFmtId="44" fontId="1" fillId="33" borderId="36" xfId="0" applyNumberFormat="1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4" fontId="21" fillId="0" borderId="10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center" wrapText="1"/>
    </xf>
    <xf numFmtId="44" fontId="0" fillId="33" borderId="22" xfId="0" applyNumberFormat="1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4" fontId="0" fillId="33" borderId="15" xfId="0" applyNumberFormat="1" applyFill="1" applyBorder="1" applyAlignment="1">
      <alignment/>
    </xf>
    <xf numFmtId="44" fontId="0" fillId="33" borderId="16" xfId="0" applyNumberFormat="1" applyFill="1" applyBorder="1" applyAlignment="1">
      <alignment/>
    </xf>
    <xf numFmtId="166" fontId="0" fillId="33" borderId="25" xfId="0" applyNumberFormat="1" applyFill="1" applyBorder="1" applyAlignment="1">
      <alignment wrapText="1"/>
    </xf>
    <xf numFmtId="167" fontId="0" fillId="33" borderId="25" xfId="0" applyNumberForma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4" fontId="21" fillId="0" borderId="17" xfId="0" applyNumberFormat="1" applyFont="1" applyFill="1" applyBorder="1" applyAlignment="1">
      <alignment horizontal="center" wrapText="1"/>
    </xf>
    <xf numFmtId="44" fontId="0" fillId="33" borderId="17" xfId="0" applyNumberFormat="1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21" fillId="33" borderId="25" xfId="0" applyFont="1" applyFill="1" applyBorder="1" applyAlignment="1">
      <alignment horizontal="center" wrapText="1"/>
    </xf>
    <xf numFmtId="4" fontId="21" fillId="0" borderId="25" xfId="0" applyNumberFormat="1" applyFont="1" applyFill="1" applyBorder="1" applyAlignment="1">
      <alignment horizontal="center" wrapText="1"/>
    </xf>
    <xf numFmtId="44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 horizontal="center" wrapText="1"/>
    </xf>
    <xf numFmtId="44" fontId="0" fillId="33" borderId="2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4" fontId="0" fillId="32" borderId="26" xfId="0" applyNumberForma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wrapText="1"/>
    </xf>
    <xf numFmtId="4" fontId="0" fillId="32" borderId="25" xfId="0" applyNumberFormat="1" applyFill="1" applyBorder="1" applyAlignment="1">
      <alignment horizontal="center"/>
    </xf>
    <xf numFmtId="4" fontId="0" fillId="32" borderId="17" xfId="0" applyNumberForma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9" fontId="0" fillId="32" borderId="25" xfId="0" applyNumberFormat="1" applyFill="1" applyBorder="1" applyAlignment="1">
      <alignment horizontal="center"/>
    </xf>
    <xf numFmtId="9" fontId="21" fillId="0" borderId="12" xfId="0" applyNumberFormat="1" applyFont="1" applyFill="1" applyBorder="1" applyAlignment="1">
      <alignment horizontal="center" wrapText="1"/>
    </xf>
    <xf numFmtId="9" fontId="21" fillId="0" borderId="25" xfId="0" applyNumberFormat="1" applyFont="1" applyFill="1" applyBorder="1" applyAlignment="1">
      <alignment horizontal="center" wrapText="1"/>
    </xf>
    <xf numFmtId="9" fontId="21" fillId="0" borderId="17" xfId="0" applyNumberFormat="1" applyFont="1" applyFill="1" applyBorder="1" applyAlignment="1">
      <alignment horizontal="center" wrapText="1"/>
    </xf>
    <xf numFmtId="9" fontId="21" fillId="0" borderId="26" xfId="0" applyNumberFormat="1" applyFont="1" applyFill="1" applyBorder="1" applyAlignment="1">
      <alignment horizontal="center" wrapText="1"/>
    </xf>
    <xf numFmtId="9" fontId="21" fillId="0" borderId="15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9" fontId="21" fillId="0" borderId="27" xfId="0" applyNumberFormat="1" applyFont="1" applyFill="1" applyBorder="1" applyAlignment="1">
      <alignment horizontal="center" wrapText="1"/>
    </xf>
    <xf numFmtId="0" fontId="20" fillId="33" borderId="17" xfId="0" applyFont="1" applyFill="1" applyBorder="1" applyAlignment="1">
      <alignment wrapText="1"/>
    </xf>
    <xf numFmtId="0" fontId="20" fillId="0" borderId="17" xfId="0" applyFont="1" applyFill="1" applyBorder="1" applyAlignment="1">
      <alignment/>
    </xf>
    <xf numFmtId="4" fontId="20" fillId="32" borderId="17" xfId="0" applyNumberFormat="1" applyFont="1" applyFill="1" applyBorder="1" applyAlignment="1">
      <alignment horizontal="center"/>
    </xf>
    <xf numFmtId="44" fontId="20" fillId="33" borderId="17" xfId="0" applyNumberFormat="1" applyFont="1" applyFill="1" applyBorder="1" applyAlignment="1">
      <alignment/>
    </xf>
    <xf numFmtId="44" fontId="20" fillId="33" borderId="33" xfId="0" applyNumberFormat="1" applyFont="1" applyFill="1" applyBorder="1" applyAlignment="1">
      <alignment/>
    </xf>
    <xf numFmtId="0" fontId="0" fillId="33" borderId="25" xfId="0" applyFill="1" applyBorder="1" applyAlignment="1">
      <alignment vertical="top" wrapText="1"/>
    </xf>
    <xf numFmtId="0" fontId="23" fillId="33" borderId="30" xfId="0" applyFont="1" applyFill="1" applyBorder="1" applyAlignment="1">
      <alignment horizontal="center"/>
    </xf>
    <xf numFmtId="44" fontId="20" fillId="33" borderId="25" xfId="0" applyNumberFormat="1" applyFont="1" applyFill="1" applyBorder="1" applyAlignment="1">
      <alignment/>
    </xf>
    <xf numFmtId="44" fontId="20" fillId="33" borderId="31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166" fontId="20" fillId="0" borderId="17" xfId="0" applyNumberFormat="1" applyFont="1" applyFill="1" applyBorder="1" applyAlignment="1">
      <alignment wrapText="1"/>
    </xf>
    <xf numFmtId="0" fontId="20" fillId="0" borderId="26" xfId="0" applyFont="1" applyFill="1" applyBorder="1" applyAlignment="1">
      <alignment/>
    </xf>
    <xf numFmtId="4" fontId="20" fillId="32" borderId="26" xfId="0" applyNumberFormat="1" applyFont="1" applyFill="1" applyBorder="1" applyAlignment="1">
      <alignment horizontal="center"/>
    </xf>
    <xf numFmtId="44" fontId="20" fillId="33" borderId="26" xfId="0" applyNumberFormat="1" applyFont="1" applyFill="1" applyBorder="1" applyAlignment="1">
      <alignment/>
    </xf>
    <xf numFmtId="44" fontId="20" fillId="33" borderId="35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49" fontId="24" fillId="32" borderId="0" xfId="0" applyNumberFormat="1" applyFont="1" applyFill="1" applyBorder="1" applyAlignment="1">
      <alignment vertical="center"/>
    </xf>
    <xf numFmtId="0" fontId="25" fillId="32" borderId="0" xfId="0" applyFont="1" applyFill="1" applyBorder="1" applyAlignment="1">
      <alignment vertical="center" wrapText="1"/>
    </xf>
    <xf numFmtId="0" fontId="25" fillId="32" borderId="0" xfId="0" applyFont="1" applyFill="1" applyBorder="1" applyAlignment="1">
      <alignment horizontal="right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Alignment="1">
      <alignment wrapText="1"/>
    </xf>
    <xf numFmtId="0" fontId="27" fillId="33" borderId="20" xfId="0" applyFont="1" applyFill="1" applyBorder="1" applyAlignment="1">
      <alignment vertical="center"/>
    </xf>
    <xf numFmtId="2" fontId="26" fillId="33" borderId="21" xfId="0" applyNumberFormat="1" applyFont="1" applyFill="1" applyBorder="1" applyAlignment="1">
      <alignment vertical="top"/>
    </xf>
    <xf numFmtId="44" fontId="27" fillId="33" borderId="10" xfId="0" applyNumberFormat="1" applyFont="1" applyFill="1" applyBorder="1" applyAlignment="1">
      <alignment horizontal="right"/>
    </xf>
    <xf numFmtId="4" fontId="26" fillId="32" borderId="12" xfId="0" applyNumberFormat="1" applyFont="1" applyFill="1" applyBorder="1" applyAlignment="1">
      <alignment horizontal="center"/>
    </xf>
    <xf numFmtId="44" fontId="26" fillId="32" borderId="22" xfId="61" applyFont="1" applyFill="1" applyBorder="1" applyAlignment="1">
      <alignment/>
    </xf>
    <xf numFmtId="44" fontId="26" fillId="32" borderId="12" xfId="61" applyFont="1" applyFill="1" applyBorder="1" applyAlignment="1">
      <alignment/>
    </xf>
    <xf numFmtId="44" fontId="26" fillId="32" borderId="11" xfId="61" applyFont="1" applyFill="1" applyBorder="1" applyAlignment="1">
      <alignment/>
    </xf>
    <xf numFmtId="0" fontId="27" fillId="33" borderId="23" xfId="0" applyFont="1" applyFill="1" applyBorder="1" applyAlignment="1">
      <alignment vertical="center"/>
    </xf>
    <xf numFmtId="2" fontId="26" fillId="33" borderId="24" xfId="0" applyNumberFormat="1" applyFont="1" applyFill="1" applyBorder="1" applyAlignment="1">
      <alignment vertical="top"/>
    </xf>
    <xf numFmtId="44" fontId="27" fillId="33" borderId="19" xfId="0" applyNumberFormat="1" applyFont="1" applyFill="1" applyBorder="1" applyAlignment="1">
      <alignment horizontal="right"/>
    </xf>
    <xf numFmtId="4" fontId="26" fillId="32" borderId="18" xfId="0" applyNumberFormat="1" applyFont="1" applyFill="1" applyBorder="1" applyAlignment="1">
      <alignment horizontal="center"/>
    </xf>
    <xf numFmtId="0" fontId="25" fillId="32" borderId="0" xfId="0" applyFont="1" applyFill="1" applyBorder="1" applyAlignment="1">
      <alignment vertical="top" wrapText="1"/>
    </xf>
    <xf numFmtId="0" fontId="27" fillId="32" borderId="0" xfId="0" applyFont="1" applyFill="1" applyBorder="1" applyAlignment="1">
      <alignment horizontal="center" vertical="center"/>
    </xf>
    <xf numFmtId="3" fontId="27" fillId="32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/>
    </xf>
    <xf numFmtId="9" fontId="0" fillId="32" borderId="17" xfId="0" applyNumberFormat="1" applyFill="1" applyBorder="1" applyAlignment="1">
      <alignment horizontal="center"/>
    </xf>
    <xf numFmtId="9" fontId="0" fillId="32" borderId="26" xfId="0" applyNumberFormat="1" applyFill="1" applyBorder="1" applyAlignment="1">
      <alignment horizontal="center"/>
    </xf>
    <xf numFmtId="9" fontId="20" fillId="32" borderId="17" xfId="0" applyNumberFormat="1" applyFont="1" applyFill="1" applyBorder="1" applyAlignment="1">
      <alignment horizontal="center"/>
    </xf>
    <xf numFmtId="44" fontId="23" fillId="33" borderId="36" xfId="0" applyNumberFormat="1" applyFont="1" applyFill="1" applyBorder="1" applyAlignment="1">
      <alignment/>
    </xf>
    <xf numFmtId="44" fontId="23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9" fontId="16" fillId="0" borderId="17" xfId="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44" fontId="1" fillId="33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32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0" fontId="21" fillId="33" borderId="17" xfId="0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9" fontId="21" fillId="0" borderId="17" xfId="0" applyNumberFormat="1" applyFont="1" applyFill="1" applyBorder="1" applyAlignment="1">
      <alignment horizontal="center" vertical="center" wrapText="1"/>
    </xf>
    <xf numFmtId="44" fontId="0" fillId="33" borderId="17" xfId="0" applyNumberFormat="1" applyFont="1" applyFill="1" applyBorder="1" applyAlignment="1">
      <alignment vertical="center"/>
    </xf>
    <xf numFmtId="44" fontId="0" fillId="33" borderId="17" xfId="0" applyNumberFormat="1" applyFill="1" applyBorder="1" applyAlignment="1">
      <alignment vertical="center"/>
    </xf>
    <xf numFmtId="44" fontId="0" fillId="33" borderId="33" xfId="0" applyNumberFormat="1" applyFill="1" applyBorder="1" applyAlignment="1">
      <alignment vertical="center"/>
    </xf>
    <xf numFmtId="0" fontId="0" fillId="33" borderId="26" xfId="0" applyFont="1" applyFill="1" applyBorder="1" applyAlignment="1">
      <alignment wrapText="1"/>
    </xf>
    <xf numFmtId="0" fontId="28" fillId="0" borderId="15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justify" vertical="center" wrapText="1"/>
    </xf>
    <xf numFmtId="0" fontId="1" fillId="33" borderId="40" xfId="0" applyFont="1" applyFill="1" applyBorder="1" applyAlignment="1">
      <alignment horizontal="center"/>
    </xf>
    <xf numFmtId="0" fontId="0" fillId="33" borderId="17" xfId="0" applyFont="1" applyFill="1" applyBorder="1" applyAlignment="1">
      <alignment wrapText="1"/>
    </xf>
    <xf numFmtId="0" fontId="0" fillId="0" borderId="0" xfId="0" applyFont="1" applyAlignment="1">
      <alignment/>
    </xf>
    <xf numFmtId="166" fontId="0" fillId="0" borderId="17" xfId="0" applyNumberFormat="1" applyFont="1" applyFill="1" applyBorder="1" applyAlignment="1">
      <alignment wrapText="1"/>
    </xf>
    <xf numFmtId="0" fontId="1" fillId="0" borderId="18" xfId="52" applyFont="1" applyFill="1" applyBorder="1" applyAlignment="1">
      <alignment vertical="top" wrapText="1" shrinkToFit="1"/>
      <protection/>
    </xf>
    <xf numFmtId="0" fontId="1" fillId="0" borderId="0" xfId="0" applyFont="1" applyFill="1" applyBorder="1" applyAlignment="1">
      <alignment horizontal="left"/>
    </xf>
    <xf numFmtId="44" fontId="0" fillId="33" borderId="28" xfId="0" applyNumberFormat="1" applyFont="1" applyFill="1" applyBorder="1" applyAlignment="1">
      <alignment/>
    </xf>
    <xf numFmtId="4" fontId="21" fillId="0" borderId="39" xfId="0" applyNumberFormat="1" applyFont="1" applyFill="1" applyBorder="1" applyAlignment="1">
      <alignment horizontal="center" wrapText="1"/>
    </xf>
    <xf numFmtId="44" fontId="0" fillId="33" borderId="16" xfId="0" applyNumberFormat="1" applyFon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wrapText="1"/>
    </xf>
    <xf numFmtId="0" fontId="0" fillId="33" borderId="41" xfId="0" applyFont="1" applyFill="1" applyBorder="1" applyAlignment="1">
      <alignment wrapText="1"/>
    </xf>
    <xf numFmtId="0" fontId="23" fillId="33" borderId="32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9" fontId="20" fillId="32" borderId="26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left"/>
    </xf>
    <xf numFmtId="2" fontId="16" fillId="0" borderId="41" xfId="0" applyNumberFormat="1" applyFont="1" applyBorder="1" applyAlignment="1">
      <alignment horizontal="center" vertical="center"/>
    </xf>
    <xf numFmtId="9" fontId="16" fillId="0" borderId="41" xfId="0" applyNumberFormat="1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left"/>
    </xf>
    <xf numFmtId="0" fontId="0" fillId="33" borderId="17" xfId="0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25" xfId="0" applyFont="1" applyFill="1" applyBorder="1" applyAlignment="1">
      <alignment vertical="top" wrapText="1"/>
    </xf>
    <xf numFmtId="0" fontId="16" fillId="34" borderId="25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 horizontal="center" wrapText="1"/>
    </xf>
    <xf numFmtId="0" fontId="16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wrapText="1"/>
    </xf>
    <xf numFmtId="0" fontId="21" fillId="34" borderId="1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wrapText="1"/>
    </xf>
    <xf numFmtId="0" fontId="22" fillId="34" borderId="26" xfId="0" applyFont="1" applyFill="1" applyBorder="1" applyAlignment="1">
      <alignment horizontal="center"/>
    </xf>
    <xf numFmtId="44" fontId="1" fillId="34" borderId="21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1" fillId="0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34" borderId="17" xfId="0" applyFont="1" applyFill="1" applyBorder="1" applyAlignment="1">
      <alignment horizontal="center" wrapText="1"/>
    </xf>
    <xf numFmtId="9" fontId="16" fillId="0" borderId="26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71" fillId="0" borderId="17" xfId="0" applyFont="1" applyFill="1" applyBorder="1" applyAlignment="1">
      <alignment/>
    </xf>
    <xf numFmtId="0" fontId="72" fillId="0" borderId="25" xfId="0" applyFont="1" applyFill="1" applyBorder="1" applyAlignment="1">
      <alignment horizontal="center" wrapText="1"/>
    </xf>
    <xf numFmtId="0" fontId="0" fillId="33" borderId="42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4" fontId="0" fillId="32" borderId="17" xfId="0" applyNumberFormat="1" applyFill="1" applyBorder="1" applyAlignment="1">
      <alignment horizontal="center" vertical="center"/>
    </xf>
    <xf numFmtId="9" fontId="0" fillId="32" borderId="17" xfId="0" applyNumberForma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2" fillId="34" borderId="17" xfId="0" applyFont="1" applyFill="1" applyBorder="1" applyAlignment="1">
      <alignment horizontal="center" vertical="center"/>
    </xf>
    <xf numFmtId="4" fontId="20" fillId="32" borderId="17" xfId="0" applyNumberFormat="1" applyFont="1" applyFill="1" applyBorder="1" applyAlignment="1">
      <alignment horizontal="center" vertical="center"/>
    </xf>
    <xf numFmtId="9" fontId="20" fillId="32" borderId="17" xfId="0" applyNumberFormat="1" applyFont="1" applyFill="1" applyBorder="1" applyAlignment="1">
      <alignment horizontal="center" vertical="center"/>
    </xf>
    <xf numFmtId="44" fontId="20" fillId="33" borderId="17" xfId="0" applyNumberFormat="1" applyFont="1" applyFill="1" applyBorder="1" applyAlignment="1">
      <alignment vertical="center"/>
    </xf>
    <xf numFmtId="44" fontId="20" fillId="33" borderId="33" xfId="0" applyNumberFormat="1" applyFont="1" applyFill="1" applyBorder="1" applyAlignment="1">
      <alignment vertical="center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9" fontId="0" fillId="0" borderId="0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16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wrapText="1"/>
    </xf>
    <xf numFmtId="4" fontId="21" fillId="0" borderId="26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4" fontId="0" fillId="32" borderId="26" xfId="0" applyNumberFormat="1" applyFont="1" applyFill="1" applyBorder="1" applyAlignment="1">
      <alignment horizontal="center"/>
    </xf>
    <xf numFmtId="0" fontId="0" fillId="33" borderId="4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/>
    </xf>
    <xf numFmtId="0" fontId="16" fillId="33" borderId="43" xfId="0" applyFont="1" applyFill="1" applyBorder="1" applyAlignment="1">
      <alignment horizontal="center" vertical="center"/>
    </xf>
    <xf numFmtId="4" fontId="0" fillId="32" borderId="43" xfId="0" applyNumberFormat="1" applyFill="1" applyBorder="1" applyAlignment="1">
      <alignment horizontal="center" vertical="center"/>
    </xf>
    <xf numFmtId="9" fontId="0" fillId="32" borderId="43" xfId="0" applyNumberFormat="1" applyFill="1" applyBorder="1" applyAlignment="1">
      <alignment horizontal="center" vertical="center"/>
    </xf>
    <xf numFmtId="44" fontId="0" fillId="33" borderId="43" xfId="0" applyNumberFormat="1" applyFill="1" applyBorder="1" applyAlignment="1">
      <alignment vertical="center"/>
    </xf>
    <xf numFmtId="44" fontId="0" fillId="33" borderId="21" xfId="0" applyNumberFormat="1" applyFill="1" applyBorder="1" applyAlignment="1">
      <alignment vertical="center"/>
    </xf>
    <xf numFmtId="0" fontId="73" fillId="33" borderId="17" xfId="0" applyFont="1" applyFill="1" applyBorder="1" applyAlignment="1">
      <alignment vertical="center" wrapText="1"/>
    </xf>
    <xf numFmtId="0" fontId="71" fillId="0" borderId="17" xfId="0" applyFont="1" applyBorder="1" applyAlignment="1">
      <alignment horizontal="center" vertical="center"/>
    </xf>
    <xf numFmtId="0" fontId="0" fillId="33" borderId="26" xfId="0" applyFont="1" applyFill="1" applyBorder="1" applyAlignment="1">
      <alignment/>
    </xf>
    <xf numFmtId="166" fontId="0" fillId="33" borderId="17" xfId="0" applyNumberFormat="1" applyFont="1" applyFill="1" applyBorder="1" applyAlignment="1">
      <alignment wrapText="1"/>
    </xf>
    <xf numFmtId="4" fontId="0" fillId="32" borderId="42" xfId="0" applyNumberFormat="1" applyFill="1" applyBorder="1" applyAlignment="1">
      <alignment horizontal="center"/>
    </xf>
    <xf numFmtId="9" fontId="0" fillId="32" borderId="42" xfId="0" applyNumberFormat="1" applyFill="1" applyBorder="1" applyAlignment="1">
      <alignment horizontal="center"/>
    </xf>
    <xf numFmtId="44" fontId="0" fillId="33" borderId="42" xfId="0" applyNumberFormat="1" applyFill="1" applyBorder="1" applyAlignment="1">
      <alignment/>
    </xf>
    <xf numFmtId="44" fontId="0" fillId="33" borderId="44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70" fillId="0" borderId="0" xfId="0" applyFont="1" applyFill="1" applyBorder="1" applyAlignment="1">
      <alignment vertical="top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32" borderId="17" xfId="0" applyNumberFormat="1" applyFill="1" applyBorder="1" applyAlignment="1">
      <alignment horizontal="center" vertical="center" wrapText="1"/>
    </xf>
    <xf numFmtId="9" fontId="0" fillId="32" borderId="17" xfId="0" applyNumberFormat="1" applyFill="1" applyBorder="1" applyAlignment="1">
      <alignment horizontal="center" vertical="center" wrapText="1"/>
    </xf>
    <xf numFmtId="44" fontId="0" fillId="33" borderId="17" xfId="0" applyNumberFormat="1" applyFill="1" applyBorder="1" applyAlignment="1">
      <alignment vertical="center" wrapText="1"/>
    </xf>
    <xf numFmtId="44" fontId="0" fillId="33" borderId="33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vertical="top" wrapText="1"/>
    </xf>
    <xf numFmtId="0" fontId="0" fillId="0" borderId="42" xfId="0" applyFont="1" applyFill="1" applyBorder="1" applyAlignment="1">
      <alignment/>
    </xf>
    <xf numFmtId="0" fontId="0" fillId="34" borderId="42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wrapText="1"/>
    </xf>
    <xf numFmtId="0" fontId="16" fillId="0" borderId="42" xfId="0" applyFont="1" applyFill="1" applyBorder="1" applyAlignment="1">
      <alignment horizontal="left"/>
    </xf>
    <xf numFmtId="2" fontId="16" fillId="0" borderId="42" xfId="0" applyNumberFormat="1" applyFont="1" applyFill="1" applyBorder="1" applyAlignment="1">
      <alignment horizontal="center" vertical="center"/>
    </xf>
    <xf numFmtId="9" fontId="16" fillId="0" borderId="42" xfId="0" applyNumberFormat="1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/>
    </xf>
    <xf numFmtId="0" fontId="0" fillId="34" borderId="42" xfId="0" applyFont="1" applyFill="1" applyBorder="1" applyAlignment="1">
      <alignment wrapText="1"/>
    </xf>
    <xf numFmtId="0" fontId="0" fillId="34" borderId="42" xfId="0" applyFont="1" applyFill="1" applyBorder="1" applyAlignment="1">
      <alignment horizontal="center"/>
    </xf>
    <xf numFmtId="44" fontId="0" fillId="34" borderId="17" xfId="0" applyNumberFormat="1" applyFill="1" applyBorder="1" applyAlignment="1">
      <alignment horizontal="center" vertical="center"/>
    </xf>
    <xf numFmtId="44" fontId="0" fillId="34" borderId="33" xfId="0" applyNumberForma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4" borderId="2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vertical="top" wrapText="1"/>
    </xf>
    <xf numFmtId="0" fontId="72" fillId="0" borderId="17" xfId="0" applyFont="1" applyFill="1" applyBorder="1" applyAlignment="1">
      <alignment horizontal="center" wrapText="1"/>
    </xf>
    <xf numFmtId="0" fontId="74" fillId="0" borderId="17" xfId="0" applyFont="1" applyFill="1" applyBorder="1" applyAlignment="1">
      <alignment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 wrapText="1"/>
    </xf>
    <xf numFmtId="4" fontId="4" fillId="33" borderId="46" xfId="0" applyNumberFormat="1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4" fontId="0" fillId="32" borderId="17" xfId="0" applyNumberFormat="1" applyFont="1" applyFill="1" applyBorder="1" applyAlignment="1">
      <alignment horizontal="center"/>
    </xf>
    <xf numFmtId="9" fontId="0" fillId="32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3" borderId="26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13" fillId="0" borderId="18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23" fillId="0" borderId="0" xfId="52" applyFont="1" applyFill="1" applyBorder="1" applyAlignment="1">
      <alignment vertical="top" wrapText="1" shrinkToFit="1"/>
      <protection/>
    </xf>
    <xf numFmtId="0" fontId="20" fillId="0" borderId="0" xfId="0" applyFont="1" applyAlignment="1">
      <alignment wrapText="1"/>
    </xf>
    <xf numFmtId="0" fontId="0" fillId="0" borderId="18" xfId="0" applyBorder="1" applyAlignment="1">
      <alignment/>
    </xf>
    <xf numFmtId="0" fontId="1" fillId="0" borderId="18" xfId="52" applyFont="1" applyFill="1" applyBorder="1" applyAlignment="1">
      <alignment vertical="top" wrapText="1" shrinkToFit="1"/>
      <protection/>
    </xf>
    <xf numFmtId="0" fontId="1" fillId="33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33" borderId="3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1" fillId="0" borderId="22" xfId="52" applyFont="1" applyFill="1" applyBorder="1" applyAlignment="1">
      <alignment vertical="top" wrapText="1" shrinkToFit="1"/>
      <protection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9">
      <selection activeCell="L53" sqref="L5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4.421875" style="0" customWidth="1"/>
    <col min="11" max="11" width="19.28125" style="0" customWidth="1"/>
  </cols>
  <sheetData>
    <row r="1" spans="1:10" ht="18.75">
      <c r="A1" s="2"/>
      <c r="B1" s="1" t="s">
        <v>64</v>
      </c>
      <c r="F1" s="4" t="s">
        <v>55</v>
      </c>
      <c r="G1" s="4"/>
      <c r="H1" s="4"/>
      <c r="I1" s="4"/>
      <c r="J1" s="4"/>
    </row>
    <row r="2" spans="1:10" ht="16.5" thickBot="1">
      <c r="A2" s="439" t="s">
        <v>511</v>
      </c>
      <c r="B2" s="440"/>
      <c r="F2" s="3"/>
      <c r="G2" s="3"/>
      <c r="H2" s="3"/>
      <c r="I2" s="3"/>
      <c r="J2" s="3"/>
    </row>
    <row r="3" spans="1:11" ht="47.25" customHeight="1" thickBot="1">
      <c r="A3" s="41" t="s">
        <v>66</v>
      </c>
      <c r="B3" s="42" t="s">
        <v>67</v>
      </c>
      <c r="C3" s="259" t="s">
        <v>50</v>
      </c>
      <c r="D3" s="260" t="s">
        <v>49</v>
      </c>
      <c r="E3" s="259" t="s">
        <v>466</v>
      </c>
      <c r="F3" s="341" t="s">
        <v>188</v>
      </c>
      <c r="G3" s="342" t="s">
        <v>189</v>
      </c>
      <c r="H3" s="341" t="s">
        <v>190</v>
      </c>
      <c r="I3" s="342" t="s">
        <v>191</v>
      </c>
      <c r="J3" s="341" t="s">
        <v>192</v>
      </c>
      <c r="K3" s="343" t="s">
        <v>65</v>
      </c>
    </row>
    <row r="4" spans="1:11" ht="13.5" customHeight="1" thickBot="1">
      <c r="A4" s="12" t="s">
        <v>56</v>
      </c>
      <c r="B4" s="13" t="s">
        <v>57</v>
      </c>
      <c r="C4" s="14" t="s">
        <v>58</v>
      </c>
      <c r="D4" s="15" t="s">
        <v>59</v>
      </c>
      <c r="E4" s="16" t="s">
        <v>60</v>
      </c>
      <c r="F4" s="17" t="s">
        <v>61</v>
      </c>
      <c r="G4" s="46" t="s">
        <v>62</v>
      </c>
      <c r="H4" s="17" t="s">
        <v>193</v>
      </c>
      <c r="I4" s="46" t="s">
        <v>194</v>
      </c>
      <c r="J4" s="17" t="s">
        <v>195</v>
      </c>
      <c r="K4" s="16" t="s">
        <v>196</v>
      </c>
    </row>
    <row r="5" spans="1:11" ht="13.5" thickBot="1">
      <c r="A5" s="18"/>
      <c r="B5" s="19"/>
      <c r="C5" s="20"/>
      <c r="D5" s="21"/>
      <c r="E5" s="22"/>
      <c r="F5" s="23"/>
      <c r="G5" s="62"/>
      <c r="H5" s="21" t="s">
        <v>197</v>
      </c>
      <c r="I5" s="22" t="s">
        <v>63</v>
      </c>
      <c r="J5" s="21" t="s">
        <v>198</v>
      </c>
      <c r="K5" s="22" t="s">
        <v>199</v>
      </c>
    </row>
    <row r="6" spans="1:11" ht="12.75">
      <c r="A6" s="105" t="s">
        <v>81</v>
      </c>
      <c r="B6" s="417" t="s">
        <v>584</v>
      </c>
      <c r="C6" s="418"/>
      <c r="D6" s="107"/>
      <c r="E6" s="137">
        <v>60</v>
      </c>
      <c r="F6" s="180"/>
      <c r="G6" s="183"/>
      <c r="H6" s="108">
        <f>F6*G6+F6</f>
        <v>0</v>
      </c>
      <c r="I6" s="108">
        <f>E6*F6</f>
        <v>0</v>
      </c>
      <c r="J6" s="108">
        <f>I6*G6</f>
        <v>0</v>
      </c>
      <c r="K6" s="109">
        <f>I6*G6+I6</f>
        <v>0</v>
      </c>
    </row>
    <row r="7" spans="1:13" ht="15" customHeight="1">
      <c r="A7" s="110" t="s">
        <v>82</v>
      </c>
      <c r="B7" s="285" t="s">
        <v>21</v>
      </c>
      <c r="C7" s="286"/>
      <c r="D7" s="101"/>
      <c r="E7" s="303">
        <v>4</v>
      </c>
      <c r="F7" s="181"/>
      <c r="G7" s="234"/>
      <c r="H7" s="103">
        <f aca="true" t="shared" si="0" ref="H7:H12">F7*G7+F7</f>
        <v>0</v>
      </c>
      <c r="I7" s="103">
        <f aca="true" t="shared" si="1" ref="I7:I12">E7*F7</f>
        <v>0</v>
      </c>
      <c r="J7" s="103">
        <f aca="true" t="shared" si="2" ref="J7:J12">I7*G7</f>
        <v>0</v>
      </c>
      <c r="K7" s="111">
        <f aca="true" t="shared" si="3" ref="K7:K12">I7*G7+I7</f>
        <v>0</v>
      </c>
      <c r="M7" s="9"/>
    </row>
    <row r="8" spans="1:13" ht="15" customHeight="1">
      <c r="A8" s="110" t="s">
        <v>83</v>
      </c>
      <c r="B8" s="262" t="s">
        <v>460</v>
      </c>
      <c r="C8" s="286"/>
      <c r="D8" s="286"/>
      <c r="E8" s="290">
        <v>3</v>
      </c>
      <c r="F8" s="181"/>
      <c r="G8" s="234"/>
      <c r="H8" s="103">
        <f t="shared" si="0"/>
        <v>0</v>
      </c>
      <c r="I8" s="103">
        <f t="shared" si="1"/>
        <v>0</v>
      </c>
      <c r="J8" s="103">
        <f t="shared" si="2"/>
        <v>0</v>
      </c>
      <c r="K8" s="111">
        <f t="shared" si="3"/>
        <v>0</v>
      </c>
      <c r="M8" s="9"/>
    </row>
    <row r="9" spans="1:13" ht="15" customHeight="1">
      <c r="A9" s="110" t="s">
        <v>84</v>
      </c>
      <c r="B9" s="262" t="s">
        <v>417</v>
      </c>
      <c r="C9" s="286"/>
      <c r="D9" s="286"/>
      <c r="E9" s="290">
        <v>1</v>
      </c>
      <c r="F9" s="181"/>
      <c r="G9" s="234"/>
      <c r="H9" s="103">
        <f t="shared" si="0"/>
        <v>0</v>
      </c>
      <c r="I9" s="103">
        <f t="shared" si="1"/>
        <v>0</v>
      </c>
      <c r="J9" s="103">
        <f t="shared" si="2"/>
        <v>0</v>
      </c>
      <c r="K9" s="111">
        <f t="shared" si="3"/>
        <v>0</v>
      </c>
      <c r="M9" s="9"/>
    </row>
    <row r="10" spans="1:13" ht="15" customHeight="1">
      <c r="A10" s="110" t="s">
        <v>85</v>
      </c>
      <c r="B10" s="100" t="s">
        <v>175</v>
      </c>
      <c r="C10" s="286"/>
      <c r="D10" s="286"/>
      <c r="E10" s="290">
        <v>440</v>
      </c>
      <c r="F10" s="181"/>
      <c r="G10" s="234"/>
      <c r="H10" s="103">
        <f t="shared" si="0"/>
        <v>0</v>
      </c>
      <c r="I10" s="103">
        <f t="shared" si="1"/>
        <v>0</v>
      </c>
      <c r="J10" s="103">
        <f t="shared" si="2"/>
        <v>0</v>
      </c>
      <c r="K10" s="111">
        <f t="shared" si="3"/>
        <v>0</v>
      </c>
      <c r="M10" s="9"/>
    </row>
    <row r="11" spans="1:13" ht="14.25" customHeight="1">
      <c r="A11" s="110" t="s">
        <v>86</v>
      </c>
      <c r="B11" s="435" t="s">
        <v>583</v>
      </c>
      <c r="C11" s="286"/>
      <c r="D11" s="286"/>
      <c r="E11" s="290">
        <v>1</v>
      </c>
      <c r="F11" s="181"/>
      <c r="G11" s="234"/>
      <c r="H11" s="103">
        <f t="shared" si="0"/>
        <v>0</v>
      </c>
      <c r="I11" s="103">
        <f t="shared" si="1"/>
        <v>0</v>
      </c>
      <c r="J11" s="103">
        <f t="shared" si="2"/>
        <v>0</v>
      </c>
      <c r="K11" s="111">
        <f t="shared" si="3"/>
        <v>0</v>
      </c>
      <c r="M11" s="9"/>
    </row>
    <row r="12" spans="1:13" ht="14.25" customHeight="1">
      <c r="A12" s="110" t="s">
        <v>87</v>
      </c>
      <c r="B12" s="117" t="s">
        <v>479</v>
      </c>
      <c r="C12" s="286"/>
      <c r="D12" s="286"/>
      <c r="E12" s="290">
        <v>6</v>
      </c>
      <c r="F12" s="181"/>
      <c r="G12" s="234"/>
      <c r="H12" s="103">
        <f t="shared" si="0"/>
        <v>0</v>
      </c>
      <c r="I12" s="103">
        <f t="shared" si="1"/>
        <v>0</v>
      </c>
      <c r="J12" s="103">
        <f t="shared" si="2"/>
        <v>0</v>
      </c>
      <c r="K12" s="111">
        <f t="shared" si="3"/>
        <v>0</v>
      </c>
      <c r="M12" s="9"/>
    </row>
    <row r="13" spans="1:13" ht="14.25" customHeight="1">
      <c r="A13" s="110" t="s">
        <v>88</v>
      </c>
      <c r="B13" s="273" t="s">
        <v>582</v>
      </c>
      <c r="C13" s="101"/>
      <c r="D13" s="101"/>
      <c r="E13" s="290">
        <v>40</v>
      </c>
      <c r="F13" s="181"/>
      <c r="G13" s="234"/>
      <c r="H13" s="103">
        <f aca="true" t="shared" si="4" ref="H13:H36">F13*G13+F13</f>
        <v>0</v>
      </c>
      <c r="I13" s="103">
        <f aca="true" t="shared" si="5" ref="I13:I36">E13*F13</f>
        <v>0</v>
      </c>
      <c r="J13" s="103">
        <f aca="true" t="shared" si="6" ref="J13:J36">I13*G13</f>
        <v>0</v>
      </c>
      <c r="K13" s="111">
        <f aca="true" t="shared" si="7" ref="K13:K36">I13*G13+I13</f>
        <v>0</v>
      </c>
      <c r="M13" s="9"/>
    </row>
    <row r="14" spans="1:13" ht="14.25" customHeight="1">
      <c r="A14" s="110" t="s">
        <v>89</v>
      </c>
      <c r="B14" s="273" t="s">
        <v>581</v>
      </c>
      <c r="C14" s="101"/>
      <c r="D14" s="101"/>
      <c r="E14" s="290">
        <v>80</v>
      </c>
      <c r="F14" s="181"/>
      <c r="G14" s="234"/>
      <c r="H14" s="103">
        <f t="shared" si="4"/>
        <v>0</v>
      </c>
      <c r="I14" s="103">
        <f t="shared" si="5"/>
        <v>0</v>
      </c>
      <c r="J14" s="103">
        <f t="shared" si="6"/>
        <v>0</v>
      </c>
      <c r="K14" s="111">
        <f t="shared" si="7"/>
        <v>0</v>
      </c>
      <c r="M14" s="9"/>
    </row>
    <row r="15" spans="1:13" ht="14.25" customHeight="1">
      <c r="A15" s="110" t="s">
        <v>90</v>
      </c>
      <c r="B15" s="435" t="s">
        <v>580</v>
      </c>
      <c r="C15" s="286"/>
      <c r="D15" s="286"/>
      <c r="E15" s="290">
        <v>10</v>
      </c>
      <c r="F15" s="181"/>
      <c r="G15" s="234"/>
      <c r="H15" s="103">
        <f t="shared" si="4"/>
        <v>0</v>
      </c>
      <c r="I15" s="103">
        <f t="shared" si="5"/>
        <v>0</v>
      </c>
      <c r="J15" s="103">
        <f t="shared" si="6"/>
        <v>0</v>
      </c>
      <c r="K15" s="111">
        <f t="shared" si="7"/>
        <v>0</v>
      </c>
      <c r="M15" s="9"/>
    </row>
    <row r="16" spans="1:13" ht="14.25" customHeight="1">
      <c r="A16" s="110" t="s">
        <v>91</v>
      </c>
      <c r="B16" s="435" t="s">
        <v>579</v>
      </c>
      <c r="C16" s="101"/>
      <c r="D16" s="101"/>
      <c r="E16" s="290">
        <v>50</v>
      </c>
      <c r="F16" s="182"/>
      <c r="G16" s="234"/>
      <c r="H16" s="103">
        <f t="shared" si="4"/>
        <v>0</v>
      </c>
      <c r="I16" s="103">
        <f t="shared" si="5"/>
        <v>0</v>
      </c>
      <c r="J16" s="103">
        <f t="shared" si="6"/>
        <v>0</v>
      </c>
      <c r="K16" s="111">
        <f t="shared" si="7"/>
        <v>0</v>
      </c>
      <c r="M16" s="9"/>
    </row>
    <row r="17" spans="1:13" ht="14.25" customHeight="1">
      <c r="A17" s="110" t="s">
        <v>92</v>
      </c>
      <c r="B17" s="435" t="s">
        <v>578</v>
      </c>
      <c r="C17" s="101"/>
      <c r="D17" s="101"/>
      <c r="E17" s="290">
        <v>120</v>
      </c>
      <c r="F17" s="181"/>
      <c r="G17" s="234"/>
      <c r="H17" s="103">
        <f t="shared" si="4"/>
        <v>0</v>
      </c>
      <c r="I17" s="103">
        <f t="shared" si="5"/>
        <v>0</v>
      </c>
      <c r="J17" s="103">
        <f t="shared" si="6"/>
        <v>0</v>
      </c>
      <c r="K17" s="111">
        <f t="shared" si="7"/>
        <v>0</v>
      </c>
      <c r="M17" s="9"/>
    </row>
    <row r="18" spans="1:13" ht="14.25" customHeight="1">
      <c r="A18" s="110" t="s">
        <v>93</v>
      </c>
      <c r="B18" s="61" t="s">
        <v>178</v>
      </c>
      <c r="C18" s="101"/>
      <c r="D18" s="101"/>
      <c r="E18" s="290">
        <v>20</v>
      </c>
      <c r="F18" s="181"/>
      <c r="G18" s="234"/>
      <c r="H18" s="103">
        <f>F18*G18+F18</f>
        <v>0</v>
      </c>
      <c r="I18" s="103">
        <f>E18*F18</f>
        <v>0</v>
      </c>
      <c r="J18" s="103">
        <f>I18*G18</f>
        <v>0</v>
      </c>
      <c r="K18" s="111">
        <f>I18*G18+I18</f>
        <v>0</v>
      </c>
      <c r="M18" s="9"/>
    </row>
    <row r="19" spans="1:13" ht="14.25" customHeight="1">
      <c r="A19" s="110" t="s">
        <v>94</v>
      </c>
      <c r="B19" s="117" t="s">
        <v>462</v>
      </c>
      <c r="C19" s="286"/>
      <c r="D19" s="286"/>
      <c r="E19" s="290">
        <v>200</v>
      </c>
      <c r="F19" s="181"/>
      <c r="G19" s="234"/>
      <c r="H19" s="103">
        <f t="shared" si="4"/>
        <v>0</v>
      </c>
      <c r="I19" s="103">
        <f t="shared" si="5"/>
        <v>0</v>
      </c>
      <c r="J19" s="103">
        <f t="shared" si="6"/>
        <v>0</v>
      </c>
      <c r="K19" s="111">
        <f t="shared" si="7"/>
        <v>0</v>
      </c>
      <c r="M19" s="9"/>
    </row>
    <row r="20" spans="1:13" ht="14.25" customHeight="1">
      <c r="A20" s="110" t="s">
        <v>95</v>
      </c>
      <c r="B20" s="435" t="s">
        <v>577</v>
      </c>
      <c r="C20" s="286"/>
      <c r="D20" s="286"/>
      <c r="E20" s="290">
        <v>3</v>
      </c>
      <c r="F20" s="182"/>
      <c r="G20" s="234"/>
      <c r="H20" s="103">
        <f t="shared" si="4"/>
        <v>0</v>
      </c>
      <c r="I20" s="103">
        <f t="shared" si="5"/>
        <v>0</v>
      </c>
      <c r="J20" s="103">
        <f t="shared" si="6"/>
        <v>0</v>
      </c>
      <c r="K20" s="111">
        <f t="shared" si="7"/>
        <v>0</v>
      </c>
      <c r="M20" s="9"/>
    </row>
    <row r="21" spans="1:13" ht="14.25" customHeight="1">
      <c r="A21" s="110" t="s">
        <v>96</v>
      </c>
      <c r="B21" s="61" t="s">
        <v>420</v>
      </c>
      <c r="C21" s="101"/>
      <c r="D21" s="101"/>
      <c r="E21" s="297">
        <v>1</v>
      </c>
      <c r="F21" s="181"/>
      <c r="G21" s="234"/>
      <c r="H21" s="103">
        <f>F21*G21+F21</f>
        <v>0</v>
      </c>
      <c r="I21" s="103">
        <f>E21*F21</f>
        <v>0</v>
      </c>
      <c r="J21" s="103">
        <f>I21*G21</f>
        <v>0</v>
      </c>
      <c r="K21" s="111">
        <f>I21*G21+I21</f>
        <v>0</v>
      </c>
      <c r="M21" s="9"/>
    </row>
    <row r="22" spans="1:13" ht="14.25" customHeight="1">
      <c r="A22" s="110" t="s">
        <v>97</v>
      </c>
      <c r="B22" s="435" t="s">
        <v>576</v>
      </c>
      <c r="C22" s="286"/>
      <c r="D22" s="286"/>
      <c r="E22" s="290">
        <v>35</v>
      </c>
      <c r="F22" s="181"/>
      <c r="G22" s="234"/>
      <c r="H22" s="103">
        <f t="shared" si="4"/>
        <v>0</v>
      </c>
      <c r="I22" s="103">
        <f t="shared" si="5"/>
        <v>0</v>
      </c>
      <c r="J22" s="103">
        <f t="shared" si="6"/>
        <v>0</v>
      </c>
      <c r="K22" s="111">
        <f t="shared" si="7"/>
        <v>0</v>
      </c>
      <c r="M22" s="9"/>
    </row>
    <row r="23" spans="1:13" ht="14.25" customHeight="1">
      <c r="A23" s="110" t="s">
        <v>98</v>
      </c>
      <c r="B23" s="117" t="s">
        <v>480</v>
      </c>
      <c r="C23" s="286"/>
      <c r="D23" s="286"/>
      <c r="E23" s="290">
        <v>6</v>
      </c>
      <c r="F23" s="181"/>
      <c r="G23" s="234"/>
      <c r="H23" s="103">
        <f t="shared" si="4"/>
        <v>0</v>
      </c>
      <c r="I23" s="103">
        <f t="shared" si="5"/>
        <v>0</v>
      </c>
      <c r="J23" s="103">
        <f t="shared" si="6"/>
        <v>0</v>
      </c>
      <c r="K23" s="111">
        <f t="shared" si="7"/>
        <v>0</v>
      </c>
      <c r="M23" s="9"/>
    </row>
    <row r="24" spans="1:13" ht="14.25" customHeight="1">
      <c r="A24" s="110" t="s">
        <v>99</v>
      </c>
      <c r="B24" s="117" t="s">
        <v>9</v>
      </c>
      <c r="C24" s="286"/>
      <c r="D24" s="286"/>
      <c r="E24" s="290">
        <v>550</v>
      </c>
      <c r="F24" s="181"/>
      <c r="G24" s="234"/>
      <c r="H24" s="103">
        <f t="shared" si="4"/>
        <v>0</v>
      </c>
      <c r="I24" s="103">
        <f t="shared" si="5"/>
        <v>0</v>
      </c>
      <c r="J24" s="103">
        <f t="shared" si="6"/>
        <v>0</v>
      </c>
      <c r="K24" s="111">
        <f t="shared" si="7"/>
        <v>0</v>
      </c>
      <c r="M24" s="9"/>
    </row>
    <row r="25" spans="1:13" ht="14.25" customHeight="1">
      <c r="A25" s="110" t="s">
        <v>100</v>
      </c>
      <c r="B25" s="117" t="s">
        <v>461</v>
      </c>
      <c r="C25" s="286"/>
      <c r="D25" s="286"/>
      <c r="E25" s="290">
        <v>100</v>
      </c>
      <c r="F25" s="181"/>
      <c r="G25" s="234"/>
      <c r="H25" s="103">
        <f t="shared" si="4"/>
        <v>0</v>
      </c>
      <c r="I25" s="103">
        <f t="shared" si="5"/>
        <v>0</v>
      </c>
      <c r="J25" s="103">
        <f t="shared" si="6"/>
        <v>0</v>
      </c>
      <c r="K25" s="111">
        <f t="shared" si="7"/>
        <v>0</v>
      </c>
      <c r="M25" s="9"/>
    </row>
    <row r="26" spans="1:13" ht="14.25" customHeight="1">
      <c r="A26" s="110" t="s">
        <v>101</v>
      </c>
      <c r="B26" s="100" t="s">
        <v>455</v>
      </c>
      <c r="C26" s="286"/>
      <c r="D26" s="286"/>
      <c r="E26" s="290">
        <v>15</v>
      </c>
      <c r="F26" s="181"/>
      <c r="G26" s="234"/>
      <c r="H26" s="103">
        <f t="shared" si="4"/>
        <v>0</v>
      </c>
      <c r="I26" s="103">
        <f t="shared" si="5"/>
        <v>0</v>
      </c>
      <c r="J26" s="103">
        <f t="shared" si="6"/>
        <v>0</v>
      </c>
      <c r="K26" s="111">
        <f t="shared" si="7"/>
        <v>0</v>
      </c>
      <c r="M26" s="9"/>
    </row>
    <row r="27" spans="1:13" ht="14.25" customHeight="1">
      <c r="A27" s="110" t="s">
        <v>102</v>
      </c>
      <c r="B27" s="435" t="s">
        <v>575</v>
      </c>
      <c r="C27" s="286"/>
      <c r="D27" s="286"/>
      <c r="E27" s="290">
        <v>4</v>
      </c>
      <c r="F27" s="181"/>
      <c r="G27" s="234"/>
      <c r="H27" s="103">
        <f t="shared" si="4"/>
        <v>0</v>
      </c>
      <c r="I27" s="103">
        <f t="shared" si="5"/>
        <v>0</v>
      </c>
      <c r="J27" s="103">
        <f t="shared" si="6"/>
        <v>0</v>
      </c>
      <c r="K27" s="111">
        <f t="shared" si="7"/>
        <v>0</v>
      </c>
      <c r="M27" s="9"/>
    </row>
    <row r="28" spans="1:13" ht="14.25" customHeight="1">
      <c r="A28" s="110" t="s">
        <v>103</v>
      </c>
      <c r="B28" s="61" t="s">
        <v>180</v>
      </c>
      <c r="C28" s="101"/>
      <c r="D28" s="101"/>
      <c r="E28" s="290">
        <v>60</v>
      </c>
      <c r="F28" s="181"/>
      <c r="G28" s="234"/>
      <c r="H28" s="103">
        <f t="shared" si="4"/>
        <v>0</v>
      </c>
      <c r="I28" s="103">
        <f t="shared" si="5"/>
        <v>0</v>
      </c>
      <c r="J28" s="103">
        <f t="shared" si="6"/>
        <v>0</v>
      </c>
      <c r="K28" s="111">
        <f t="shared" si="7"/>
        <v>0</v>
      </c>
      <c r="M28" s="9"/>
    </row>
    <row r="29" spans="1:13" ht="14.25" customHeight="1">
      <c r="A29" s="110" t="s">
        <v>104</v>
      </c>
      <c r="B29" s="100" t="s">
        <v>181</v>
      </c>
      <c r="C29" s="101"/>
      <c r="D29" s="101"/>
      <c r="E29" s="290">
        <v>600</v>
      </c>
      <c r="F29" s="181"/>
      <c r="G29" s="234"/>
      <c r="H29" s="103">
        <f t="shared" si="4"/>
        <v>0</v>
      </c>
      <c r="I29" s="103">
        <f t="shared" si="5"/>
        <v>0</v>
      </c>
      <c r="J29" s="103">
        <f t="shared" si="6"/>
        <v>0</v>
      </c>
      <c r="K29" s="111">
        <f t="shared" si="7"/>
        <v>0</v>
      </c>
      <c r="M29" s="9"/>
    </row>
    <row r="30" spans="1:13" ht="14.25" customHeight="1">
      <c r="A30" s="110" t="s">
        <v>105</v>
      </c>
      <c r="B30" s="262" t="s">
        <v>573</v>
      </c>
      <c r="C30" s="286"/>
      <c r="D30" s="286"/>
      <c r="E30" s="290">
        <v>120</v>
      </c>
      <c r="F30" s="181"/>
      <c r="G30" s="234"/>
      <c r="H30" s="103">
        <f t="shared" si="4"/>
        <v>0</v>
      </c>
      <c r="I30" s="103">
        <f t="shared" si="5"/>
        <v>0</v>
      </c>
      <c r="J30" s="103">
        <f t="shared" si="6"/>
        <v>0</v>
      </c>
      <c r="K30" s="111">
        <f t="shared" si="7"/>
        <v>0</v>
      </c>
      <c r="M30" s="9"/>
    </row>
    <row r="31" spans="1:13" ht="14.25" customHeight="1">
      <c r="A31" s="110" t="s">
        <v>106</v>
      </c>
      <c r="B31" s="434" t="s">
        <v>574</v>
      </c>
      <c r="C31" s="286"/>
      <c r="D31" s="286"/>
      <c r="E31" s="290">
        <v>8</v>
      </c>
      <c r="F31" s="181"/>
      <c r="G31" s="234"/>
      <c r="H31" s="103">
        <f t="shared" si="4"/>
        <v>0</v>
      </c>
      <c r="I31" s="103">
        <f t="shared" si="5"/>
        <v>0</v>
      </c>
      <c r="J31" s="103">
        <f t="shared" si="6"/>
        <v>0</v>
      </c>
      <c r="K31" s="111">
        <f t="shared" si="7"/>
        <v>0</v>
      </c>
      <c r="M31" s="9"/>
    </row>
    <row r="32" spans="1:13" ht="14.25" customHeight="1">
      <c r="A32" s="110" t="s">
        <v>107</v>
      </c>
      <c r="B32" s="273" t="s">
        <v>396</v>
      </c>
      <c r="C32" s="101"/>
      <c r="D32" s="101"/>
      <c r="E32" s="290">
        <v>8</v>
      </c>
      <c r="F32" s="181"/>
      <c r="G32" s="234"/>
      <c r="H32" s="103">
        <f t="shared" si="4"/>
        <v>0</v>
      </c>
      <c r="I32" s="103">
        <f t="shared" si="5"/>
        <v>0</v>
      </c>
      <c r="J32" s="103">
        <f t="shared" si="6"/>
        <v>0</v>
      </c>
      <c r="K32" s="111">
        <f t="shared" si="7"/>
        <v>0</v>
      </c>
      <c r="M32" s="9"/>
    </row>
    <row r="33" spans="1:13" ht="14.25" customHeight="1">
      <c r="A33" s="110" t="s">
        <v>108</v>
      </c>
      <c r="B33" s="61" t="s">
        <v>421</v>
      </c>
      <c r="C33" s="101"/>
      <c r="D33" s="101"/>
      <c r="E33" s="297">
        <v>360</v>
      </c>
      <c r="F33" s="181"/>
      <c r="G33" s="234"/>
      <c r="H33" s="103">
        <f>F33*G33+F33</f>
        <v>0</v>
      </c>
      <c r="I33" s="103">
        <f>E33*F33</f>
        <v>0</v>
      </c>
      <c r="J33" s="103">
        <f>I33*G33</f>
        <v>0</v>
      </c>
      <c r="K33" s="111">
        <f>I33*G33+I33</f>
        <v>0</v>
      </c>
      <c r="M33" s="9"/>
    </row>
    <row r="34" spans="1:11" ht="38.25">
      <c r="A34" s="110" t="s">
        <v>109</v>
      </c>
      <c r="B34" s="436" t="s">
        <v>572</v>
      </c>
      <c r="C34" s="331"/>
      <c r="D34" s="331"/>
      <c r="E34" s="332">
        <v>90</v>
      </c>
      <c r="F34" s="333"/>
      <c r="G34" s="334"/>
      <c r="H34" s="256">
        <f t="shared" si="4"/>
        <v>0</v>
      </c>
      <c r="I34" s="256">
        <f t="shared" si="5"/>
        <v>0</v>
      </c>
      <c r="J34" s="256">
        <f t="shared" si="6"/>
        <v>0</v>
      </c>
      <c r="K34" s="257">
        <f t="shared" si="7"/>
        <v>0</v>
      </c>
    </row>
    <row r="35" spans="1:11" ht="12.75">
      <c r="A35" s="110" t="s">
        <v>110</v>
      </c>
      <c r="B35" s="191" t="s">
        <v>570</v>
      </c>
      <c r="C35" s="286"/>
      <c r="D35" s="286"/>
      <c r="E35" s="291">
        <v>5</v>
      </c>
      <c r="F35" s="193"/>
      <c r="G35" s="234"/>
      <c r="H35" s="103">
        <f t="shared" si="4"/>
        <v>0</v>
      </c>
      <c r="I35" s="103">
        <f t="shared" si="5"/>
        <v>0</v>
      </c>
      <c r="J35" s="103">
        <f t="shared" si="6"/>
        <v>0</v>
      </c>
      <c r="K35" s="111">
        <f t="shared" si="7"/>
        <v>0</v>
      </c>
    </row>
    <row r="36" spans="1:11" ht="17.25" customHeight="1">
      <c r="A36" s="110" t="s">
        <v>111</v>
      </c>
      <c r="B36" s="117" t="s">
        <v>571</v>
      </c>
      <c r="C36" s="286"/>
      <c r="D36" s="286"/>
      <c r="E36" s="290">
        <v>1850</v>
      </c>
      <c r="F36" s="181"/>
      <c r="G36" s="234"/>
      <c r="H36" s="103">
        <f t="shared" si="4"/>
        <v>0</v>
      </c>
      <c r="I36" s="103">
        <f t="shared" si="5"/>
        <v>0</v>
      </c>
      <c r="J36" s="103">
        <f t="shared" si="6"/>
        <v>0</v>
      </c>
      <c r="K36" s="111">
        <f t="shared" si="7"/>
        <v>0</v>
      </c>
    </row>
    <row r="37" spans="1:11" ht="12.75">
      <c r="A37" s="110" t="s">
        <v>112</v>
      </c>
      <c r="B37" s="285" t="s">
        <v>4</v>
      </c>
      <c r="C37" s="101"/>
      <c r="D37" s="101"/>
      <c r="E37" s="303">
        <v>55</v>
      </c>
      <c r="F37" s="181"/>
      <c r="G37" s="234"/>
      <c r="H37" s="103">
        <f>F37*G37+F37</f>
        <v>0</v>
      </c>
      <c r="I37" s="103">
        <f>E37*F37</f>
        <v>0</v>
      </c>
      <c r="J37" s="103">
        <f>I37*G37</f>
        <v>0</v>
      </c>
      <c r="K37" s="111">
        <f>I37*G37+I37</f>
        <v>0</v>
      </c>
    </row>
    <row r="38" spans="1:11" ht="12.75">
      <c r="A38" s="110" t="s">
        <v>113</v>
      </c>
      <c r="B38" s="100" t="s">
        <v>456</v>
      </c>
      <c r="C38" s="286"/>
      <c r="D38" s="286"/>
      <c r="E38" s="290">
        <v>35</v>
      </c>
      <c r="F38" s="181"/>
      <c r="G38" s="234"/>
      <c r="H38" s="103">
        <f>F38*G38+F38</f>
        <v>0</v>
      </c>
      <c r="I38" s="103">
        <f>E38*F38</f>
        <v>0</v>
      </c>
      <c r="J38" s="103">
        <f>I38*G38</f>
        <v>0</v>
      </c>
      <c r="K38" s="111">
        <f>I38*G38+I38</f>
        <v>0</v>
      </c>
    </row>
    <row r="39" spans="1:11" ht="12.75">
      <c r="A39" s="110" t="s">
        <v>114</v>
      </c>
      <c r="B39" s="435" t="s">
        <v>569</v>
      </c>
      <c r="C39" s="286"/>
      <c r="D39" s="286"/>
      <c r="E39" s="290">
        <v>5</v>
      </c>
      <c r="F39" s="181"/>
      <c r="G39" s="234"/>
      <c r="H39" s="103">
        <f aca="true" t="shared" si="8" ref="H39:H46">F39*G39+F39</f>
        <v>0</v>
      </c>
      <c r="I39" s="103">
        <f aca="true" t="shared" si="9" ref="I39:I46">E39*F39</f>
        <v>0</v>
      </c>
      <c r="J39" s="103">
        <f aca="true" t="shared" si="10" ref="J39:J46">I39*G39</f>
        <v>0</v>
      </c>
      <c r="K39" s="111">
        <f aca="true" t="shared" si="11" ref="K39:K46">I39*G39+I39</f>
        <v>0</v>
      </c>
    </row>
    <row r="40" spans="1:11" ht="12.75">
      <c r="A40" s="110" t="s">
        <v>115</v>
      </c>
      <c r="B40" s="100" t="s">
        <v>187</v>
      </c>
      <c r="C40" s="286"/>
      <c r="D40" s="286"/>
      <c r="E40" s="290">
        <v>5</v>
      </c>
      <c r="F40" s="181"/>
      <c r="G40" s="234"/>
      <c r="H40" s="103">
        <f t="shared" si="8"/>
        <v>0</v>
      </c>
      <c r="I40" s="103">
        <f t="shared" si="9"/>
        <v>0</v>
      </c>
      <c r="J40" s="103">
        <f t="shared" si="10"/>
        <v>0</v>
      </c>
      <c r="K40" s="111">
        <f t="shared" si="11"/>
        <v>0</v>
      </c>
    </row>
    <row r="41" spans="1:11" ht="12.75">
      <c r="A41" s="110" t="s">
        <v>116</v>
      </c>
      <c r="B41" s="117" t="s">
        <v>11</v>
      </c>
      <c r="C41" s="101"/>
      <c r="D41" s="101"/>
      <c r="E41" s="290">
        <v>240</v>
      </c>
      <c r="F41" s="181"/>
      <c r="G41" s="234"/>
      <c r="H41" s="103">
        <f t="shared" si="8"/>
        <v>0</v>
      </c>
      <c r="I41" s="103">
        <f t="shared" si="9"/>
        <v>0</v>
      </c>
      <c r="J41" s="103">
        <f t="shared" si="10"/>
        <v>0</v>
      </c>
      <c r="K41" s="111">
        <f t="shared" si="11"/>
        <v>0</v>
      </c>
    </row>
    <row r="42" spans="1:11" ht="12.75">
      <c r="A42" s="110" t="s">
        <v>117</v>
      </c>
      <c r="B42" s="100" t="s">
        <v>428</v>
      </c>
      <c r="C42" s="286"/>
      <c r="D42" s="286"/>
      <c r="E42" s="290">
        <v>30</v>
      </c>
      <c r="F42" s="181"/>
      <c r="G42" s="234"/>
      <c r="H42" s="103">
        <f t="shared" si="8"/>
        <v>0</v>
      </c>
      <c r="I42" s="103">
        <f t="shared" si="9"/>
        <v>0</v>
      </c>
      <c r="J42" s="103">
        <f t="shared" si="10"/>
        <v>0</v>
      </c>
      <c r="K42" s="111">
        <f t="shared" si="11"/>
        <v>0</v>
      </c>
    </row>
    <row r="43" spans="1:11" ht="12.75">
      <c r="A43" s="110" t="s">
        <v>118</v>
      </c>
      <c r="B43" s="100" t="s">
        <v>422</v>
      </c>
      <c r="C43" s="286"/>
      <c r="D43" s="286"/>
      <c r="E43" s="290">
        <v>5</v>
      </c>
      <c r="F43" s="181"/>
      <c r="G43" s="234"/>
      <c r="H43" s="103">
        <f t="shared" si="8"/>
        <v>0</v>
      </c>
      <c r="I43" s="103">
        <f t="shared" si="9"/>
        <v>0</v>
      </c>
      <c r="J43" s="103">
        <f t="shared" si="10"/>
        <v>0</v>
      </c>
      <c r="K43" s="111">
        <f t="shared" si="11"/>
        <v>0</v>
      </c>
    </row>
    <row r="44" spans="1:11" ht="12.75">
      <c r="A44" s="110" t="s">
        <v>120</v>
      </c>
      <c r="B44" s="262" t="s">
        <v>6</v>
      </c>
      <c r="C44" s="286"/>
      <c r="D44" s="248"/>
      <c r="E44" s="290">
        <v>30</v>
      </c>
      <c r="F44" s="249"/>
      <c r="G44" s="234"/>
      <c r="H44" s="103">
        <f t="shared" si="8"/>
        <v>0</v>
      </c>
      <c r="I44" s="103">
        <f t="shared" si="9"/>
        <v>0</v>
      </c>
      <c r="J44" s="103">
        <f t="shared" si="10"/>
        <v>0</v>
      </c>
      <c r="K44" s="111">
        <f t="shared" si="11"/>
        <v>0</v>
      </c>
    </row>
    <row r="45" spans="1:11" ht="12.75">
      <c r="A45" s="110" t="s">
        <v>121</v>
      </c>
      <c r="B45" s="434" t="s">
        <v>568</v>
      </c>
      <c r="C45" s="101"/>
      <c r="D45" s="101"/>
      <c r="E45" s="312">
        <v>650</v>
      </c>
      <c r="F45" s="181"/>
      <c r="G45" s="234"/>
      <c r="H45" s="103">
        <f t="shared" si="8"/>
        <v>0</v>
      </c>
      <c r="I45" s="103">
        <f t="shared" si="9"/>
        <v>0</v>
      </c>
      <c r="J45" s="103">
        <f t="shared" si="10"/>
        <v>0</v>
      </c>
      <c r="K45" s="111">
        <f t="shared" si="11"/>
        <v>0</v>
      </c>
    </row>
    <row r="46" spans="1:11" ht="13.5" thickBot="1">
      <c r="A46" s="112" t="s">
        <v>122</v>
      </c>
      <c r="B46" s="433" t="s">
        <v>567</v>
      </c>
      <c r="C46" s="287"/>
      <c r="D46" s="287"/>
      <c r="E46" s="292">
        <v>15</v>
      </c>
      <c r="F46" s="166"/>
      <c r="G46" s="235"/>
      <c r="H46" s="115">
        <f t="shared" si="8"/>
        <v>0</v>
      </c>
      <c r="I46" s="115">
        <f t="shared" si="9"/>
        <v>0</v>
      </c>
      <c r="J46" s="115">
        <f t="shared" si="10"/>
        <v>0</v>
      </c>
      <c r="K46" s="116">
        <f t="shared" si="11"/>
        <v>0</v>
      </c>
    </row>
    <row r="47" spans="1:11" ht="13.5" thickBot="1">
      <c r="A47" s="206"/>
      <c r="B47" s="207"/>
      <c r="C47" s="208"/>
      <c r="D47" s="208"/>
      <c r="E47" s="209"/>
      <c r="F47" s="210"/>
      <c r="G47" s="210"/>
      <c r="H47" s="210"/>
      <c r="I47" s="237">
        <f>SUM(I6:I46)</f>
        <v>0</v>
      </c>
      <c r="J47" s="237">
        <f>SUM(J6:J46)</f>
        <v>0</v>
      </c>
      <c r="K47" s="238">
        <f>SUM(K6:K46)</f>
        <v>0</v>
      </c>
    </row>
    <row r="48" spans="1:11" ht="13.5" thickBot="1">
      <c r="A48" s="437" t="s">
        <v>68</v>
      </c>
      <c r="B48" s="438"/>
      <c r="C48" s="438"/>
      <c r="D48" s="438"/>
      <c r="E48" s="438"/>
      <c r="F48" s="438"/>
      <c r="G48" s="43"/>
      <c r="H48" s="43"/>
      <c r="I48" s="43"/>
      <c r="J48" s="43"/>
      <c r="K48" s="6"/>
    </row>
    <row r="49" spans="1:11" ht="13.5" thickBot="1">
      <c r="A49" s="49" t="s">
        <v>200</v>
      </c>
      <c r="B49" s="50"/>
      <c r="C49" s="91">
        <f>I47</f>
        <v>0</v>
      </c>
      <c r="D49" s="51" t="s">
        <v>201</v>
      </c>
      <c r="E49" s="52"/>
      <c r="F49" s="53"/>
      <c r="G49" s="53"/>
      <c r="H49" s="53"/>
      <c r="I49" s="53"/>
      <c r="J49" s="53"/>
      <c r="K49" s="54"/>
    </row>
    <row r="50" spans="1:11" ht="13.5" thickBot="1">
      <c r="A50" s="55" t="s">
        <v>202</v>
      </c>
      <c r="B50" s="56"/>
      <c r="C50" s="92">
        <f>K47</f>
        <v>0</v>
      </c>
      <c r="D50" s="57" t="s">
        <v>201</v>
      </c>
      <c r="E50" s="52"/>
      <c r="F50" s="53"/>
      <c r="G50" s="53"/>
      <c r="H50" s="53"/>
      <c r="I50" s="53"/>
      <c r="J50" s="53"/>
      <c r="K50" s="54"/>
    </row>
    <row r="51" spans="1:9" ht="12.75">
      <c r="A51" s="24" t="s">
        <v>119</v>
      </c>
      <c r="B51" s="58"/>
      <c r="C51" s="26"/>
      <c r="D51" s="27"/>
      <c r="E51" s="28"/>
      <c r="F51" s="28"/>
      <c r="G51" s="28"/>
      <c r="H51" s="59"/>
      <c r="I51" s="60"/>
    </row>
    <row r="52" ht="12.75">
      <c r="A52" s="29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3" ht="15">
      <c r="A54" s="30"/>
      <c r="B54" s="3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"/>
      <c r="B55" s="266"/>
      <c r="C55" s="35"/>
      <c r="D55" s="35"/>
      <c r="E55" s="35"/>
      <c r="F55" s="36"/>
      <c r="G55" s="36"/>
      <c r="H55" s="36"/>
      <c r="I55" s="36"/>
      <c r="J55" s="36"/>
      <c r="K55" s="35"/>
      <c r="L55" s="5"/>
      <c r="M55" s="5"/>
    </row>
    <row r="56" spans="1:13" ht="12.75">
      <c r="A56" s="7"/>
      <c r="B56" s="37"/>
      <c r="C56" s="31"/>
      <c r="D56" s="31"/>
      <c r="E56" s="31"/>
      <c r="F56" s="32"/>
      <c r="G56" s="32"/>
      <c r="H56" s="32"/>
      <c r="I56" s="32"/>
      <c r="J56" s="32"/>
      <c r="K56" s="31"/>
      <c r="L56" s="5"/>
      <c r="M56" s="5"/>
    </row>
    <row r="57" spans="1:13" ht="12.75">
      <c r="A57" s="7"/>
      <c r="B57" s="37"/>
      <c r="C57" s="31"/>
      <c r="D57" s="31"/>
      <c r="E57" s="31"/>
      <c r="F57" s="32"/>
      <c r="G57" s="32"/>
      <c r="H57" s="32"/>
      <c r="I57" s="32"/>
      <c r="J57" s="32"/>
      <c r="K57" s="31"/>
      <c r="L57" s="5"/>
      <c r="M57" s="5"/>
    </row>
    <row r="58" spans="1:13" ht="12.75">
      <c r="A58" s="7"/>
      <c r="B58" s="8"/>
      <c r="C58" s="5"/>
      <c r="D58" s="5"/>
      <c r="E58" s="5"/>
      <c r="F58" s="6"/>
      <c r="G58" s="6"/>
      <c r="H58" s="6"/>
      <c r="I58" s="6"/>
      <c r="J58" s="6"/>
      <c r="K58" s="6"/>
      <c r="L58" s="5"/>
      <c r="M58" s="5"/>
    </row>
    <row r="59" spans="1:13" ht="12.75">
      <c r="A59" s="7"/>
      <c r="B59" s="8"/>
      <c r="C59" s="5"/>
      <c r="D59" s="5"/>
      <c r="E59" s="5"/>
      <c r="F59" s="6"/>
      <c r="G59" s="6"/>
      <c r="H59" s="6"/>
      <c r="I59" s="6"/>
      <c r="J59" s="6"/>
      <c r="K59" s="6"/>
      <c r="L59" s="5"/>
      <c r="M59" s="5"/>
    </row>
    <row r="60" spans="1:13" ht="12.75">
      <c r="A60" s="7"/>
      <c r="B60" s="8"/>
      <c r="C60" s="5"/>
      <c r="D60" s="5"/>
      <c r="E60" s="5"/>
      <c r="F60" s="6"/>
      <c r="G60" s="6"/>
      <c r="H60" s="6"/>
      <c r="I60" s="6"/>
      <c r="J60" s="6"/>
      <c r="K60" s="6"/>
      <c r="L60" s="5"/>
      <c r="M60" s="5"/>
    </row>
    <row r="61" spans="1:13" ht="12.75">
      <c r="A61" s="7"/>
      <c r="B61" s="38"/>
      <c r="C61" s="5"/>
      <c r="D61" s="5"/>
      <c r="E61" s="5"/>
      <c r="F61" s="6"/>
      <c r="G61" s="6"/>
      <c r="H61" s="6"/>
      <c r="I61" s="6"/>
      <c r="J61" s="6"/>
      <c r="K61" s="6"/>
      <c r="L61" s="5"/>
      <c r="M61" s="5"/>
    </row>
    <row r="62" spans="1:13" ht="12.75">
      <c r="A62" s="7"/>
      <c r="B62" s="8"/>
      <c r="C62" s="5"/>
      <c r="D62" s="5"/>
      <c r="E62" s="5"/>
      <c r="F62" s="6"/>
      <c r="G62" s="6"/>
      <c r="H62" s="6"/>
      <c r="I62" s="6"/>
      <c r="J62" s="6"/>
      <c r="K62" s="6"/>
      <c r="L62" s="5"/>
      <c r="M62" s="5"/>
    </row>
    <row r="63" spans="1:13" ht="12.75">
      <c r="A63" s="7"/>
      <c r="B63" s="8"/>
      <c r="C63" s="5"/>
      <c r="D63" s="5"/>
      <c r="E63" s="5"/>
      <c r="F63" s="6"/>
      <c r="G63" s="6"/>
      <c r="H63" s="6"/>
      <c r="I63" s="6"/>
      <c r="J63" s="6"/>
      <c r="K63" s="6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6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3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2:13" ht="12.75">
      <c r="L70" s="5"/>
      <c r="M70" s="5"/>
    </row>
  </sheetData>
  <sheetProtection/>
  <mergeCells count="2">
    <mergeCell ref="A48:F48"/>
    <mergeCell ref="A2:B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33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558</v>
      </c>
      <c r="B4" s="440"/>
      <c r="C4" s="443"/>
      <c r="D4" s="443"/>
      <c r="E4" s="443"/>
      <c r="F4" s="443"/>
      <c r="G4" s="443"/>
      <c r="H4" s="44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85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1" ht="12.75">
      <c r="A8" s="105" t="s">
        <v>81</v>
      </c>
      <c r="B8" s="164" t="s">
        <v>404</v>
      </c>
      <c r="C8" s="153"/>
      <c r="D8" s="153"/>
      <c r="E8" s="154">
        <v>18</v>
      </c>
      <c r="F8" s="155"/>
      <c r="G8" s="185"/>
      <c r="H8" s="156">
        <f>F8*G8+F8</f>
        <v>0</v>
      </c>
      <c r="I8" s="108">
        <f>E8*F8</f>
        <v>0</v>
      </c>
      <c r="J8" s="108">
        <f>I8*G8</f>
        <v>0</v>
      </c>
      <c r="K8" s="109">
        <f>I8*G8+I8</f>
        <v>0</v>
      </c>
    </row>
    <row r="9" spans="1:13" ht="15" customHeight="1" thickBot="1">
      <c r="A9" s="112" t="s">
        <v>82</v>
      </c>
      <c r="B9" s="165" t="s">
        <v>405</v>
      </c>
      <c r="C9" s="114"/>
      <c r="D9" s="114"/>
      <c r="E9" s="157">
        <v>40</v>
      </c>
      <c r="F9" s="166"/>
      <c r="G9" s="187"/>
      <c r="H9" s="158">
        <f>F9*G9+F9</f>
        <v>0</v>
      </c>
      <c r="I9" s="115">
        <f>E9*F9</f>
        <v>0</v>
      </c>
      <c r="J9" s="115">
        <f>I9*G9</f>
        <v>0</v>
      </c>
      <c r="K9" s="116">
        <f>I9*G9+I9</f>
        <v>0</v>
      </c>
      <c r="M9" s="9"/>
    </row>
    <row r="10" spans="1:11" ht="13.5" thickBot="1">
      <c r="A10" s="44"/>
      <c r="B10" s="10"/>
      <c r="E10" s="11"/>
      <c r="F10" s="3"/>
      <c r="G10" s="3"/>
      <c r="H10" s="98"/>
      <c r="I10" s="136">
        <f>SUM(I8:I9)</f>
        <v>0</v>
      </c>
      <c r="J10" s="136">
        <f>SUM(J8:J9)</f>
        <v>0</v>
      </c>
      <c r="K10" s="99">
        <f>SUM(K8:K9)</f>
        <v>0</v>
      </c>
    </row>
    <row r="11" spans="1:11" ht="12.75">
      <c r="A11" s="24"/>
      <c r="B11" s="25"/>
      <c r="C11" s="26"/>
      <c r="D11" s="27"/>
      <c r="E11" s="28"/>
      <c r="F11" s="28"/>
      <c r="G11" s="28"/>
      <c r="H11" s="28"/>
      <c r="I11" s="28"/>
      <c r="J11" s="28"/>
      <c r="K11" s="6"/>
    </row>
    <row r="12" spans="1:11" ht="13.5" thickBot="1">
      <c r="A12" s="437" t="s">
        <v>68</v>
      </c>
      <c r="B12" s="438"/>
      <c r="C12" s="438"/>
      <c r="D12" s="438"/>
      <c r="E12" s="438"/>
      <c r="F12" s="438"/>
      <c r="G12" s="43"/>
      <c r="H12" s="43"/>
      <c r="I12" s="43"/>
      <c r="J12" s="43"/>
      <c r="K12" s="6"/>
    </row>
    <row r="13" spans="1:11" ht="13.5" thickBot="1">
      <c r="A13" s="49" t="s">
        <v>200</v>
      </c>
      <c r="B13" s="50"/>
      <c r="C13" s="91">
        <f>I10</f>
        <v>0</v>
      </c>
      <c r="D13" s="51" t="s">
        <v>201</v>
      </c>
      <c r="E13" s="52"/>
      <c r="F13" s="53"/>
      <c r="G13" s="53"/>
      <c r="H13" s="53"/>
      <c r="I13" s="53"/>
      <c r="J13" s="53"/>
      <c r="K13" s="54"/>
    </row>
    <row r="14" spans="1:11" ht="13.5" thickBot="1">
      <c r="A14" s="55" t="s">
        <v>202</v>
      </c>
      <c r="B14" s="56"/>
      <c r="C14" s="92">
        <f>K10</f>
        <v>0</v>
      </c>
      <c r="D14" s="57" t="s">
        <v>201</v>
      </c>
      <c r="E14" s="52"/>
      <c r="F14" s="53"/>
      <c r="G14" s="53"/>
      <c r="H14" s="53"/>
      <c r="I14" s="53"/>
      <c r="J14" s="53"/>
      <c r="K14" s="54"/>
    </row>
    <row r="15" spans="1:9" ht="12.75">
      <c r="A15" s="24" t="s">
        <v>119</v>
      </c>
      <c r="B15" s="58"/>
      <c r="C15" s="26"/>
      <c r="D15" s="27"/>
      <c r="E15" s="28"/>
      <c r="F15" s="28"/>
      <c r="G15" s="28"/>
      <c r="H15" s="59"/>
      <c r="I15" s="60"/>
    </row>
    <row r="16" ht="12.75">
      <c r="A16" s="29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30"/>
      <c r="B18" s="3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7"/>
      <c r="B19" s="34"/>
      <c r="C19" s="35"/>
      <c r="D19" s="35"/>
      <c r="E19" s="35"/>
      <c r="F19" s="36"/>
      <c r="G19" s="36"/>
      <c r="H19" s="36"/>
      <c r="I19" s="36"/>
      <c r="J19" s="36"/>
      <c r="K19" s="35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37"/>
      <c r="C21" s="31"/>
      <c r="D21" s="31"/>
      <c r="E21" s="31"/>
      <c r="F21" s="32"/>
      <c r="G21" s="32"/>
      <c r="H21" s="32"/>
      <c r="I21" s="32"/>
      <c r="J21" s="32"/>
      <c r="K21" s="31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3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3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sheetProtection/>
  <mergeCells count="2">
    <mergeCell ref="A4:H4"/>
    <mergeCell ref="A12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560</v>
      </c>
      <c r="B4" s="440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85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1" ht="12.75">
      <c r="A8" s="105" t="s">
        <v>81</v>
      </c>
      <c r="B8" s="162" t="s">
        <v>53</v>
      </c>
      <c r="C8" s="153"/>
      <c r="D8" s="153"/>
      <c r="E8" s="163">
        <v>10</v>
      </c>
      <c r="F8" s="155"/>
      <c r="G8" s="185"/>
      <c r="H8" s="156">
        <f>F8*G8+F8</f>
        <v>0</v>
      </c>
      <c r="I8" s="108">
        <f>E8*F8</f>
        <v>0</v>
      </c>
      <c r="J8" s="108">
        <f>I8*G8</f>
        <v>0</v>
      </c>
      <c r="K8" s="109">
        <f>I8*G8+I8</f>
        <v>0</v>
      </c>
    </row>
    <row r="9" spans="1:11" ht="12.75">
      <c r="A9" s="110" t="s">
        <v>82</v>
      </c>
      <c r="B9" s="159" t="s">
        <v>401</v>
      </c>
      <c r="C9" s="150"/>
      <c r="D9" s="150"/>
      <c r="E9" s="161">
        <v>6</v>
      </c>
      <c r="F9" s="151"/>
      <c r="G9" s="186"/>
      <c r="H9" s="152">
        <f>F9*G9+F9</f>
        <v>0</v>
      </c>
      <c r="I9" s="103">
        <f>E9*F9</f>
        <v>0</v>
      </c>
      <c r="J9" s="103">
        <f>I9*G9</f>
        <v>0</v>
      </c>
      <c r="K9" s="111">
        <f>I9*G9+I9</f>
        <v>0</v>
      </c>
    </row>
    <row r="10" spans="1:11" ht="12.75">
      <c r="A10" s="110" t="s">
        <v>83</v>
      </c>
      <c r="B10" s="159" t="s">
        <v>402</v>
      </c>
      <c r="C10" s="150"/>
      <c r="D10" s="150"/>
      <c r="E10" s="161">
        <v>7</v>
      </c>
      <c r="F10" s="151"/>
      <c r="G10" s="186"/>
      <c r="H10" s="152">
        <f>F10*G10+F10</f>
        <v>0</v>
      </c>
      <c r="I10" s="103">
        <f>E10*F10</f>
        <v>0</v>
      </c>
      <c r="J10" s="103">
        <f>I10*G10</f>
        <v>0</v>
      </c>
      <c r="K10" s="111">
        <f>I10*G10+I10</f>
        <v>0</v>
      </c>
    </row>
    <row r="11" spans="1:13" ht="15" customHeight="1" thickBot="1">
      <c r="A11" s="112" t="s">
        <v>84</v>
      </c>
      <c r="B11" s="160" t="s">
        <v>403</v>
      </c>
      <c r="C11" s="114"/>
      <c r="D11" s="114"/>
      <c r="E11" s="306">
        <v>18</v>
      </c>
      <c r="F11" s="166"/>
      <c r="G11" s="187"/>
      <c r="H11" s="158">
        <f>F11*G11+F11</f>
        <v>0</v>
      </c>
      <c r="I11" s="115">
        <f>E11*F11</f>
        <v>0</v>
      </c>
      <c r="J11" s="115">
        <f>I11*G11</f>
        <v>0</v>
      </c>
      <c r="K11" s="116">
        <f>I11*G11+I11</f>
        <v>0</v>
      </c>
      <c r="M11" s="9"/>
    </row>
    <row r="12" spans="1:11" ht="13.5" thickBot="1">
      <c r="A12" s="44"/>
      <c r="B12" s="10"/>
      <c r="E12" s="11"/>
      <c r="F12" s="3"/>
      <c r="G12" s="3"/>
      <c r="H12" s="98"/>
      <c r="I12" s="136">
        <f>SUM(I8:I11)</f>
        <v>0</v>
      </c>
      <c r="J12" s="136">
        <f>SUM(J8:J11)</f>
        <v>0</v>
      </c>
      <c r="K12" s="99">
        <f>SUM(K8:K11)</f>
        <v>0</v>
      </c>
    </row>
    <row r="13" spans="1:11" ht="12.75">
      <c r="A13" s="24"/>
      <c r="B13" s="25"/>
      <c r="C13" s="26"/>
      <c r="D13" s="27"/>
      <c r="E13" s="28"/>
      <c r="F13" s="28"/>
      <c r="G13" s="28"/>
      <c r="H13" s="28"/>
      <c r="I13" s="28"/>
      <c r="J13" s="28"/>
      <c r="K13" s="6"/>
    </row>
    <row r="14" spans="1:11" ht="13.5" thickBot="1">
      <c r="A14" s="437" t="s">
        <v>68</v>
      </c>
      <c r="B14" s="438"/>
      <c r="C14" s="438"/>
      <c r="D14" s="438"/>
      <c r="E14" s="438"/>
      <c r="F14" s="438"/>
      <c r="G14" s="43"/>
      <c r="H14" s="43"/>
      <c r="I14" s="43"/>
      <c r="J14" s="43"/>
      <c r="K14" s="6"/>
    </row>
    <row r="15" spans="1:11" ht="13.5" thickBot="1">
      <c r="A15" s="49" t="s">
        <v>200</v>
      </c>
      <c r="B15" s="50"/>
      <c r="C15" s="91">
        <f>I12</f>
        <v>0</v>
      </c>
      <c r="D15" s="51" t="s">
        <v>201</v>
      </c>
      <c r="E15" s="52"/>
      <c r="F15" s="53"/>
      <c r="G15" s="53"/>
      <c r="H15" s="53"/>
      <c r="I15" s="53"/>
      <c r="J15" s="53"/>
      <c r="K15" s="54"/>
    </row>
    <row r="16" spans="1:11" ht="13.5" thickBot="1">
      <c r="A16" s="55" t="s">
        <v>202</v>
      </c>
      <c r="B16" s="56"/>
      <c r="C16" s="92">
        <f>K12</f>
        <v>0</v>
      </c>
      <c r="D16" s="57" t="s">
        <v>201</v>
      </c>
      <c r="E16" s="52"/>
      <c r="F16" s="53"/>
      <c r="G16" s="53"/>
      <c r="H16" s="53"/>
      <c r="I16" s="53"/>
      <c r="J16" s="53"/>
      <c r="K16" s="54"/>
    </row>
    <row r="17" spans="1:9" ht="12.75">
      <c r="A17" s="24" t="s">
        <v>119</v>
      </c>
      <c r="B17" s="58"/>
      <c r="C17" s="26"/>
      <c r="D17" s="27"/>
      <c r="E17" s="28"/>
      <c r="F17" s="28"/>
      <c r="G17" s="28"/>
      <c r="H17" s="59"/>
      <c r="I17" s="60"/>
    </row>
    <row r="18" ht="12.75">
      <c r="A18" s="29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30"/>
      <c r="B20" s="3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7"/>
      <c r="B21" s="34"/>
      <c r="C21" s="35"/>
      <c r="D21" s="35"/>
      <c r="E21" s="35"/>
      <c r="F21" s="36"/>
      <c r="G21" s="36"/>
      <c r="H21" s="36"/>
      <c r="I21" s="36"/>
      <c r="J21" s="36"/>
      <c r="K21" s="35"/>
      <c r="L21" s="5"/>
      <c r="M21" s="5"/>
    </row>
    <row r="22" spans="1:13" ht="12.75">
      <c r="A22" s="7"/>
      <c r="B22" s="37"/>
      <c r="C22" s="31"/>
      <c r="D22" s="31"/>
      <c r="E22" s="31"/>
      <c r="F22" s="32"/>
      <c r="G22" s="32"/>
      <c r="H22" s="32"/>
      <c r="I22" s="32"/>
      <c r="J22" s="32"/>
      <c r="K22" s="31"/>
      <c r="L22" s="5"/>
      <c r="M22" s="5"/>
    </row>
    <row r="23" spans="1:13" ht="12.75">
      <c r="A23" s="7"/>
      <c r="B23" s="37"/>
      <c r="C23" s="31"/>
      <c r="D23" s="31"/>
      <c r="E23" s="31"/>
      <c r="F23" s="32"/>
      <c r="G23" s="32"/>
      <c r="H23" s="32"/>
      <c r="I23" s="32"/>
      <c r="J23" s="32"/>
      <c r="K23" s="31"/>
      <c r="L23" s="5"/>
      <c r="M23" s="5"/>
    </row>
    <row r="24" spans="1:13" ht="12.75">
      <c r="A24" s="7"/>
      <c r="B24" s="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3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3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2">
    <mergeCell ref="A4:B4"/>
    <mergeCell ref="A14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438</v>
      </c>
      <c r="B4" s="440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85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1" ht="13.5" thickBot="1">
      <c r="A8" s="88" t="s">
        <v>81</v>
      </c>
      <c r="B8" s="275" t="s">
        <v>392</v>
      </c>
      <c r="C8" s="169"/>
      <c r="D8" s="168"/>
      <c r="E8" s="302">
        <v>180</v>
      </c>
      <c r="F8" s="139"/>
      <c r="G8" s="184"/>
      <c r="H8" s="141">
        <f>F8*G8+F8</f>
        <v>0</v>
      </c>
      <c r="I8" s="89">
        <f>E8*F8</f>
        <v>0</v>
      </c>
      <c r="J8" s="90">
        <f>I8*G8</f>
        <v>0</v>
      </c>
      <c r="K8" s="89">
        <f>I8*G8+I8</f>
        <v>0</v>
      </c>
    </row>
    <row r="9" spans="1:11" ht="13.5" thickBot="1">
      <c r="A9" s="44"/>
      <c r="B9" s="10"/>
      <c r="E9" s="11"/>
      <c r="F9" s="3"/>
      <c r="G9" s="3"/>
      <c r="H9" s="3"/>
      <c r="I9" s="136">
        <f>SUM(I8:I8)</f>
        <v>0</v>
      </c>
      <c r="J9" s="136">
        <f>SUM(J8:J8)</f>
        <v>0</v>
      </c>
      <c r="K9" s="99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437" t="s">
        <v>68</v>
      </c>
      <c r="B11" s="438"/>
      <c r="C11" s="438"/>
      <c r="D11" s="438"/>
      <c r="E11" s="438"/>
      <c r="F11" s="438"/>
      <c r="G11" s="43"/>
      <c r="H11" s="43"/>
      <c r="I11" s="43"/>
      <c r="J11" s="43"/>
      <c r="K11" s="6"/>
    </row>
    <row r="12" spans="1:11" ht="13.5" thickBot="1">
      <c r="A12" s="49" t="s">
        <v>200</v>
      </c>
      <c r="B12" s="50"/>
      <c r="C12" s="91">
        <f>I9</f>
        <v>0</v>
      </c>
      <c r="D12" s="51" t="s">
        <v>201</v>
      </c>
      <c r="E12" s="52"/>
      <c r="F12" s="53"/>
      <c r="G12" s="53"/>
      <c r="H12" s="53"/>
      <c r="I12" s="53"/>
      <c r="J12" s="53"/>
      <c r="K12" s="54"/>
    </row>
    <row r="13" spans="1:11" ht="13.5" thickBot="1">
      <c r="A13" s="55" t="s">
        <v>202</v>
      </c>
      <c r="B13" s="56"/>
      <c r="C13" s="92">
        <f>K9</f>
        <v>0</v>
      </c>
      <c r="D13" s="57" t="s">
        <v>201</v>
      </c>
      <c r="E13" s="52"/>
      <c r="F13" s="53"/>
      <c r="G13" s="53"/>
      <c r="H13" s="53"/>
      <c r="I13" s="53"/>
      <c r="J13" s="53"/>
      <c r="K13" s="54"/>
    </row>
    <row r="14" spans="1:9" ht="12.75">
      <c r="A14" s="24" t="s">
        <v>119</v>
      </c>
      <c r="B14" s="58"/>
      <c r="C14" s="26"/>
      <c r="D14" s="27"/>
      <c r="E14" s="28"/>
      <c r="F14" s="28"/>
      <c r="G14" s="28"/>
      <c r="H14" s="59"/>
      <c r="I14" s="60"/>
    </row>
    <row r="15" ht="12.75">
      <c r="A15" s="29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B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39"/>
  <sheetViews>
    <sheetView zoomScalePageLayoutView="0" workbookViewId="0" topLeftCell="A2">
      <selection activeCell="G28" sqref="G28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550</v>
      </c>
      <c r="B4" s="440"/>
      <c r="C4" s="443"/>
      <c r="D4" s="443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40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1" ht="12.75">
      <c r="A8" s="105" t="s">
        <v>81</v>
      </c>
      <c r="B8" s="148" t="s">
        <v>393</v>
      </c>
      <c r="C8" s="324"/>
      <c r="D8" s="324"/>
      <c r="E8" s="149">
        <v>1000</v>
      </c>
      <c r="F8" s="180"/>
      <c r="G8" s="183"/>
      <c r="H8" s="108">
        <f aca="true" t="shared" si="0" ref="H8:H15">F8*G8+F8</f>
        <v>0</v>
      </c>
      <c r="I8" s="108">
        <f aca="true" t="shared" si="1" ref="I8:I15">E8*F8</f>
        <v>0</v>
      </c>
      <c r="J8" s="108">
        <f aca="true" t="shared" si="2" ref="J8:J15">I8*G8</f>
        <v>0</v>
      </c>
      <c r="K8" s="109">
        <f aca="true" t="shared" si="3" ref="K8:K15">I8*G8+I8</f>
        <v>0</v>
      </c>
    </row>
    <row r="9" spans="1:11" ht="12.75">
      <c r="A9" s="110" t="s">
        <v>82</v>
      </c>
      <c r="B9" s="117" t="s">
        <v>410</v>
      </c>
      <c r="C9" s="386"/>
      <c r="D9" s="386"/>
      <c r="E9" s="303">
        <v>5100</v>
      </c>
      <c r="F9" s="181"/>
      <c r="G9" s="234"/>
      <c r="H9" s="103">
        <f t="shared" si="0"/>
        <v>0</v>
      </c>
      <c r="I9" s="103">
        <f t="shared" si="1"/>
        <v>0</v>
      </c>
      <c r="J9" s="103">
        <f t="shared" si="2"/>
        <v>0</v>
      </c>
      <c r="K9" s="111">
        <f t="shared" si="3"/>
        <v>0</v>
      </c>
    </row>
    <row r="10" spans="1:11" ht="12.75">
      <c r="A10" s="110" t="s">
        <v>83</v>
      </c>
      <c r="B10" s="381" t="s">
        <v>394</v>
      </c>
      <c r="C10" s="101"/>
      <c r="D10" s="101"/>
      <c r="E10" s="294">
        <v>40</v>
      </c>
      <c r="F10" s="181"/>
      <c r="G10" s="234"/>
      <c r="H10" s="103">
        <f t="shared" si="0"/>
        <v>0</v>
      </c>
      <c r="I10" s="103">
        <f t="shared" si="1"/>
        <v>0</v>
      </c>
      <c r="J10" s="103">
        <f t="shared" si="2"/>
        <v>0</v>
      </c>
      <c r="K10" s="111">
        <f t="shared" si="3"/>
        <v>0</v>
      </c>
    </row>
    <row r="11" spans="1:11" ht="12.75">
      <c r="A11" s="110" t="s">
        <v>84</v>
      </c>
      <c r="B11" s="381" t="s">
        <v>395</v>
      </c>
      <c r="C11" s="101"/>
      <c r="D11" s="101"/>
      <c r="E11" s="294">
        <v>40</v>
      </c>
      <c r="F11" s="181"/>
      <c r="G11" s="234"/>
      <c r="H11" s="103">
        <f t="shared" si="0"/>
        <v>0</v>
      </c>
      <c r="I11" s="103">
        <f t="shared" si="1"/>
        <v>0</v>
      </c>
      <c r="J11" s="103">
        <f t="shared" si="2"/>
        <v>0</v>
      </c>
      <c r="K11" s="111">
        <f t="shared" si="3"/>
        <v>0</v>
      </c>
    </row>
    <row r="12" spans="1:11" ht="12.75">
      <c r="A12" s="110" t="s">
        <v>85</v>
      </c>
      <c r="B12" s="262" t="s">
        <v>409</v>
      </c>
      <c r="C12" s="150"/>
      <c r="D12" s="150"/>
      <c r="E12" s="320">
        <v>100</v>
      </c>
      <c r="F12" s="151"/>
      <c r="G12" s="186"/>
      <c r="H12" s="152">
        <f t="shared" si="0"/>
        <v>0</v>
      </c>
      <c r="I12" s="103">
        <f t="shared" si="1"/>
        <v>0</v>
      </c>
      <c r="J12" s="103">
        <f t="shared" si="2"/>
        <v>0</v>
      </c>
      <c r="K12" s="111">
        <f t="shared" si="3"/>
        <v>0</v>
      </c>
    </row>
    <row r="13" spans="1:11" ht="12.75">
      <c r="A13" s="110" t="s">
        <v>86</v>
      </c>
      <c r="B13" s="310" t="s">
        <v>23</v>
      </c>
      <c r="C13" s="101"/>
      <c r="D13" s="101"/>
      <c r="E13" s="293">
        <v>100</v>
      </c>
      <c r="F13" s="181"/>
      <c r="G13" s="234"/>
      <c r="H13" s="103">
        <f t="shared" si="0"/>
        <v>0</v>
      </c>
      <c r="I13" s="103">
        <f t="shared" si="1"/>
        <v>0</v>
      </c>
      <c r="J13" s="103">
        <f t="shared" si="2"/>
        <v>0</v>
      </c>
      <c r="K13" s="111">
        <f t="shared" si="3"/>
        <v>0</v>
      </c>
    </row>
    <row r="14" spans="1:11" ht="12.75">
      <c r="A14" s="110" t="s">
        <v>87</v>
      </c>
      <c r="B14" s="61" t="s">
        <v>209</v>
      </c>
      <c r="C14" s="325"/>
      <c r="D14" s="101"/>
      <c r="E14" s="387">
        <v>30</v>
      </c>
      <c r="F14" s="181"/>
      <c r="G14" s="234"/>
      <c r="H14" s="103">
        <f t="shared" si="0"/>
        <v>0</v>
      </c>
      <c r="I14" s="103">
        <f t="shared" si="1"/>
        <v>0</v>
      </c>
      <c r="J14" s="103">
        <f t="shared" si="2"/>
        <v>0</v>
      </c>
      <c r="K14" s="111">
        <f t="shared" si="3"/>
        <v>0</v>
      </c>
    </row>
    <row r="15" spans="1:11" ht="13.5" thickBot="1">
      <c r="A15" s="112" t="s">
        <v>88</v>
      </c>
      <c r="B15" s="380" t="s">
        <v>501</v>
      </c>
      <c r="C15" s="367"/>
      <c r="D15" s="367"/>
      <c r="E15" s="298">
        <v>60</v>
      </c>
      <c r="F15" s="368"/>
      <c r="G15" s="187"/>
      <c r="H15" s="158">
        <f t="shared" si="0"/>
        <v>0</v>
      </c>
      <c r="I15" s="115">
        <f t="shared" si="1"/>
        <v>0</v>
      </c>
      <c r="J15" s="115">
        <f t="shared" si="2"/>
        <v>0</v>
      </c>
      <c r="K15" s="116">
        <f t="shared" si="3"/>
        <v>0</v>
      </c>
    </row>
    <row r="16" spans="1:11" ht="13.5" thickBot="1">
      <c r="A16" s="44"/>
      <c r="B16" s="10"/>
      <c r="E16" s="11"/>
      <c r="F16" s="3"/>
      <c r="G16" s="3"/>
      <c r="H16" s="3"/>
      <c r="I16" s="136">
        <f>SUM(I8:I15)</f>
        <v>0</v>
      </c>
      <c r="J16" s="99">
        <f>SUM(J8:J15)</f>
        <v>0</v>
      </c>
      <c r="K16" s="99">
        <f>SUM(K8:K15)</f>
        <v>0</v>
      </c>
    </row>
    <row r="17" spans="1:11" ht="13.5" thickBot="1">
      <c r="A17" s="24"/>
      <c r="B17" s="25"/>
      <c r="C17" s="26"/>
      <c r="D17" s="27"/>
      <c r="E17" s="28"/>
      <c r="F17" s="28"/>
      <c r="G17" s="28"/>
      <c r="H17" s="28"/>
      <c r="I17" s="28"/>
      <c r="J17" s="28"/>
      <c r="K17" s="6"/>
    </row>
    <row r="18" spans="1:11" ht="13.5" thickBot="1">
      <c r="A18" s="463" t="s">
        <v>68</v>
      </c>
      <c r="B18" s="464"/>
      <c r="C18" s="464"/>
      <c r="D18" s="464"/>
      <c r="E18" s="464"/>
      <c r="F18" s="465"/>
      <c r="G18" s="43"/>
      <c r="H18" s="43"/>
      <c r="I18" s="43"/>
      <c r="J18" s="43"/>
      <c r="K18" s="6"/>
    </row>
    <row r="19" spans="1:11" ht="13.5" thickBot="1">
      <c r="A19" s="49" t="s">
        <v>200</v>
      </c>
      <c r="B19" s="50"/>
      <c r="C19" s="91">
        <f>I16</f>
        <v>0</v>
      </c>
      <c r="D19" s="51" t="s">
        <v>201</v>
      </c>
      <c r="E19" s="52"/>
      <c r="F19" s="53"/>
      <c r="G19" s="53"/>
      <c r="H19" s="53"/>
      <c r="I19" s="53"/>
      <c r="J19" s="53"/>
      <c r="K19" s="54"/>
    </row>
    <row r="20" spans="1:11" ht="13.5" thickBot="1">
      <c r="A20" s="55" t="s">
        <v>202</v>
      </c>
      <c r="B20" s="56"/>
      <c r="C20" s="92">
        <f>K16</f>
        <v>0</v>
      </c>
      <c r="D20" s="57" t="s">
        <v>201</v>
      </c>
      <c r="E20" s="52"/>
      <c r="F20" s="53"/>
      <c r="G20" s="53"/>
      <c r="H20" s="53"/>
      <c r="I20" s="53"/>
      <c r="J20" s="53"/>
      <c r="K20" s="54"/>
    </row>
    <row r="21" spans="1:9" ht="12.75">
      <c r="A21" s="24" t="s">
        <v>119</v>
      </c>
      <c r="B21" s="58"/>
      <c r="C21" s="26"/>
      <c r="D21" s="27"/>
      <c r="E21" s="28"/>
      <c r="F21" s="28"/>
      <c r="G21" s="28"/>
      <c r="H21" s="59"/>
      <c r="I21" s="60"/>
    </row>
    <row r="22" ht="12.75">
      <c r="A22" s="29"/>
    </row>
    <row r="23" spans="1:13" ht="12.75">
      <c r="A23" s="5"/>
      <c r="B23" s="6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30"/>
      <c r="B24" s="3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7"/>
      <c r="B25" s="34"/>
      <c r="C25" s="35"/>
      <c r="D25" s="35"/>
      <c r="E25" s="35"/>
      <c r="F25" s="36"/>
      <c r="G25" s="36"/>
      <c r="H25" s="36"/>
      <c r="I25" s="36"/>
      <c r="J25" s="36"/>
      <c r="K25" s="35"/>
      <c r="L25" s="5"/>
      <c r="M25" s="5"/>
    </row>
    <row r="26" spans="1:13" ht="12.75">
      <c r="A26" s="7"/>
      <c r="B26" s="37"/>
      <c r="C26" s="31"/>
      <c r="D26" s="31"/>
      <c r="E26" s="31"/>
      <c r="F26" s="32"/>
      <c r="G26" s="32"/>
      <c r="H26" s="32"/>
      <c r="I26" s="32"/>
      <c r="J26" s="32"/>
      <c r="K26" s="31"/>
      <c r="L26" s="5"/>
      <c r="M26" s="5"/>
    </row>
    <row r="27" spans="1:13" ht="12.75">
      <c r="A27" s="7"/>
      <c r="B27" s="37"/>
      <c r="C27" s="31"/>
      <c r="D27" s="31"/>
      <c r="E27" s="31"/>
      <c r="F27" s="32"/>
      <c r="G27" s="32"/>
      <c r="H27" s="32"/>
      <c r="I27" s="32"/>
      <c r="J27" s="32"/>
      <c r="K27" s="31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3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sheetProtection/>
  <mergeCells count="2">
    <mergeCell ref="A18:F18"/>
    <mergeCell ref="A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537</v>
      </c>
      <c r="B4" s="440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40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3" ht="38.25" customHeight="1" thickBot="1">
      <c r="A8" s="328" t="s">
        <v>81</v>
      </c>
      <c r="B8" s="371" t="s">
        <v>538</v>
      </c>
      <c r="C8" s="372"/>
      <c r="D8" s="372"/>
      <c r="E8" s="373">
        <v>600</v>
      </c>
      <c r="F8" s="374"/>
      <c r="G8" s="375"/>
      <c r="H8" s="376">
        <f>F8*G8+F8</f>
        <v>0</v>
      </c>
      <c r="I8" s="376">
        <f>E8*F8</f>
        <v>0</v>
      </c>
      <c r="J8" s="376">
        <f>I8*G8</f>
        <v>0</v>
      </c>
      <c r="K8" s="377">
        <f>I8*G8+I8</f>
        <v>0</v>
      </c>
      <c r="M8" s="9"/>
    </row>
    <row r="9" spans="1:11" ht="13.5" thickBot="1">
      <c r="A9" s="44"/>
      <c r="B9" s="10"/>
      <c r="E9" s="11"/>
      <c r="F9" s="3"/>
      <c r="G9" s="3"/>
      <c r="H9" s="3"/>
      <c r="I9" s="136">
        <f>SUM(I8:I8)</f>
        <v>0</v>
      </c>
      <c r="J9" s="99">
        <f>SUM(J8:J8)</f>
        <v>0</v>
      </c>
      <c r="K9" s="99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437" t="s">
        <v>68</v>
      </c>
      <c r="B11" s="438"/>
      <c r="C11" s="438"/>
      <c r="D11" s="438"/>
      <c r="E11" s="438"/>
      <c r="F11" s="438"/>
      <c r="G11" s="43"/>
      <c r="H11" s="43"/>
      <c r="I11" s="43"/>
      <c r="J11" s="43"/>
      <c r="K11" s="6"/>
    </row>
    <row r="12" spans="1:11" ht="13.5" thickBot="1">
      <c r="A12" s="49" t="s">
        <v>200</v>
      </c>
      <c r="B12" s="50"/>
      <c r="C12" s="91">
        <f>I9</f>
        <v>0</v>
      </c>
      <c r="D12" s="51" t="s">
        <v>201</v>
      </c>
      <c r="E12" s="52"/>
      <c r="F12" s="53"/>
      <c r="G12" s="53"/>
      <c r="H12" s="53"/>
      <c r="I12" s="53"/>
      <c r="J12" s="53"/>
      <c r="K12" s="54"/>
    </row>
    <row r="13" spans="1:11" ht="13.5" thickBot="1">
      <c r="A13" s="55" t="s">
        <v>202</v>
      </c>
      <c r="B13" s="56"/>
      <c r="C13" s="92">
        <f>K9</f>
        <v>0</v>
      </c>
      <c r="D13" s="57" t="s">
        <v>201</v>
      </c>
      <c r="E13" s="52"/>
      <c r="F13" s="53"/>
      <c r="G13" s="53"/>
      <c r="H13" s="53"/>
      <c r="I13" s="53"/>
      <c r="J13" s="53"/>
      <c r="K13" s="54"/>
    </row>
    <row r="14" spans="1:9" ht="12.75">
      <c r="A14" s="24" t="s">
        <v>119</v>
      </c>
      <c r="B14" s="58"/>
      <c r="C14" s="26"/>
      <c r="D14" s="27"/>
      <c r="E14" s="28"/>
      <c r="F14" s="28"/>
      <c r="G14" s="28"/>
      <c r="H14" s="59"/>
      <c r="I14" s="60"/>
    </row>
    <row r="15" ht="12.75">
      <c r="A15" s="29"/>
    </row>
    <row r="16" spans="1:13" ht="12.75">
      <c r="A16" s="5"/>
      <c r="B16" s="3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B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8.421875" style="0" customWidth="1"/>
    <col min="2" max="2" width="45.8515625" style="0" customWidth="1"/>
    <col min="3" max="3" width="17.7109375" style="0" customWidth="1"/>
    <col min="4" max="4" width="17.140625" style="0" customWidth="1"/>
    <col min="6" max="6" width="10.57421875" style="0" customWidth="1"/>
    <col min="7" max="8" width="10.421875" style="0" customWidth="1"/>
    <col min="9" max="9" width="14.8515625" style="0" customWidth="1"/>
    <col min="10" max="10" width="13.57421875" style="0" customWidth="1"/>
    <col min="11" max="11" width="13.2812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587</v>
      </c>
      <c r="B4" s="440"/>
      <c r="F4" s="3"/>
      <c r="G4" s="3"/>
      <c r="H4" s="3"/>
      <c r="I4" s="3"/>
      <c r="J4" s="3"/>
    </row>
    <row r="5" spans="1:11" ht="60.75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561</v>
      </c>
      <c r="I5" s="85" t="s">
        <v>191</v>
      </c>
      <c r="J5" s="40" t="s">
        <v>192</v>
      </c>
      <c r="K5" s="39" t="s">
        <v>65</v>
      </c>
    </row>
    <row r="6" spans="1:11" ht="13.5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2"/>
      <c r="B7" s="13"/>
      <c r="C7" s="14"/>
      <c r="D7" s="15"/>
      <c r="E7" s="16"/>
      <c r="F7" s="17"/>
      <c r="G7" s="46"/>
      <c r="H7" s="15" t="s">
        <v>197</v>
      </c>
      <c r="I7" s="16" t="s">
        <v>63</v>
      </c>
      <c r="J7" s="15" t="s">
        <v>198</v>
      </c>
      <c r="K7" s="16" t="s">
        <v>199</v>
      </c>
    </row>
    <row r="8" spans="1:11" ht="29.25" customHeight="1">
      <c r="A8" s="261" t="s">
        <v>81</v>
      </c>
      <c r="B8" s="405" t="s">
        <v>47</v>
      </c>
      <c r="C8" s="406"/>
      <c r="D8" s="406"/>
      <c r="E8" s="407">
        <v>3</v>
      </c>
      <c r="F8" s="382"/>
      <c r="G8" s="383"/>
      <c r="H8" s="384">
        <f>F8*G8+F8</f>
        <v>0</v>
      </c>
      <c r="I8" s="384">
        <f>E8*F8</f>
        <v>0</v>
      </c>
      <c r="J8" s="384">
        <f>I8*G8</f>
        <v>0</v>
      </c>
      <c r="K8" s="385">
        <f>I8*G8+I8</f>
        <v>0</v>
      </c>
    </row>
    <row r="9" spans="1:11" ht="29.25" customHeight="1">
      <c r="A9" s="110" t="s">
        <v>82</v>
      </c>
      <c r="B9" s="273" t="s">
        <v>48</v>
      </c>
      <c r="C9" s="286"/>
      <c r="D9" s="286"/>
      <c r="E9" s="303">
        <v>10</v>
      </c>
      <c r="F9" s="181"/>
      <c r="G9" s="234"/>
      <c r="H9" s="103">
        <f>F9*G9+F9</f>
        <v>0</v>
      </c>
      <c r="I9" s="103">
        <f>E9*F9</f>
        <v>0</v>
      </c>
      <c r="J9" s="103">
        <f>I9*G9</f>
        <v>0</v>
      </c>
      <c r="K9" s="111">
        <f>I9*G9+I9</f>
        <v>0</v>
      </c>
    </row>
    <row r="10" spans="1:11" ht="31.5" customHeight="1" thickBot="1">
      <c r="A10" s="112" t="s">
        <v>83</v>
      </c>
      <c r="B10" s="274" t="s">
        <v>469</v>
      </c>
      <c r="C10" s="287"/>
      <c r="D10" s="287"/>
      <c r="E10" s="304">
        <v>25</v>
      </c>
      <c r="F10" s="166"/>
      <c r="G10" s="235"/>
      <c r="H10" s="115">
        <f>F10*G10+F10</f>
        <v>0</v>
      </c>
      <c r="I10" s="115">
        <f>E10*F10</f>
        <v>0</v>
      </c>
      <c r="J10" s="115">
        <f>I10*G10</f>
        <v>0</v>
      </c>
      <c r="K10" s="116">
        <f>I10*G10+I10</f>
        <v>0</v>
      </c>
    </row>
    <row r="11" spans="9:11" ht="13.5" thickBot="1">
      <c r="I11" s="136">
        <f>SUM(I8:I10)</f>
        <v>0</v>
      </c>
      <c r="J11" s="99">
        <f>SUM(J8:J10)</f>
        <v>0</v>
      </c>
      <c r="K11" s="99">
        <f>SUM(K8:K10)</f>
        <v>0</v>
      </c>
    </row>
    <row r="15" spans="1:11" ht="13.5" thickBot="1">
      <c r="A15" s="466" t="s">
        <v>38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</row>
    <row r="16" spans="1:11" ht="13.5" thickBot="1">
      <c r="A16" s="49" t="s">
        <v>200</v>
      </c>
      <c r="B16" s="50"/>
      <c r="C16" s="91">
        <f>I11</f>
        <v>0</v>
      </c>
      <c r="D16" s="51" t="s">
        <v>201</v>
      </c>
      <c r="E16" s="52"/>
      <c r="F16" s="53"/>
      <c r="G16" s="53"/>
      <c r="H16" s="53"/>
      <c r="I16" s="53"/>
      <c r="J16" s="53"/>
      <c r="K16" s="54"/>
    </row>
    <row r="17" spans="1:11" ht="13.5" thickBot="1">
      <c r="A17" s="55" t="s">
        <v>202</v>
      </c>
      <c r="B17" s="56"/>
      <c r="C17" s="92">
        <f>K11</f>
        <v>0</v>
      </c>
      <c r="D17" s="57" t="s">
        <v>201</v>
      </c>
      <c r="E17" s="52"/>
      <c r="F17" s="53"/>
      <c r="G17" s="53"/>
      <c r="H17" s="53"/>
      <c r="I17" s="53"/>
      <c r="J17" s="53"/>
      <c r="K17" s="54"/>
    </row>
    <row r="18" spans="1:9" ht="12.75">
      <c r="A18" s="24" t="s">
        <v>119</v>
      </c>
      <c r="B18" s="58"/>
      <c r="C18" s="26"/>
      <c r="D18" s="27"/>
      <c r="E18" s="28"/>
      <c r="F18" s="28"/>
      <c r="G18" s="28"/>
      <c r="H18" s="59"/>
      <c r="I18" s="60"/>
    </row>
    <row r="26" ht="41.25" customHeight="1"/>
  </sheetData>
  <sheetProtection/>
  <mergeCells count="2">
    <mergeCell ref="A4:B4"/>
    <mergeCell ref="A15:K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443</v>
      </c>
      <c r="B4" s="440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344" t="s">
        <v>189</v>
      </c>
      <c r="H5" s="85" t="s">
        <v>190</v>
      </c>
      <c r="I5" s="345" t="s">
        <v>191</v>
      </c>
      <c r="J5" s="40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3" ht="14.25" customHeight="1">
      <c r="A8" s="197" t="s">
        <v>81</v>
      </c>
      <c r="B8" s="288" t="s">
        <v>557</v>
      </c>
      <c r="C8" s="326"/>
      <c r="D8" s="153"/>
      <c r="E8" s="296">
        <v>5000</v>
      </c>
      <c r="F8" s="155"/>
      <c r="G8" s="185"/>
      <c r="H8" s="198">
        <f aca="true" t="shared" si="0" ref="H8:H14">F8*G8+F8</f>
        <v>0</v>
      </c>
      <c r="I8" s="198">
        <f aca="true" t="shared" si="1" ref="I8:I14">E8*F8</f>
        <v>0</v>
      </c>
      <c r="J8" s="198">
        <f aca="true" t="shared" si="2" ref="J8:J14">I8*G8</f>
        <v>0</v>
      </c>
      <c r="K8" s="199">
        <f aca="true" t="shared" si="3" ref="K8:K14">I8*G8+I8</f>
        <v>0</v>
      </c>
      <c r="M8" s="9"/>
    </row>
    <row r="9" spans="1:13" ht="14.25" customHeight="1">
      <c r="A9" s="277" t="s">
        <v>82</v>
      </c>
      <c r="B9" s="420" t="s">
        <v>467</v>
      </c>
      <c r="C9" s="421"/>
      <c r="D9" s="150"/>
      <c r="E9" s="321">
        <v>800</v>
      </c>
      <c r="F9" s="151"/>
      <c r="G9" s="186"/>
      <c r="H9" s="152">
        <f t="shared" si="0"/>
        <v>0</v>
      </c>
      <c r="I9" s="103">
        <f t="shared" si="1"/>
        <v>0</v>
      </c>
      <c r="J9" s="103">
        <f t="shared" si="2"/>
        <v>0</v>
      </c>
      <c r="K9" s="111">
        <f t="shared" si="3"/>
        <v>0</v>
      </c>
      <c r="M9" s="9"/>
    </row>
    <row r="10" spans="1:13" ht="14.25" customHeight="1">
      <c r="A10" s="277" t="s">
        <v>83</v>
      </c>
      <c r="B10" s="420" t="s">
        <v>468</v>
      </c>
      <c r="C10" s="422"/>
      <c r="D10" s="101"/>
      <c r="E10" s="320">
        <v>1300</v>
      </c>
      <c r="F10" s="181"/>
      <c r="G10" s="186"/>
      <c r="H10" s="152">
        <f t="shared" si="0"/>
        <v>0</v>
      </c>
      <c r="I10" s="103">
        <f t="shared" si="1"/>
        <v>0</v>
      </c>
      <c r="J10" s="103">
        <f t="shared" si="2"/>
        <v>0</v>
      </c>
      <c r="K10" s="111">
        <f t="shared" si="3"/>
        <v>0</v>
      </c>
      <c r="M10" s="9"/>
    </row>
    <row r="11" spans="1:13" ht="14.25" customHeight="1">
      <c r="A11" s="277" t="s">
        <v>84</v>
      </c>
      <c r="B11" s="200" t="s">
        <v>176</v>
      </c>
      <c r="C11" s="192"/>
      <c r="D11" s="192"/>
      <c r="E11" s="291">
        <v>5</v>
      </c>
      <c r="F11" s="193"/>
      <c r="G11" s="236"/>
      <c r="H11" s="152">
        <f t="shared" si="0"/>
        <v>0</v>
      </c>
      <c r="I11" s="103">
        <f t="shared" si="1"/>
        <v>0</v>
      </c>
      <c r="J11" s="103">
        <f t="shared" si="2"/>
        <v>0</v>
      </c>
      <c r="K11" s="111">
        <f t="shared" si="3"/>
        <v>0</v>
      </c>
      <c r="M11" s="9"/>
    </row>
    <row r="12" spans="1:13" ht="14.25" customHeight="1">
      <c r="A12" s="277" t="s">
        <v>85</v>
      </c>
      <c r="B12" s="310" t="s">
        <v>406</v>
      </c>
      <c r="C12" s="150"/>
      <c r="D12" s="150"/>
      <c r="E12" s="320">
        <v>160</v>
      </c>
      <c r="F12" s="151"/>
      <c r="G12" s="186"/>
      <c r="H12" s="152">
        <f t="shared" si="0"/>
        <v>0</v>
      </c>
      <c r="I12" s="103">
        <f t="shared" si="1"/>
        <v>0</v>
      </c>
      <c r="J12" s="103">
        <f t="shared" si="2"/>
        <v>0</v>
      </c>
      <c r="K12" s="111">
        <f t="shared" si="3"/>
        <v>0</v>
      </c>
      <c r="M12" s="9"/>
    </row>
    <row r="13" spans="1:11" ht="12.75">
      <c r="A13" s="277" t="s">
        <v>86</v>
      </c>
      <c r="B13" s="191" t="s">
        <v>177</v>
      </c>
      <c r="C13" s="192"/>
      <c r="D13" s="192"/>
      <c r="E13" s="291">
        <v>4</v>
      </c>
      <c r="F13" s="193"/>
      <c r="G13" s="236"/>
      <c r="H13" s="194">
        <f t="shared" si="0"/>
        <v>0</v>
      </c>
      <c r="I13" s="194">
        <f t="shared" si="1"/>
        <v>0</v>
      </c>
      <c r="J13" s="194">
        <f t="shared" si="2"/>
        <v>0</v>
      </c>
      <c r="K13" s="195">
        <f t="shared" si="3"/>
        <v>0</v>
      </c>
    </row>
    <row r="14" spans="1:11" ht="12.75">
      <c r="A14" s="277" t="s">
        <v>87</v>
      </c>
      <c r="B14" s="200" t="s">
        <v>179</v>
      </c>
      <c r="C14" s="192"/>
      <c r="D14" s="192"/>
      <c r="E14" s="291">
        <v>8</v>
      </c>
      <c r="F14" s="193"/>
      <c r="G14" s="236"/>
      <c r="H14" s="194">
        <f t="shared" si="0"/>
        <v>0</v>
      </c>
      <c r="I14" s="194">
        <f t="shared" si="1"/>
        <v>0</v>
      </c>
      <c r="J14" s="194">
        <f t="shared" si="2"/>
        <v>0</v>
      </c>
      <c r="K14" s="195">
        <f t="shared" si="3"/>
        <v>0</v>
      </c>
    </row>
    <row r="15" spans="1:11" ht="38.25">
      <c r="A15" s="277" t="s">
        <v>88</v>
      </c>
      <c r="B15" s="272" t="s">
        <v>508</v>
      </c>
      <c r="C15" s="335"/>
      <c r="D15" s="335"/>
      <c r="E15" s="336">
        <v>40</v>
      </c>
      <c r="F15" s="337"/>
      <c r="G15" s="338"/>
      <c r="H15" s="339">
        <f aca="true" t="shared" si="4" ref="H15:H21">F15*G15+F15</f>
        <v>0</v>
      </c>
      <c r="I15" s="339">
        <f aca="true" t="shared" si="5" ref="I15:I21">E15*F15</f>
        <v>0</v>
      </c>
      <c r="J15" s="339">
        <f aca="true" t="shared" si="6" ref="J15:J21">I15*G15</f>
        <v>0</v>
      </c>
      <c r="K15" s="340">
        <f aca="true" t="shared" si="7" ref="K15:K21">I15*G15+I15</f>
        <v>0</v>
      </c>
    </row>
    <row r="16" spans="1:11" ht="12.75">
      <c r="A16" s="277" t="s">
        <v>89</v>
      </c>
      <c r="B16" s="262" t="s">
        <v>470</v>
      </c>
      <c r="C16" s="286"/>
      <c r="D16" s="101"/>
      <c r="E16" s="290">
        <v>20</v>
      </c>
      <c r="F16" s="181"/>
      <c r="G16" s="234"/>
      <c r="H16" s="103">
        <f t="shared" si="4"/>
        <v>0</v>
      </c>
      <c r="I16" s="103">
        <f t="shared" si="5"/>
        <v>0</v>
      </c>
      <c r="J16" s="103">
        <f t="shared" si="6"/>
        <v>0</v>
      </c>
      <c r="K16" s="111">
        <f t="shared" si="7"/>
        <v>0</v>
      </c>
    </row>
    <row r="17" spans="1:11" ht="12.75">
      <c r="A17" s="277" t="s">
        <v>90</v>
      </c>
      <c r="B17" s="262" t="s">
        <v>45</v>
      </c>
      <c r="C17" s="286"/>
      <c r="D17" s="101"/>
      <c r="E17" s="290">
        <v>310</v>
      </c>
      <c r="F17" s="181"/>
      <c r="G17" s="234"/>
      <c r="H17" s="103">
        <f t="shared" si="4"/>
        <v>0</v>
      </c>
      <c r="I17" s="103">
        <f t="shared" si="5"/>
        <v>0</v>
      </c>
      <c r="J17" s="103">
        <f t="shared" si="6"/>
        <v>0</v>
      </c>
      <c r="K17" s="111">
        <f t="shared" si="7"/>
        <v>0</v>
      </c>
    </row>
    <row r="18" spans="1:11" ht="12.75">
      <c r="A18" s="277" t="s">
        <v>91</v>
      </c>
      <c r="B18" s="310" t="s">
        <v>483</v>
      </c>
      <c r="C18" s="201"/>
      <c r="D18" s="201"/>
      <c r="E18" s="291">
        <v>20</v>
      </c>
      <c r="F18" s="193"/>
      <c r="G18" s="236"/>
      <c r="H18" s="194">
        <f t="shared" si="4"/>
        <v>0</v>
      </c>
      <c r="I18" s="194">
        <f t="shared" si="5"/>
        <v>0</v>
      </c>
      <c r="J18" s="194">
        <f t="shared" si="6"/>
        <v>0</v>
      </c>
      <c r="K18" s="195">
        <f t="shared" si="7"/>
        <v>0</v>
      </c>
    </row>
    <row r="19" spans="1:11" ht="12.75">
      <c r="A19" s="277" t="s">
        <v>92</v>
      </c>
      <c r="B19" s="262" t="s">
        <v>499</v>
      </c>
      <c r="C19" s="192"/>
      <c r="D19" s="192"/>
      <c r="E19" s="291">
        <v>180</v>
      </c>
      <c r="F19" s="193"/>
      <c r="G19" s="236"/>
      <c r="H19" s="194">
        <f t="shared" si="4"/>
        <v>0</v>
      </c>
      <c r="I19" s="194">
        <f t="shared" si="5"/>
        <v>0</v>
      </c>
      <c r="J19" s="194">
        <f t="shared" si="6"/>
        <v>0</v>
      </c>
      <c r="K19" s="195">
        <f t="shared" si="7"/>
        <v>0</v>
      </c>
    </row>
    <row r="20" spans="1:11" ht="12.75">
      <c r="A20" s="277" t="s">
        <v>93</v>
      </c>
      <c r="B20" s="310" t="s">
        <v>397</v>
      </c>
      <c r="C20" s="192"/>
      <c r="D20" s="192"/>
      <c r="E20" s="291">
        <v>80</v>
      </c>
      <c r="F20" s="193"/>
      <c r="G20" s="236"/>
      <c r="H20" s="194">
        <f t="shared" si="4"/>
        <v>0</v>
      </c>
      <c r="I20" s="194">
        <f t="shared" si="5"/>
        <v>0</v>
      </c>
      <c r="J20" s="194">
        <f t="shared" si="6"/>
        <v>0</v>
      </c>
      <c r="K20" s="195">
        <f t="shared" si="7"/>
        <v>0</v>
      </c>
    </row>
    <row r="21" spans="1:11" ht="16.5" customHeight="1">
      <c r="A21" s="277" t="s">
        <v>94</v>
      </c>
      <c r="B21" s="310" t="s">
        <v>398</v>
      </c>
      <c r="C21" s="192"/>
      <c r="D21" s="192"/>
      <c r="E21" s="291">
        <v>60</v>
      </c>
      <c r="F21" s="193"/>
      <c r="G21" s="236"/>
      <c r="H21" s="194">
        <f t="shared" si="4"/>
        <v>0</v>
      </c>
      <c r="I21" s="194">
        <f t="shared" si="5"/>
        <v>0</v>
      </c>
      <c r="J21" s="194">
        <f t="shared" si="6"/>
        <v>0</v>
      </c>
      <c r="K21" s="195">
        <f t="shared" si="7"/>
        <v>0</v>
      </c>
    </row>
    <row r="22" spans="1:11" ht="14.25" customHeight="1">
      <c r="A22" s="277" t="s">
        <v>95</v>
      </c>
      <c r="B22" s="200" t="s">
        <v>185</v>
      </c>
      <c r="C22" s="192"/>
      <c r="D22" s="192"/>
      <c r="E22" s="291">
        <v>10</v>
      </c>
      <c r="F22" s="193"/>
      <c r="G22" s="236"/>
      <c r="H22" s="194">
        <f>F22*G22+F22</f>
        <v>0</v>
      </c>
      <c r="I22" s="194">
        <f>E22*F22</f>
        <v>0</v>
      </c>
      <c r="J22" s="194">
        <f>I22*G22</f>
        <v>0</v>
      </c>
      <c r="K22" s="195">
        <f>I22*G22+I22</f>
        <v>0</v>
      </c>
    </row>
    <row r="23" spans="1:11" ht="14.25" customHeight="1">
      <c r="A23" s="277" t="s">
        <v>96</v>
      </c>
      <c r="B23" s="310" t="s">
        <v>399</v>
      </c>
      <c r="C23" s="192"/>
      <c r="D23" s="192"/>
      <c r="E23" s="291">
        <v>3</v>
      </c>
      <c r="F23" s="193"/>
      <c r="G23" s="236"/>
      <c r="H23" s="194">
        <f>F23*G23+F23</f>
        <v>0</v>
      </c>
      <c r="I23" s="194">
        <f>E23*F23</f>
        <v>0</v>
      </c>
      <c r="J23" s="194">
        <f>I23*G23</f>
        <v>0</v>
      </c>
      <c r="K23" s="195">
        <f>I23*G23+I23</f>
        <v>0</v>
      </c>
    </row>
    <row r="24" spans="1:11" ht="14.25" customHeight="1">
      <c r="A24" s="277" t="s">
        <v>97</v>
      </c>
      <c r="B24" s="310" t="s">
        <v>400</v>
      </c>
      <c r="C24" s="192"/>
      <c r="D24" s="192"/>
      <c r="E24" s="291">
        <v>3</v>
      </c>
      <c r="F24" s="193"/>
      <c r="G24" s="236"/>
      <c r="H24" s="194">
        <f>F24*G24+F24</f>
        <v>0</v>
      </c>
      <c r="I24" s="194">
        <f>E24*F24</f>
        <v>0</v>
      </c>
      <c r="J24" s="194">
        <f>I24*G24</f>
        <v>0</v>
      </c>
      <c r="K24" s="195">
        <f>I24*G24+I24</f>
        <v>0</v>
      </c>
    </row>
    <row r="25" spans="1:11" ht="13.5" thickBot="1">
      <c r="A25" s="278" t="s">
        <v>98</v>
      </c>
      <c r="B25" s="380" t="s">
        <v>186</v>
      </c>
      <c r="C25" s="202"/>
      <c r="D25" s="202"/>
      <c r="E25" s="308">
        <v>2</v>
      </c>
      <c r="F25" s="203"/>
      <c r="G25" s="279"/>
      <c r="H25" s="204">
        <f>F25*G25+F25</f>
        <v>0</v>
      </c>
      <c r="I25" s="204">
        <f>E25*F25</f>
        <v>0</v>
      </c>
      <c r="J25" s="204">
        <f>I25*G25</f>
        <v>0</v>
      </c>
      <c r="K25" s="205">
        <f>I25*G25+I25</f>
        <v>0</v>
      </c>
    </row>
    <row r="26" spans="1:11" ht="13.5" thickBot="1">
      <c r="A26" s="206"/>
      <c r="B26" s="207"/>
      <c r="C26" s="208"/>
      <c r="D26" s="208"/>
      <c r="E26" s="209"/>
      <c r="F26" s="210"/>
      <c r="G26" s="210"/>
      <c r="H26" s="210"/>
      <c r="I26" s="237">
        <f>SUM(I8:I25)</f>
        <v>0</v>
      </c>
      <c r="J26" s="238">
        <f>SUM(J8:J25)</f>
        <v>0</v>
      </c>
      <c r="K26" s="238">
        <f>SUM(K8:K25)</f>
        <v>0</v>
      </c>
    </row>
    <row r="27" spans="1:11" ht="12.75">
      <c r="A27" s="211"/>
      <c r="B27" s="212"/>
      <c r="C27" s="213"/>
      <c r="D27" s="214"/>
      <c r="E27" s="215"/>
      <c r="F27" s="215"/>
      <c r="G27" s="215"/>
      <c r="H27" s="215"/>
      <c r="I27" s="215"/>
      <c r="J27" s="215"/>
      <c r="K27" s="216"/>
    </row>
    <row r="28" spans="1:11" ht="13.5" thickBot="1">
      <c r="A28" s="441" t="s">
        <v>68</v>
      </c>
      <c r="B28" s="442"/>
      <c r="C28" s="442"/>
      <c r="D28" s="442"/>
      <c r="E28" s="442"/>
      <c r="F28" s="442"/>
      <c r="G28" s="217"/>
      <c r="H28" s="217"/>
      <c r="I28" s="217"/>
      <c r="J28" s="217"/>
      <c r="K28" s="216"/>
    </row>
    <row r="29" spans="1:11" ht="13.5" thickBot="1">
      <c r="A29" s="218" t="s">
        <v>200</v>
      </c>
      <c r="B29" s="219"/>
      <c r="C29" s="220">
        <f>I26</f>
        <v>0</v>
      </c>
      <c r="D29" s="221" t="s">
        <v>201</v>
      </c>
      <c r="E29" s="222"/>
      <c r="F29" s="223"/>
      <c r="G29" s="223"/>
      <c r="H29" s="223"/>
      <c r="I29" s="223"/>
      <c r="J29" s="223"/>
      <c r="K29" s="224"/>
    </row>
    <row r="30" spans="1:11" ht="13.5" thickBot="1">
      <c r="A30" s="225" t="s">
        <v>202</v>
      </c>
      <c r="B30" s="226"/>
      <c r="C30" s="227">
        <f>K26</f>
        <v>0</v>
      </c>
      <c r="D30" s="228" t="s">
        <v>201</v>
      </c>
      <c r="E30" s="222"/>
      <c r="F30" s="223"/>
      <c r="G30" s="223"/>
      <c r="H30" s="223"/>
      <c r="I30" s="223"/>
      <c r="J30" s="223"/>
      <c r="K30" s="224"/>
    </row>
    <row r="31" spans="1:11" ht="12.75">
      <c r="A31" s="211" t="s">
        <v>119</v>
      </c>
      <c r="B31" s="229"/>
      <c r="C31" s="213"/>
      <c r="D31" s="214"/>
      <c r="E31" s="215"/>
      <c r="F31" s="215"/>
      <c r="G31" s="215"/>
      <c r="H31" s="230"/>
      <c r="I31" s="231"/>
      <c r="J31" s="208"/>
      <c r="K31" s="208"/>
    </row>
    <row r="32" spans="1:11" ht="12.75">
      <c r="A32" s="232"/>
      <c r="B32" s="208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3" ht="12.75">
      <c r="A33" s="233"/>
      <c r="B33" s="316"/>
      <c r="C33" s="233"/>
      <c r="D33" s="233"/>
      <c r="E33" s="233"/>
      <c r="F33" s="233"/>
      <c r="G33" s="233"/>
      <c r="H33" s="233"/>
      <c r="I33" s="233"/>
      <c r="J33" s="233"/>
      <c r="K33" s="233"/>
      <c r="L33" s="5"/>
      <c r="M33" s="5"/>
    </row>
    <row r="34" spans="1:13" ht="15">
      <c r="A34" s="30"/>
      <c r="B34" s="3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7"/>
      <c r="B35" s="34"/>
      <c r="C35" s="35"/>
      <c r="D35" s="35"/>
      <c r="E35" s="35"/>
      <c r="F35" s="36"/>
      <c r="G35" s="36"/>
      <c r="H35" s="36"/>
      <c r="I35" s="36"/>
      <c r="J35" s="36"/>
      <c r="K35" s="35"/>
      <c r="L35" s="5"/>
      <c r="M35" s="5"/>
    </row>
    <row r="36" spans="1:13" ht="12.75">
      <c r="A36" s="7"/>
      <c r="B36" s="37"/>
      <c r="C36" s="31"/>
      <c r="D36" s="31"/>
      <c r="E36" s="31"/>
      <c r="F36" s="32"/>
      <c r="G36" s="32"/>
      <c r="H36" s="32"/>
      <c r="I36" s="32"/>
      <c r="J36" s="32"/>
      <c r="K36" s="31"/>
      <c r="L36" s="5"/>
      <c r="M36" s="5"/>
    </row>
    <row r="37" spans="1:13" ht="12.75">
      <c r="A37" s="7"/>
      <c r="B37" s="37"/>
      <c r="C37" s="31"/>
      <c r="D37" s="31"/>
      <c r="E37" s="31"/>
      <c r="F37" s="32"/>
      <c r="G37" s="32"/>
      <c r="H37" s="32"/>
      <c r="I37" s="32"/>
      <c r="J37" s="32"/>
      <c r="K37" s="31"/>
      <c r="L37" s="5"/>
      <c r="M37" s="5"/>
    </row>
    <row r="38" spans="1:13" ht="12.75">
      <c r="A38" s="7"/>
      <c r="B38" s="8"/>
      <c r="C38" s="5"/>
      <c r="D38" s="5"/>
      <c r="E38" s="5"/>
      <c r="F38" s="6"/>
      <c r="G38" s="6"/>
      <c r="H38" s="6"/>
      <c r="I38" s="6"/>
      <c r="J38" s="6"/>
      <c r="K38" s="6"/>
      <c r="L38" s="5"/>
      <c r="M38" s="5"/>
    </row>
    <row r="39" spans="1:13" ht="12.75">
      <c r="A39" s="7"/>
      <c r="B39" s="8"/>
      <c r="C39" s="5"/>
      <c r="D39" s="5"/>
      <c r="E39" s="5"/>
      <c r="F39" s="6"/>
      <c r="G39" s="6"/>
      <c r="H39" s="6"/>
      <c r="I39" s="6"/>
      <c r="J39" s="6"/>
      <c r="K39" s="6"/>
      <c r="L39" s="5"/>
      <c r="M39" s="5"/>
    </row>
    <row r="40" spans="1:13" ht="12.75">
      <c r="A40" s="7"/>
      <c r="B40" s="8"/>
      <c r="C40" s="5"/>
      <c r="D40" s="5"/>
      <c r="E40" s="5"/>
      <c r="F40" s="6"/>
      <c r="G40" s="6"/>
      <c r="H40" s="6"/>
      <c r="I40" s="6"/>
      <c r="J40" s="6"/>
      <c r="K40" s="6"/>
      <c r="L40" s="5"/>
      <c r="M40" s="5"/>
    </row>
    <row r="41" spans="1:13" ht="12.75">
      <c r="A41" s="7"/>
      <c r="B41" s="38"/>
      <c r="C41" s="5"/>
      <c r="D41" s="5"/>
      <c r="E41" s="5"/>
      <c r="F41" s="6"/>
      <c r="G41" s="6"/>
      <c r="H41" s="6"/>
      <c r="I41" s="6"/>
      <c r="J41" s="6"/>
      <c r="K41" s="6"/>
      <c r="L41" s="5"/>
      <c r="M41" s="5"/>
    </row>
    <row r="42" spans="1:13" ht="12.75">
      <c r="A42" s="7"/>
      <c r="B42" s="8"/>
      <c r="C42" s="5"/>
      <c r="D42" s="5"/>
      <c r="E42" s="5"/>
      <c r="F42" s="6"/>
      <c r="G42" s="6"/>
      <c r="H42" s="6"/>
      <c r="I42" s="6"/>
      <c r="J42" s="6"/>
      <c r="K42" s="6"/>
      <c r="L42" s="5"/>
      <c r="M42" s="5"/>
    </row>
    <row r="43" spans="1:13" ht="12.75">
      <c r="A43" s="7"/>
      <c r="B43" s="8"/>
      <c r="C43" s="5"/>
      <c r="D43" s="5"/>
      <c r="E43" s="5"/>
      <c r="F43" s="6"/>
      <c r="G43" s="6"/>
      <c r="H43" s="6"/>
      <c r="I43" s="6"/>
      <c r="J43" s="6"/>
      <c r="K43" s="6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3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</sheetData>
  <sheetProtection/>
  <mergeCells count="2">
    <mergeCell ref="A4:B4"/>
    <mergeCell ref="A28:F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559</v>
      </c>
      <c r="B4" s="440"/>
      <c r="C4" s="443"/>
      <c r="D4" s="443"/>
      <c r="E4" s="443"/>
      <c r="F4" s="443"/>
      <c r="G4" s="443"/>
      <c r="H4" s="44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85" t="s">
        <v>192</v>
      </c>
      <c r="K5" s="39" t="s">
        <v>65</v>
      </c>
    </row>
    <row r="6" spans="1:11" ht="13.5" customHeight="1" thickBot="1">
      <c r="A6" s="167" t="s">
        <v>56</v>
      </c>
      <c r="B6" s="239" t="s">
        <v>57</v>
      </c>
      <c r="C6" s="240" t="s">
        <v>58</v>
      </c>
      <c r="D6" s="241" t="s">
        <v>59</v>
      </c>
      <c r="E6" s="97" t="s">
        <v>60</v>
      </c>
      <c r="F6" s="242" t="s">
        <v>61</v>
      </c>
      <c r="G6" s="243" t="s">
        <v>62</v>
      </c>
      <c r="H6" s="242" t="s">
        <v>193</v>
      </c>
      <c r="I6" s="243" t="s">
        <v>194</v>
      </c>
      <c r="J6" s="242" t="s">
        <v>195</v>
      </c>
      <c r="K6" s="97" t="s">
        <v>196</v>
      </c>
    </row>
    <row r="7" spans="1:11" ht="13.5" thickBot="1">
      <c r="A7" s="423"/>
      <c r="B7" s="424"/>
      <c r="C7" s="425"/>
      <c r="D7" s="425"/>
      <c r="E7" s="425"/>
      <c r="F7" s="426"/>
      <c r="G7" s="426"/>
      <c r="H7" s="425" t="s">
        <v>197</v>
      </c>
      <c r="I7" s="425" t="s">
        <v>63</v>
      </c>
      <c r="J7" s="425" t="s">
        <v>198</v>
      </c>
      <c r="K7" s="427" t="s">
        <v>199</v>
      </c>
    </row>
    <row r="8" spans="1:11" ht="12.75">
      <c r="A8" s="105" t="s">
        <v>81</v>
      </c>
      <c r="B8" s="417" t="s">
        <v>412</v>
      </c>
      <c r="C8" s="153"/>
      <c r="D8" s="153"/>
      <c r="E8" s="118">
        <v>12</v>
      </c>
      <c r="F8" s="155"/>
      <c r="G8" s="185"/>
      <c r="H8" s="156">
        <f aca="true" t="shared" si="0" ref="H8:H13">F8*G8+F8</f>
        <v>0</v>
      </c>
      <c r="I8" s="108">
        <f aca="true" t="shared" si="1" ref="I8:I13">E8*F8</f>
        <v>0</v>
      </c>
      <c r="J8" s="108">
        <f aca="true" t="shared" si="2" ref="J8:J13">I8*G8</f>
        <v>0</v>
      </c>
      <c r="K8" s="109">
        <f aca="true" t="shared" si="3" ref="K8:K13">I8*G8+I8</f>
        <v>0</v>
      </c>
    </row>
    <row r="9" spans="1:11" ht="12.75">
      <c r="A9" s="110" t="s">
        <v>82</v>
      </c>
      <c r="B9" s="310" t="s">
        <v>413</v>
      </c>
      <c r="C9" s="150"/>
      <c r="D9" s="150"/>
      <c r="E9" s="320">
        <v>120</v>
      </c>
      <c r="F9" s="151"/>
      <c r="G9" s="186"/>
      <c r="H9" s="152">
        <f t="shared" si="0"/>
        <v>0</v>
      </c>
      <c r="I9" s="103">
        <f t="shared" si="1"/>
        <v>0</v>
      </c>
      <c r="J9" s="103">
        <f t="shared" si="2"/>
        <v>0</v>
      </c>
      <c r="K9" s="111">
        <f t="shared" si="3"/>
        <v>0</v>
      </c>
    </row>
    <row r="10" spans="1:11" ht="12.75">
      <c r="A10" s="110" t="s">
        <v>83</v>
      </c>
      <c r="B10" s="310" t="s">
        <v>411</v>
      </c>
      <c r="C10" s="150"/>
      <c r="D10" s="150"/>
      <c r="E10" s="320">
        <v>320</v>
      </c>
      <c r="F10" s="151"/>
      <c r="G10" s="186"/>
      <c r="H10" s="152">
        <f t="shared" si="0"/>
        <v>0</v>
      </c>
      <c r="I10" s="103">
        <f t="shared" si="1"/>
        <v>0</v>
      </c>
      <c r="J10" s="103">
        <f t="shared" si="2"/>
        <v>0</v>
      </c>
      <c r="K10" s="111">
        <f t="shared" si="3"/>
        <v>0</v>
      </c>
    </row>
    <row r="11" spans="1:11" ht="12.75">
      <c r="A11" s="110" t="s">
        <v>84</v>
      </c>
      <c r="B11" s="310" t="s">
        <v>407</v>
      </c>
      <c r="C11" s="150"/>
      <c r="D11" s="150"/>
      <c r="E11" s="320">
        <v>3600</v>
      </c>
      <c r="F11" s="151"/>
      <c r="G11" s="186"/>
      <c r="H11" s="152">
        <f t="shared" si="0"/>
        <v>0</v>
      </c>
      <c r="I11" s="103">
        <f t="shared" si="1"/>
        <v>0</v>
      </c>
      <c r="J11" s="103">
        <f t="shared" si="2"/>
        <v>0</v>
      </c>
      <c r="K11" s="111">
        <f t="shared" si="3"/>
        <v>0</v>
      </c>
    </row>
    <row r="12" spans="1:11" ht="12.75">
      <c r="A12" s="110" t="s">
        <v>85</v>
      </c>
      <c r="B12" s="262" t="s">
        <v>510</v>
      </c>
      <c r="C12" s="101"/>
      <c r="D12" s="101"/>
      <c r="E12" s="321">
        <v>1200</v>
      </c>
      <c r="F12" s="181"/>
      <c r="G12" s="186"/>
      <c r="H12" s="152">
        <f t="shared" si="0"/>
        <v>0</v>
      </c>
      <c r="I12" s="103">
        <f t="shared" si="1"/>
        <v>0</v>
      </c>
      <c r="J12" s="103">
        <f t="shared" si="2"/>
        <v>0</v>
      </c>
      <c r="K12" s="111">
        <f t="shared" si="3"/>
        <v>0</v>
      </c>
    </row>
    <row r="13" spans="1:11" ht="26.25" thickBot="1">
      <c r="A13" s="112" t="s">
        <v>86</v>
      </c>
      <c r="B13" s="319" t="s">
        <v>498</v>
      </c>
      <c r="C13" s="287"/>
      <c r="D13" s="369"/>
      <c r="E13" s="388">
        <v>240</v>
      </c>
      <c r="F13" s="370"/>
      <c r="G13" s="235"/>
      <c r="H13" s="115">
        <f t="shared" si="0"/>
        <v>0</v>
      </c>
      <c r="I13" s="115">
        <f t="shared" si="1"/>
        <v>0</v>
      </c>
      <c r="J13" s="115">
        <f t="shared" si="2"/>
        <v>0</v>
      </c>
      <c r="K13" s="116">
        <f t="shared" si="3"/>
        <v>0</v>
      </c>
    </row>
    <row r="14" spans="1:11" ht="13.5" thickBot="1">
      <c r="A14" s="44"/>
      <c r="B14" s="10"/>
      <c r="E14" s="11"/>
      <c r="F14" s="3"/>
      <c r="G14" s="3"/>
      <c r="H14" s="98"/>
      <c r="I14" s="136">
        <f>SUM(I8:I13)</f>
        <v>0</v>
      </c>
      <c r="J14" s="99">
        <f>SUM(J8:J13)</f>
        <v>0</v>
      </c>
      <c r="K14" s="99">
        <f>SUM(K8:K13)</f>
        <v>0</v>
      </c>
    </row>
    <row r="15" spans="1:11" ht="12.75">
      <c r="A15" s="24"/>
      <c r="B15" s="25"/>
      <c r="C15" s="26"/>
      <c r="D15" s="27"/>
      <c r="E15" s="28"/>
      <c r="F15" s="28"/>
      <c r="G15" s="28"/>
      <c r="H15" s="28"/>
      <c r="I15" s="28"/>
      <c r="J15" s="28"/>
      <c r="K15" s="6"/>
    </row>
    <row r="16" spans="1:11" ht="13.5" thickBot="1">
      <c r="A16" s="437" t="s">
        <v>68</v>
      </c>
      <c r="B16" s="438"/>
      <c r="C16" s="438"/>
      <c r="D16" s="438"/>
      <c r="E16" s="438"/>
      <c r="F16" s="438"/>
      <c r="G16" s="43"/>
      <c r="H16" s="43"/>
      <c r="I16" s="43"/>
      <c r="J16" s="43"/>
      <c r="K16" s="6"/>
    </row>
    <row r="17" spans="1:11" ht="13.5" thickBot="1">
      <c r="A17" s="49" t="s">
        <v>200</v>
      </c>
      <c r="B17" s="50"/>
      <c r="C17" s="91">
        <f>I14</f>
        <v>0</v>
      </c>
      <c r="D17" s="51" t="s">
        <v>201</v>
      </c>
      <c r="E17" s="52"/>
      <c r="F17" s="53"/>
      <c r="G17" s="53"/>
      <c r="H17" s="53"/>
      <c r="I17" s="53"/>
      <c r="J17" s="53"/>
      <c r="K17" s="54"/>
    </row>
    <row r="18" spans="1:11" ht="13.5" thickBot="1">
      <c r="A18" s="55" t="s">
        <v>202</v>
      </c>
      <c r="B18" s="56"/>
      <c r="C18" s="92">
        <f>K14</f>
        <v>0</v>
      </c>
      <c r="D18" s="57" t="s">
        <v>201</v>
      </c>
      <c r="E18" s="52"/>
      <c r="F18" s="53"/>
      <c r="G18" s="53"/>
      <c r="H18" s="53"/>
      <c r="I18" s="53"/>
      <c r="J18" s="53"/>
      <c r="K18" s="54"/>
    </row>
    <row r="19" spans="1:9" ht="12.75">
      <c r="A19" s="24" t="s">
        <v>119</v>
      </c>
      <c r="B19" s="58"/>
      <c r="C19" s="26"/>
      <c r="D19" s="27"/>
      <c r="E19" s="28"/>
      <c r="F19" s="28"/>
      <c r="G19" s="28"/>
      <c r="H19" s="59"/>
      <c r="I19" s="60"/>
    </row>
    <row r="20" ht="12.75">
      <c r="A20" s="29"/>
    </row>
    <row r="21" spans="1:13" ht="12.75">
      <c r="A21" s="5"/>
      <c r="B21" s="65" t="s">
        <v>432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30"/>
      <c r="B22" s="6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7"/>
      <c r="B23" s="34"/>
      <c r="C23" s="35"/>
      <c r="D23" s="35"/>
      <c r="E23" s="35"/>
      <c r="F23" s="36"/>
      <c r="G23" s="36"/>
      <c r="H23" s="36"/>
      <c r="I23" s="36"/>
      <c r="J23" s="36"/>
      <c r="K23" s="35"/>
      <c r="L23" s="5"/>
      <c r="M23" s="5"/>
    </row>
    <row r="24" spans="1:13" ht="12.75">
      <c r="A24" s="7"/>
      <c r="B24" s="37"/>
      <c r="C24" s="31"/>
      <c r="D24" s="31"/>
      <c r="E24" s="31"/>
      <c r="F24" s="32"/>
      <c r="G24" s="32"/>
      <c r="H24" s="32"/>
      <c r="I24" s="32"/>
      <c r="J24" s="32"/>
      <c r="K24" s="31"/>
      <c r="L24" s="5"/>
      <c r="M24" s="5"/>
    </row>
    <row r="25" spans="1:13" ht="12.75">
      <c r="A25" s="7"/>
      <c r="B25" s="37"/>
      <c r="C25" s="31"/>
      <c r="D25" s="31"/>
      <c r="E25" s="31"/>
      <c r="F25" s="32"/>
      <c r="G25" s="32"/>
      <c r="H25" s="32"/>
      <c r="I25" s="32"/>
      <c r="J25" s="32"/>
      <c r="K25" s="31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3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sheetProtection/>
  <mergeCells count="2">
    <mergeCell ref="A4:H4"/>
    <mergeCell ref="A16:F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1" spans="1:7" ht="18.75">
      <c r="A1" s="2"/>
      <c r="B1" s="1" t="s">
        <v>64</v>
      </c>
      <c r="F1" s="4" t="s">
        <v>55</v>
      </c>
      <c r="G1" s="4"/>
    </row>
    <row r="2" spans="1:7" ht="16.5" thickBot="1">
      <c r="A2" s="439" t="s">
        <v>539</v>
      </c>
      <c r="B2" s="440"/>
      <c r="C2" s="263"/>
      <c r="F2" s="3"/>
      <c r="G2" s="3"/>
    </row>
    <row r="3" spans="1:11" ht="30.75" thickBot="1">
      <c r="A3" s="41" t="s">
        <v>66</v>
      </c>
      <c r="B3" s="42" t="s">
        <v>67</v>
      </c>
      <c r="C3" s="259" t="s">
        <v>50</v>
      </c>
      <c r="D3" s="260" t="s">
        <v>49</v>
      </c>
      <c r="E3" s="259" t="s">
        <v>466</v>
      </c>
      <c r="F3" s="40" t="s">
        <v>188</v>
      </c>
      <c r="G3" s="85" t="s">
        <v>189</v>
      </c>
      <c r="H3" s="40" t="s">
        <v>190</v>
      </c>
      <c r="I3" s="85" t="s">
        <v>191</v>
      </c>
      <c r="J3" s="85" t="s">
        <v>192</v>
      </c>
      <c r="K3" s="39" t="s">
        <v>65</v>
      </c>
    </row>
    <row r="4" spans="1:11" ht="13.5" thickBot="1">
      <c r="A4" s="12" t="s">
        <v>56</v>
      </c>
      <c r="B4" s="12" t="s">
        <v>57</v>
      </c>
      <c r="C4" s="14" t="s">
        <v>58</v>
      </c>
      <c r="D4" s="15" t="s">
        <v>59</v>
      </c>
      <c r="E4" s="16" t="s">
        <v>60</v>
      </c>
      <c r="F4" s="17" t="s">
        <v>61</v>
      </c>
      <c r="G4" s="46" t="s">
        <v>62</v>
      </c>
      <c r="H4" s="17" t="s">
        <v>193</v>
      </c>
      <c r="I4" s="46" t="s">
        <v>194</v>
      </c>
      <c r="J4" s="17" t="s">
        <v>195</v>
      </c>
      <c r="K4" s="16" t="s">
        <v>196</v>
      </c>
    </row>
    <row r="5" spans="1:11" ht="32.25" customHeight="1" thickBot="1">
      <c r="A5" s="18"/>
      <c r="B5" s="18"/>
      <c r="C5" s="20"/>
      <c r="D5" s="21"/>
      <c r="E5" s="22"/>
      <c r="F5" s="23"/>
      <c r="G5" s="62"/>
      <c r="H5" s="21" t="s">
        <v>197</v>
      </c>
      <c r="I5" s="22" t="s">
        <v>63</v>
      </c>
      <c r="J5" s="21" t="s">
        <v>198</v>
      </c>
      <c r="K5" s="22" t="s">
        <v>199</v>
      </c>
    </row>
    <row r="6" spans="1:11" ht="29.25" customHeight="1" thickBot="1">
      <c r="A6" s="88" t="s">
        <v>81</v>
      </c>
      <c r="B6" s="176" t="s">
        <v>31</v>
      </c>
      <c r="C6" s="168"/>
      <c r="D6" s="169"/>
      <c r="E6" s="177">
        <v>24</v>
      </c>
      <c r="F6" s="172"/>
      <c r="G6" s="190"/>
      <c r="H6" s="267">
        <f aca="true" t="shared" si="0" ref="H6:H18">(F6*G6+F6)</f>
        <v>0</v>
      </c>
      <c r="I6" s="93">
        <f aca="true" t="shared" si="1" ref="I6:I18">(E6*F6)</f>
        <v>0</v>
      </c>
      <c r="J6" s="94">
        <f aca="true" t="shared" si="2" ref="J6:J18">(I6*G6)</f>
        <v>0</v>
      </c>
      <c r="K6" s="93">
        <f aca="true" t="shared" si="3" ref="K6:K18">(I6*G6+I6)</f>
        <v>0</v>
      </c>
    </row>
    <row r="7" spans="1:11" ht="26.25" thickBot="1">
      <c r="A7" s="175" t="s">
        <v>82</v>
      </c>
      <c r="B7" s="178" t="s">
        <v>32</v>
      </c>
      <c r="C7" s="170"/>
      <c r="D7" s="86"/>
      <c r="E7" s="179">
        <v>15</v>
      </c>
      <c r="F7" s="87"/>
      <c r="G7" s="190"/>
      <c r="H7" s="267">
        <f t="shared" si="0"/>
        <v>0</v>
      </c>
      <c r="I7" s="93">
        <f t="shared" si="1"/>
        <v>0</v>
      </c>
      <c r="J7" s="94">
        <f t="shared" si="2"/>
        <v>0</v>
      </c>
      <c r="K7" s="93">
        <f t="shared" si="3"/>
        <v>0</v>
      </c>
    </row>
    <row r="8" spans="1:11" ht="39" thickBot="1">
      <c r="A8" s="142" t="s">
        <v>83</v>
      </c>
      <c r="B8" s="173" t="s">
        <v>33</v>
      </c>
      <c r="C8" s="144"/>
      <c r="D8" s="143"/>
      <c r="E8" s="174">
        <v>1</v>
      </c>
      <c r="F8" s="268"/>
      <c r="G8" s="188"/>
      <c r="H8" s="269">
        <f t="shared" si="0"/>
        <v>0</v>
      </c>
      <c r="I8" s="146">
        <f t="shared" si="1"/>
        <v>0</v>
      </c>
      <c r="J8" s="147">
        <f t="shared" si="2"/>
        <v>0</v>
      </c>
      <c r="K8" s="146">
        <f t="shared" si="3"/>
        <v>0</v>
      </c>
    </row>
    <row r="9" spans="1:11" ht="39" thickBot="1">
      <c r="A9" s="12" t="s">
        <v>84</v>
      </c>
      <c r="B9" s="171" t="s">
        <v>34</v>
      </c>
      <c r="C9" s="168"/>
      <c r="D9" s="168"/>
      <c r="E9" s="177">
        <v>2</v>
      </c>
      <c r="F9" s="139"/>
      <c r="G9" s="189"/>
      <c r="H9" s="270">
        <f t="shared" si="0"/>
        <v>0</v>
      </c>
      <c r="I9" s="89">
        <f t="shared" si="1"/>
        <v>0</v>
      </c>
      <c r="J9" s="89">
        <f t="shared" si="2"/>
        <v>0</v>
      </c>
      <c r="K9" s="89">
        <f t="shared" si="3"/>
        <v>0</v>
      </c>
    </row>
    <row r="10" spans="1:11" ht="27" customHeight="1" thickBot="1">
      <c r="A10" s="142" t="s">
        <v>81</v>
      </c>
      <c r="B10" s="173" t="s">
        <v>35</v>
      </c>
      <c r="C10" s="144"/>
      <c r="D10" s="143"/>
      <c r="E10" s="174">
        <v>8</v>
      </c>
      <c r="F10" s="145"/>
      <c r="G10" s="190"/>
      <c r="H10" s="267">
        <f t="shared" si="0"/>
        <v>0</v>
      </c>
      <c r="I10" s="93">
        <f t="shared" si="1"/>
        <v>0</v>
      </c>
      <c r="J10" s="94">
        <f t="shared" si="2"/>
        <v>0</v>
      </c>
      <c r="K10" s="93">
        <f t="shared" si="3"/>
        <v>0</v>
      </c>
    </row>
    <row r="11" spans="1:11" ht="26.25" thickBot="1">
      <c r="A11" s="88" t="s">
        <v>82</v>
      </c>
      <c r="B11" s="176" t="s">
        <v>36</v>
      </c>
      <c r="C11" s="168"/>
      <c r="D11" s="169"/>
      <c r="E11" s="177">
        <v>3</v>
      </c>
      <c r="F11" s="172"/>
      <c r="G11" s="190"/>
      <c r="H11" s="267">
        <f t="shared" si="0"/>
        <v>0</v>
      </c>
      <c r="I11" s="93">
        <f t="shared" si="1"/>
        <v>0</v>
      </c>
      <c r="J11" s="94">
        <f t="shared" si="2"/>
        <v>0</v>
      </c>
      <c r="K11" s="93">
        <f t="shared" si="3"/>
        <v>0</v>
      </c>
    </row>
    <row r="12" spans="1:11" ht="39" thickBot="1">
      <c r="A12" s="88" t="s">
        <v>83</v>
      </c>
      <c r="B12" s="176" t="s">
        <v>37</v>
      </c>
      <c r="C12" s="168"/>
      <c r="D12" s="169"/>
      <c r="E12" s="177">
        <v>1</v>
      </c>
      <c r="F12" s="140"/>
      <c r="G12" s="189"/>
      <c r="H12" s="271">
        <f t="shared" si="0"/>
        <v>0</v>
      </c>
      <c r="I12" s="89">
        <f t="shared" si="1"/>
        <v>0</v>
      </c>
      <c r="J12" s="90">
        <f t="shared" si="2"/>
        <v>0</v>
      </c>
      <c r="K12" s="89">
        <f t="shared" si="3"/>
        <v>0</v>
      </c>
    </row>
    <row r="13" spans="1:13" ht="26.25" thickBot="1">
      <c r="A13" s="142" t="s">
        <v>81</v>
      </c>
      <c r="B13" s="173" t="s">
        <v>39</v>
      </c>
      <c r="C13" s="144"/>
      <c r="D13" s="143"/>
      <c r="E13" s="174">
        <v>3</v>
      </c>
      <c r="F13" s="145"/>
      <c r="G13" s="190"/>
      <c r="H13" s="267">
        <f t="shared" si="0"/>
        <v>0</v>
      </c>
      <c r="I13" s="93">
        <f t="shared" si="1"/>
        <v>0</v>
      </c>
      <c r="J13" s="94">
        <f t="shared" si="2"/>
        <v>0</v>
      </c>
      <c r="K13" s="93">
        <f t="shared" si="3"/>
        <v>0</v>
      </c>
      <c r="L13" s="5"/>
      <c r="M13" s="5"/>
    </row>
    <row r="14" spans="1:13" ht="26.25" thickBot="1">
      <c r="A14" s="142" t="s">
        <v>82</v>
      </c>
      <c r="B14" s="173" t="s">
        <v>40</v>
      </c>
      <c r="C14" s="144"/>
      <c r="D14" s="143"/>
      <c r="E14" s="174">
        <v>2</v>
      </c>
      <c r="F14" s="145"/>
      <c r="G14" s="190"/>
      <c r="H14" s="267">
        <f t="shared" si="0"/>
        <v>0</v>
      </c>
      <c r="I14" s="93">
        <f t="shared" si="1"/>
        <v>0</v>
      </c>
      <c r="J14" s="94">
        <f t="shared" si="2"/>
        <v>0</v>
      </c>
      <c r="K14" s="93">
        <f t="shared" si="3"/>
        <v>0</v>
      </c>
      <c r="L14" s="5"/>
      <c r="M14" s="5"/>
    </row>
    <row r="15" spans="1:13" ht="26.25" thickBot="1">
      <c r="A15" s="142" t="s">
        <v>83</v>
      </c>
      <c r="B15" s="173" t="s">
        <v>41</v>
      </c>
      <c r="C15" s="144"/>
      <c r="D15" s="143"/>
      <c r="E15" s="174">
        <v>1</v>
      </c>
      <c r="F15" s="145"/>
      <c r="G15" s="190"/>
      <c r="H15" s="267">
        <f t="shared" si="0"/>
        <v>0</v>
      </c>
      <c r="I15" s="93">
        <f t="shared" si="1"/>
        <v>0</v>
      </c>
      <c r="J15" s="94">
        <f t="shared" si="2"/>
        <v>0</v>
      </c>
      <c r="K15" s="93">
        <f t="shared" si="3"/>
        <v>0</v>
      </c>
      <c r="L15" s="5"/>
      <c r="M15" s="5"/>
    </row>
    <row r="16" spans="1:13" ht="39" thickBot="1">
      <c r="A16" s="88" t="s">
        <v>84</v>
      </c>
      <c r="B16" s="176" t="s">
        <v>42</v>
      </c>
      <c r="C16" s="168"/>
      <c r="D16" s="169"/>
      <c r="E16" s="177">
        <v>1</v>
      </c>
      <c r="F16" s="172"/>
      <c r="G16" s="190"/>
      <c r="H16" s="267">
        <f t="shared" si="0"/>
        <v>0</v>
      </c>
      <c r="I16" s="93">
        <f t="shared" si="1"/>
        <v>0</v>
      </c>
      <c r="J16" s="94">
        <f t="shared" si="2"/>
        <v>0</v>
      </c>
      <c r="K16" s="93">
        <f t="shared" si="3"/>
        <v>0</v>
      </c>
      <c r="L16" s="5"/>
      <c r="M16" s="5"/>
    </row>
    <row r="17" spans="1:13" ht="43.5" customHeight="1" thickBot="1">
      <c r="A17" s="175" t="s">
        <v>85</v>
      </c>
      <c r="B17" s="178" t="s">
        <v>43</v>
      </c>
      <c r="C17" s="170"/>
      <c r="D17" s="86"/>
      <c r="E17" s="179">
        <v>1</v>
      </c>
      <c r="F17" s="87"/>
      <c r="G17" s="190"/>
      <c r="H17" s="267">
        <f t="shared" si="0"/>
        <v>0</v>
      </c>
      <c r="I17" s="93">
        <f t="shared" si="1"/>
        <v>0</v>
      </c>
      <c r="J17" s="94">
        <f t="shared" si="2"/>
        <v>0</v>
      </c>
      <c r="K17" s="93">
        <f t="shared" si="3"/>
        <v>0</v>
      </c>
      <c r="L17" s="5"/>
      <c r="M17" s="5"/>
    </row>
    <row r="18" spans="1:13" ht="39" thickBot="1">
      <c r="A18" s="88" t="s">
        <v>86</v>
      </c>
      <c r="B18" s="176" t="s">
        <v>44</v>
      </c>
      <c r="C18" s="168"/>
      <c r="D18" s="169"/>
      <c r="E18" s="177">
        <v>1</v>
      </c>
      <c r="F18" s="172"/>
      <c r="G18" s="189"/>
      <c r="H18" s="270">
        <f t="shared" si="0"/>
        <v>0</v>
      </c>
      <c r="I18" s="146">
        <f t="shared" si="1"/>
        <v>0</v>
      </c>
      <c r="J18" s="147">
        <f t="shared" si="2"/>
        <v>0</v>
      </c>
      <c r="K18" s="146">
        <f t="shared" si="3"/>
        <v>0</v>
      </c>
      <c r="L18" s="5"/>
      <c r="M18" s="5"/>
    </row>
    <row r="19" spans="9:13" ht="13.5" thickBot="1">
      <c r="I19" s="247">
        <f>SUM(I6:I18)</f>
        <v>0</v>
      </c>
      <c r="J19" s="247">
        <f>SUM(J6:J18)</f>
        <v>0</v>
      </c>
      <c r="K19" s="309">
        <f>SUM(K6:K18)</f>
        <v>0</v>
      </c>
      <c r="L19" s="5"/>
      <c r="M19" s="5"/>
    </row>
    <row r="20" spans="1:13" ht="13.5" thickBot="1">
      <c r="A20" s="444" t="s">
        <v>68</v>
      </c>
      <c r="B20" s="444"/>
      <c r="C20" s="444"/>
      <c r="D20" s="444"/>
      <c r="E20" s="265"/>
      <c r="F20" s="265"/>
      <c r="G20" s="43"/>
      <c r="H20" s="43"/>
      <c r="I20" s="43"/>
      <c r="J20" s="43"/>
      <c r="K20" s="6"/>
      <c r="L20" s="5"/>
      <c r="M20" s="5"/>
    </row>
    <row r="21" spans="1:13" ht="13.5" thickBot="1">
      <c r="A21" s="49" t="s">
        <v>200</v>
      </c>
      <c r="B21" s="50"/>
      <c r="C21" s="91">
        <f>I19</f>
        <v>0</v>
      </c>
      <c r="D21" s="51" t="s">
        <v>201</v>
      </c>
      <c r="E21" s="52"/>
      <c r="F21" s="53"/>
      <c r="G21" s="53"/>
      <c r="H21" s="53"/>
      <c r="I21" s="53"/>
      <c r="J21" s="53"/>
      <c r="K21" s="54"/>
      <c r="L21" s="5"/>
      <c r="M21" s="5"/>
    </row>
    <row r="22" spans="1:13" ht="13.5" thickBot="1">
      <c r="A22" s="55" t="s">
        <v>202</v>
      </c>
      <c r="B22" s="56"/>
      <c r="C22" s="92">
        <f>K19</f>
        <v>0</v>
      </c>
      <c r="D22" s="57" t="s">
        <v>201</v>
      </c>
      <c r="E22" s="52"/>
      <c r="F22" s="53"/>
      <c r="G22" s="53"/>
      <c r="H22" s="53"/>
      <c r="I22" s="53"/>
      <c r="J22" s="53"/>
      <c r="K22" s="54"/>
      <c r="L22" s="5"/>
      <c r="M22" s="5"/>
    </row>
    <row r="23" spans="2:13" ht="12.75">
      <c r="B23" s="65"/>
      <c r="C23" s="5"/>
      <c r="D23" s="5"/>
      <c r="E23" s="5"/>
      <c r="L23" s="5"/>
      <c r="M23" s="5"/>
    </row>
  </sheetData>
  <sheetProtection/>
  <mergeCells count="2">
    <mergeCell ref="A2:B2"/>
    <mergeCell ref="A20:D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7109375" style="0" customWidth="1"/>
    <col min="10" max="10" width="12.421875" style="0" customWidth="1"/>
    <col min="11" max="11" width="14.14062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442</v>
      </c>
      <c r="B4" s="440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40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3" ht="15" customHeight="1">
      <c r="A8" s="105" t="s">
        <v>81</v>
      </c>
      <c r="B8" s="408" t="s">
        <v>75</v>
      </c>
      <c r="C8" s="153"/>
      <c r="D8" s="153"/>
      <c r="E8" s="118">
        <v>1100</v>
      </c>
      <c r="F8" s="155"/>
      <c r="G8" s="185"/>
      <c r="H8" s="156">
        <f aca="true" t="shared" si="0" ref="H8:H13">F8*G8+F8</f>
        <v>0</v>
      </c>
      <c r="I8" s="108">
        <f aca="true" t="shared" si="1" ref="I8:I13">E8*F8</f>
        <v>0</v>
      </c>
      <c r="J8" s="108">
        <f aca="true" t="shared" si="2" ref="J8:J13">I8*G8</f>
        <v>0</v>
      </c>
      <c r="K8" s="109">
        <f aca="true" t="shared" si="3" ref="K8:K13">I8*G8+I8</f>
        <v>0</v>
      </c>
      <c r="M8" s="9"/>
    </row>
    <row r="9" spans="1:13" ht="13.5" customHeight="1">
      <c r="A9" s="110" t="s">
        <v>82</v>
      </c>
      <c r="B9" s="262" t="s">
        <v>76</v>
      </c>
      <c r="C9" s="150"/>
      <c r="D9" s="150"/>
      <c r="E9" s="320">
        <v>3000</v>
      </c>
      <c r="F9" s="151"/>
      <c r="G9" s="186"/>
      <c r="H9" s="152">
        <f t="shared" si="0"/>
        <v>0</v>
      </c>
      <c r="I9" s="103">
        <f t="shared" si="1"/>
        <v>0</v>
      </c>
      <c r="J9" s="103">
        <f t="shared" si="2"/>
        <v>0</v>
      </c>
      <c r="K9" s="111">
        <f t="shared" si="3"/>
        <v>0</v>
      </c>
      <c r="M9" s="9"/>
    </row>
    <row r="10" spans="1:13" ht="15" customHeight="1">
      <c r="A10" s="110" t="s">
        <v>83</v>
      </c>
      <c r="B10" s="262" t="s">
        <v>471</v>
      </c>
      <c r="C10" s="286"/>
      <c r="D10" s="101"/>
      <c r="E10" s="290">
        <v>20000</v>
      </c>
      <c r="F10" s="181"/>
      <c r="G10" s="234"/>
      <c r="H10" s="103">
        <f t="shared" si="0"/>
        <v>0</v>
      </c>
      <c r="I10" s="103">
        <f t="shared" si="1"/>
        <v>0</v>
      </c>
      <c r="J10" s="103">
        <f t="shared" si="2"/>
        <v>0</v>
      </c>
      <c r="K10" s="111">
        <f t="shared" si="3"/>
        <v>0</v>
      </c>
      <c r="M10" s="9"/>
    </row>
    <row r="11" spans="1:13" ht="13.5" customHeight="1">
      <c r="A11" s="110" t="s">
        <v>84</v>
      </c>
      <c r="B11" s="262" t="s">
        <v>182</v>
      </c>
      <c r="C11" s="286"/>
      <c r="D11" s="101"/>
      <c r="E11" s="290">
        <v>120</v>
      </c>
      <c r="F11" s="181"/>
      <c r="G11" s="234"/>
      <c r="H11" s="103">
        <f t="shared" si="0"/>
        <v>0</v>
      </c>
      <c r="I11" s="103">
        <f t="shared" si="1"/>
        <v>0</v>
      </c>
      <c r="J11" s="103">
        <f t="shared" si="2"/>
        <v>0</v>
      </c>
      <c r="K11" s="111">
        <f t="shared" si="3"/>
        <v>0</v>
      </c>
      <c r="M11" s="9"/>
    </row>
    <row r="12" spans="1:13" ht="14.25" customHeight="1">
      <c r="A12" s="110" t="s">
        <v>85</v>
      </c>
      <c r="B12" s="262" t="s">
        <v>183</v>
      </c>
      <c r="C12" s="286"/>
      <c r="D12" s="101"/>
      <c r="E12" s="290">
        <v>1100</v>
      </c>
      <c r="F12" s="181"/>
      <c r="G12" s="234"/>
      <c r="H12" s="103">
        <f t="shared" si="0"/>
        <v>0</v>
      </c>
      <c r="I12" s="103">
        <f t="shared" si="1"/>
        <v>0</v>
      </c>
      <c r="J12" s="103">
        <f t="shared" si="2"/>
        <v>0</v>
      </c>
      <c r="K12" s="111">
        <f t="shared" si="3"/>
        <v>0</v>
      </c>
      <c r="M12" s="9"/>
    </row>
    <row r="13" spans="1:13" ht="14.25" customHeight="1">
      <c r="A13" s="110" t="s">
        <v>86</v>
      </c>
      <c r="B13" s="262" t="s">
        <v>184</v>
      </c>
      <c r="C13" s="286"/>
      <c r="D13" s="101"/>
      <c r="E13" s="290">
        <v>2800</v>
      </c>
      <c r="F13" s="181"/>
      <c r="G13" s="234"/>
      <c r="H13" s="103">
        <f t="shared" si="0"/>
        <v>0</v>
      </c>
      <c r="I13" s="103">
        <f t="shared" si="1"/>
        <v>0</v>
      </c>
      <c r="J13" s="103">
        <f t="shared" si="2"/>
        <v>0</v>
      </c>
      <c r="K13" s="111">
        <f t="shared" si="3"/>
        <v>0</v>
      </c>
      <c r="M13" s="9"/>
    </row>
    <row r="14" spans="1:13" ht="14.25" customHeight="1" thickBot="1">
      <c r="A14" s="112" t="s">
        <v>87</v>
      </c>
      <c r="B14" s="319" t="s">
        <v>546</v>
      </c>
      <c r="C14" s="287"/>
      <c r="D14" s="114"/>
      <c r="E14" s="292">
        <v>36000</v>
      </c>
      <c r="F14" s="166"/>
      <c r="G14" s="235"/>
      <c r="H14" s="115">
        <f>F14*G14+F14</f>
        <v>0</v>
      </c>
      <c r="I14" s="115">
        <f>E14*F14</f>
        <v>0</v>
      </c>
      <c r="J14" s="115">
        <f>I14*G14</f>
        <v>0</v>
      </c>
      <c r="K14" s="116">
        <f>I14*G14+I14</f>
        <v>0</v>
      </c>
      <c r="M14" s="9"/>
    </row>
    <row r="15" spans="1:11" ht="13.5" thickBot="1">
      <c r="A15" s="44"/>
      <c r="B15" s="10"/>
      <c r="E15" s="11"/>
      <c r="F15" s="3"/>
      <c r="G15" s="3"/>
      <c r="H15" s="3"/>
      <c r="I15" s="136">
        <f>SUM(I8:I14)</f>
        <v>0</v>
      </c>
      <c r="J15" s="99">
        <f>SUM(J8:J14)</f>
        <v>0</v>
      </c>
      <c r="K15" s="99">
        <f>SUM(K8:K14)</f>
        <v>0</v>
      </c>
    </row>
    <row r="16" spans="1:11" ht="12.75">
      <c r="A16" s="24"/>
      <c r="B16" s="25"/>
      <c r="C16" s="26"/>
      <c r="D16" s="27"/>
      <c r="E16" s="28"/>
      <c r="F16" s="28"/>
      <c r="G16" s="28"/>
      <c r="H16" s="28"/>
      <c r="I16" s="28"/>
      <c r="J16" s="28"/>
      <c r="K16" s="6"/>
    </row>
    <row r="17" spans="1:11" ht="13.5" thickBot="1">
      <c r="A17" s="437" t="s">
        <v>68</v>
      </c>
      <c r="B17" s="438"/>
      <c r="C17" s="438"/>
      <c r="D17" s="438"/>
      <c r="E17" s="438"/>
      <c r="F17" s="438"/>
      <c r="G17" s="43"/>
      <c r="H17" s="43"/>
      <c r="I17" s="43"/>
      <c r="J17" s="43"/>
      <c r="K17" s="6"/>
    </row>
    <row r="18" spans="1:11" ht="13.5" thickBot="1">
      <c r="A18" s="49" t="s">
        <v>200</v>
      </c>
      <c r="B18" s="50"/>
      <c r="C18" s="91">
        <f>I15</f>
        <v>0</v>
      </c>
      <c r="D18" s="51" t="s">
        <v>201</v>
      </c>
      <c r="E18" s="52"/>
      <c r="F18" s="53"/>
      <c r="G18" s="53"/>
      <c r="H18" s="53"/>
      <c r="I18" s="53"/>
      <c r="J18" s="53"/>
      <c r="K18" s="54"/>
    </row>
    <row r="19" spans="1:11" ht="13.5" thickBot="1">
      <c r="A19" s="55" t="s">
        <v>202</v>
      </c>
      <c r="B19" s="56"/>
      <c r="C19" s="92">
        <f>K15</f>
        <v>0</v>
      </c>
      <c r="D19" s="57" t="s">
        <v>201</v>
      </c>
      <c r="E19" s="52"/>
      <c r="F19" s="53"/>
      <c r="G19" s="53"/>
      <c r="H19" s="53"/>
      <c r="I19" s="53"/>
      <c r="J19" s="53"/>
      <c r="K19" s="54"/>
    </row>
    <row r="20" spans="1:9" ht="12.75">
      <c r="A20" s="24" t="s">
        <v>119</v>
      </c>
      <c r="B20" s="58"/>
      <c r="C20" s="26"/>
      <c r="D20" s="27"/>
      <c r="E20" s="28"/>
      <c r="F20" s="28"/>
      <c r="G20" s="28"/>
      <c r="H20" s="59"/>
      <c r="I20" s="60"/>
    </row>
    <row r="21" ht="12.75">
      <c r="A21" s="29"/>
    </row>
    <row r="22" spans="1:13" ht="12.75">
      <c r="A22" s="6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30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7"/>
      <c r="B24" s="34"/>
      <c r="C24" s="35"/>
      <c r="D24" s="35"/>
      <c r="E24" s="35"/>
      <c r="F24" s="36"/>
      <c r="G24" s="36"/>
      <c r="H24" s="36"/>
      <c r="I24" s="36"/>
      <c r="J24" s="36"/>
      <c r="K24" s="35"/>
      <c r="L24" s="5"/>
      <c r="M24" s="5"/>
    </row>
    <row r="25" spans="1:13" ht="12.75">
      <c r="A25" s="7"/>
      <c r="B25" s="7"/>
      <c r="C25" s="31"/>
      <c r="D25" s="31"/>
      <c r="E25" s="31"/>
      <c r="F25" s="32"/>
      <c r="G25" s="32"/>
      <c r="H25" s="32"/>
      <c r="I25" s="32"/>
      <c r="J25" s="32"/>
      <c r="K25" s="31"/>
      <c r="L25" s="5"/>
      <c r="M25" s="5"/>
    </row>
    <row r="26" spans="1:13" ht="12.75">
      <c r="A26" s="7"/>
      <c r="B26" s="37"/>
      <c r="C26" s="31"/>
      <c r="D26" s="31"/>
      <c r="E26" s="31"/>
      <c r="F26" s="32"/>
      <c r="G26" s="32"/>
      <c r="H26" s="32"/>
      <c r="I26" s="32"/>
      <c r="J26" s="32"/>
      <c r="K26" s="31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3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sheetProtection/>
  <mergeCells count="2">
    <mergeCell ref="A4:B4"/>
    <mergeCell ref="A17:F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63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6.00390625" style="0" customWidth="1"/>
    <col min="2" max="2" width="42.00390625" style="76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</cols>
  <sheetData>
    <row r="3" spans="1:9" ht="18.75">
      <c r="A3" s="2"/>
      <c r="B3" s="66" t="s">
        <v>64</v>
      </c>
      <c r="F3" s="3"/>
      <c r="I3" s="4" t="s">
        <v>55</v>
      </c>
    </row>
    <row r="4" spans="1:6" ht="13.5" thickBot="1">
      <c r="A4" s="67" t="s">
        <v>441</v>
      </c>
      <c r="B4" s="68"/>
      <c r="F4" s="3"/>
    </row>
    <row r="5" spans="1:11" ht="32.25" thickBot="1">
      <c r="A5" s="357" t="s">
        <v>66</v>
      </c>
      <c r="B5" s="361" t="s">
        <v>67</v>
      </c>
      <c r="C5" s="362" t="s">
        <v>50</v>
      </c>
      <c r="D5" s="363" t="s">
        <v>49</v>
      </c>
      <c r="E5" s="362" t="s">
        <v>466</v>
      </c>
      <c r="F5" s="358" t="s">
        <v>188</v>
      </c>
      <c r="G5" s="359" t="s">
        <v>189</v>
      </c>
      <c r="H5" s="360" t="s">
        <v>212</v>
      </c>
      <c r="I5" s="359" t="s">
        <v>191</v>
      </c>
      <c r="J5" s="360" t="s">
        <v>213</v>
      </c>
      <c r="K5" s="359" t="s">
        <v>65</v>
      </c>
    </row>
    <row r="6" spans="1:11" ht="13.5" customHeight="1" thickBot="1">
      <c r="A6" s="12" t="s">
        <v>56</v>
      </c>
      <c r="B6" s="69" t="s">
        <v>57</v>
      </c>
      <c r="C6" s="16" t="s">
        <v>58</v>
      </c>
      <c r="D6" s="70" t="s">
        <v>59</v>
      </c>
      <c r="E6" s="16" t="s">
        <v>60</v>
      </c>
      <c r="F6" s="17" t="s">
        <v>61</v>
      </c>
      <c r="G6" s="16" t="s">
        <v>62</v>
      </c>
      <c r="H6" s="15" t="s">
        <v>193</v>
      </c>
      <c r="I6" s="16" t="s">
        <v>194</v>
      </c>
      <c r="J6" s="15" t="s">
        <v>195</v>
      </c>
      <c r="K6" s="16" t="s">
        <v>196</v>
      </c>
    </row>
    <row r="7" spans="1:11" ht="13.5" thickBot="1">
      <c r="A7" s="71"/>
      <c r="B7" s="72"/>
      <c r="C7" s="73"/>
      <c r="D7" s="72"/>
      <c r="E7" s="48"/>
      <c r="F7" s="74"/>
      <c r="G7" s="48"/>
      <c r="H7" s="47" t="s">
        <v>197</v>
      </c>
      <c r="I7" s="48" t="s">
        <v>63</v>
      </c>
      <c r="J7" s="47" t="s">
        <v>198</v>
      </c>
      <c r="K7" s="48" t="s">
        <v>199</v>
      </c>
    </row>
    <row r="8" spans="1:11" ht="13.5" thickBot="1">
      <c r="A8" s="449" t="s">
        <v>541</v>
      </c>
      <c r="B8" s="450"/>
      <c r="C8" s="450"/>
      <c r="D8" s="450"/>
      <c r="E8" s="450"/>
      <c r="F8" s="450"/>
      <c r="G8" s="450"/>
      <c r="H8" s="450"/>
      <c r="I8" s="450"/>
      <c r="J8" s="450"/>
      <c r="K8" s="451"/>
    </row>
    <row r="9" spans="1:11" ht="12.75">
      <c r="A9" s="105" t="s">
        <v>81</v>
      </c>
      <c r="B9" s="63" t="s">
        <v>214</v>
      </c>
      <c r="C9" s="126"/>
      <c r="D9" s="126"/>
      <c r="E9" s="289">
        <v>3</v>
      </c>
      <c r="F9" s="127"/>
      <c r="G9" s="128"/>
      <c r="H9" s="129">
        <f>F9*G9+F9</f>
        <v>0</v>
      </c>
      <c r="I9" s="129">
        <f>E9*F9</f>
        <v>0</v>
      </c>
      <c r="J9" s="129">
        <f>I9*G9</f>
        <v>0</v>
      </c>
      <c r="K9" s="130">
        <f>I9*G9+I9</f>
        <v>0</v>
      </c>
    </row>
    <row r="10" spans="1:11" ht="25.5">
      <c r="A10" s="110" t="s">
        <v>82</v>
      </c>
      <c r="B10" s="100" t="s">
        <v>239</v>
      </c>
      <c r="C10" s="119"/>
      <c r="D10" s="119"/>
      <c r="E10" s="290">
        <v>130</v>
      </c>
      <c r="F10" s="120"/>
      <c r="G10" s="244"/>
      <c r="H10" s="121">
        <f aca="true" t="shared" si="0" ref="H10:H23">F10*G10+F10</f>
        <v>0</v>
      </c>
      <c r="I10" s="121">
        <f aca="true" t="shared" si="1" ref="I10:I23">E10*F10</f>
        <v>0</v>
      </c>
      <c r="J10" s="121">
        <f aca="true" t="shared" si="2" ref="J10:J23">I10*G10</f>
        <v>0</v>
      </c>
      <c r="K10" s="131">
        <f aca="true" t="shared" si="3" ref="K10:K23">I10*G10+I10</f>
        <v>0</v>
      </c>
    </row>
    <row r="11" spans="1:11" ht="12.75">
      <c r="A11" s="110" t="s">
        <v>83</v>
      </c>
      <c r="B11" s="61" t="s">
        <v>416</v>
      </c>
      <c r="C11" s="386"/>
      <c r="D11" s="386"/>
      <c r="E11" s="297">
        <v>70</v>
      </c>
      <c r="F11" s="181"/>
      <c r="G11" s="234"/>
      <c r="H11" s="121">
        <f>F11*G11+F11</f>
        <v>0</v>
      </c>
      <c r="I11" s="121">
        <f>E11*F11</f>
        <v>0</v>
      </c>
      <c r="J11" s="121">
        <f>I11*G11</f>
        <v>0</v>
      </c>
      <c r="K11" s="131">
        <f>I11*G11+I11</f>
        <v>0</v>
      </c>
    </row>
    <row r="12" spans="1:11" ht="12.75">
      <c r="A12" s="110" t="s">
        <v>84</v>
      </c>
      <c r="B12" s="61" t="s">
        <v>215</v>
      </c>
      <c r="C12" s="119"/>
      <c r="D12" s="119"/>
      <c r="E12" s="290">
        <v>40</v>
      </c>
      <c r="F12" s="120"/>
      <c r="G12" s="244"/>
      <c r="H12" s="121">
        <f>F12*G12+F12</f>
        <v>0</v>
      </c>
      <c r="I12" s="121">
        <f>E12*F12</f>
        <v>0</v>
      </c>
      <c r="J12" s="121">
        <f>I12*G12</f>
        <v>0</v>
      </c>
      <c r="K12" s="131">
        <f>I12*G12+I12</f>
        <v>0</v>
      </c>
    </row>
    <row r="13" spans="1:11" ht="12.75">
      <c r="A13" s="110" t="s">
        <v>85</v>
      </c>
      <c r="B13" s="138" t="s">
        <v>12</v>
      </c>
      <c r="C13" s="119"/>
      <c r="D13" s="119"/>
      <c r="E13" s="290">
        <v>15</v>
      </c>
      <c r="F13" s="120"/>
      <c r="G13" s="244"/>
      <c r="H13" s="121">
        <f t="shared" si="0"/>
        <v>0</v>
      </c>
      <c r="I13" s="121">
        <f t="shared" si="1"/>
        <v>0</v>
      </c>
      <c r="J13" s="121">
        <f t="shared" si="2"/>
        <v>0</v>
      </c>
      <c r="K13" s="131">
        <f t="shared" si="3"/>
        <v>0</v>
      </c>
    </row>
    <row r="14" spans="1:11" ht="12.75">
      <c r="A14" s="110" t="s">
        <v>86</v>
      </c>
      <c r="B14" s="61" t="s">
        <v>216</v>
      </c>
      <c r="C14" s="119"/>
      <c r="D14" s="119"/>
      <c r="E14" s="290">
        <v>30</v>
      </c>
      <c r="F14" s="120"/>
      <c r="G14" s="244"/>
      <c r="H14" s="121">
        <f t="shared" si="0"/>
        <v>0</v>
      </c>
      <c r="I14" s="121">
        <f t="shared" si="1"/>
        <v>0</v>
      </c>
      <c r="J14" s="121">
        <f t="shared" si="2"/>
        <v>0</v>
      </c>
      <c r="K14" s="131">
        <f t="shared" si="3"/>
        <v>0</v>
      </c>
    </row>
    <row r="15" spans="1:11" ht="12.75">
      <c r="A15" s="110" t="s">
        <v>87</v>
      </c>
      <c r="B15" s="61" t="s">
        <v>217</v>
      </c>
      <c r="C15" s="119"/>
      <c r="D15" s="119"/>
      <c r="E15" s="290">
        <v>4</v>
      </c>
      <c r="F15" s="120"/>
      <c r="G15" s="244"/>
      <c r="H15" s="121">
        <f t="shared" si="0"/>
        <v>0</v>
      </c>
      <c r="I15" s="121">
        <f t="shared" si="1"/>
        <v>0</v>
      </c>
      <c r="J15" s="121">
        <f t="shared" si="2"/>
        <v>0</v>
      </c>
      <c r="K15" s="131">
        <f t="shared" si="3"/>
        <v>0</v>
      </c>
    </row>
    <row r="16" spans="1:11" ht="12.75">
      <c r="A16" s="110" t="s">
        <v>88</v>
      </c>
      <c r="B16" s="100" t="s">
        <v>218</v>
      </c>
      <c r="C16" s="119"/>
      <c r="D16" s="119"/>
      <c r="E16" s="290">
        <v>360</v>
      </c>
      <c r="F16" s="120"/>
      <c r="G16" s="244"/>
      <c r="H16" s="121">
        <f t="shared" si="0"/>
        <v>0</v>
      </c>
      <c r="I16" s="121">
        <f t="shared" si="1"/>
        <v>0</v>
      </c>
      <c r="J16" s="121">
        <f t="shared" si="2"/>
        <v>0</v>
      </c>
      <c r="K16" s="131">
        <f t="shared" si="3"/>
        <v>0</v>
      </c>
    </row>
    <row r="17" spans="1:11" ht="14.25" customHeight="1">
      <c r="A17" s="110" t="s">
        <v>89</v>
      </c>
      <c r="B17" s="100" t="s">
        <v>219</v>
      </c>
      <c r="C17" s="119"/>
      <c r="D17" s="119"/>
      <c r="E17" s="290">
        <v>90</v>
      </c>
      <c r="F17" s="120"/>
      <c r="G17" s="244"/>
      <c r="H17" s="121">
        <f t="shared" si="0"/>
        <v>0</v>
      </c>
      <c r="I17" s="121">
        <f t="shared" si="1"/>
        <v>0</v>
      </c>
      <c r="J17" s="121">
        <f t="shared" si="2"/>
        <v>0</v>
      </c>
      <c r="K17" s="131">
        <f t="shared" si="3"/>
        <v>0</v>
      </c>
    </row>
    <row r="18" spans="1:11" ht="12.75">
      <c r="A18" s="110" t="s">
        <v>90</v>
      </c>
      <c r="B18" s="100" t="s">
        <v>220</v>
      </c>
      <c r="C18" s="119"/>
      <c r="D18" s="119"/>
      <c r="E18" s="290">
        <v>45</v>
      </c>
      <c r="F18" s="120"/>
      <c r="G18" s="244"/>
      <c r="H18" s="121">
        <f t="shared" si="0"/>
        <v>0</v>
      </c>
      <c r="I18" s="121">
        <f t="shared" si="1"/>
        <v>0</v>
      </c>
      <c r="J18" s="121">
        <f t="shared" si="2"/>
        <v>0</v>
      </c>
      <c r="K18" s="131">
        <f t="shared" si="3"/>
        <v>0</v>
      </c>
    </row>
    <row r="19" spans="1:11" ht="12.75">
      <c r="A19" s="110" t="s">
        <v>91</v>
      </c>
      <c r="B19" s="138" t="s">
        <v>13</v>
      </c>
      <c r="C19" s="119"/>
      <c r="D19" s="119"/>
      <c r="E19" s="290">
        <v>12</v>
      </c>
      <c r="F19" s="120"/>
      <c r="G19" s="244"/>
      <c r="H19" s="121">
        <f t="shared" si="0"/>
        <v>0</v>
      </c>
      <c r="I19" s="121">
        <f t="shared" si="1"/>
        <v>0</v>
      </c>
      <c r="J19" s="121">
        <f t="shared" si="2"/>
        <v>0</v>
      </c>
      <c r="K19" s="131">
        <f t="shared" si="3"/>
        <v>0</v>
      </c>
    </row>
    <row r="20" spans="1:11" ht="12.75">
      <c r="A20" s="110" t="s">
        <v>92</v>
      </c>
      <c r="B20" s="61" t="s">
        <v>221</v>
      </c>
      <c r="C20" s="119"/>
      <c r="D20" s="119"/>
      <c r="E20" s="290">
        <v>5</v>
      </c>
      <c r="F20" s="120"/>
      <c r="G20" s="244"/>
      <c r="H20" s="121">
        <f t="shared" si="0"/>
        <v>0</v>
      </c>
      <c r="I20" s="121">
        <f t="shared" si="1"/>
        <v>0</v>
      </c>
      <c r="J20" s="121">
        <f t="shared" si="2"/>
        <v>0</v>
      </c>
      <c r="K20" s="131">
        <f t="shared" si="3"/>
        <v>0</v>
      </c>
    </row>
    <row r="21" spans="1:11" ht="12.75">
      <c r="A21" s="110" t="s">
        <v>93</v>
      </c>
      <c r="B21" s="310" t="s">
        <v>528</v>
      </c>
      <c r="C21" s="119"/>
      <c r="D21" s="119"/>
      <c r="E21" s="290">
        <v>50</v>
      </c>
      <c r="F21" s="120"/>
      <c r="G21" s="244"/>
      <c r="H21" s="121">
        <f t="shared" si="0"/>
        <v>0</v>
      </c>
      <c r="I21" s="121">
        <f t="shared" si="1"/>
        <v>0</v>
      </c>
      <c r="J21" s="121">
        <f t="shared" si="2"/>
        <v>0</v>
      </c>
      <c r="K21" s="131">
        <f t="shared" si="3"/>
        <v>0</v>
      </c>
    </row>
    <row r="22" spans="1:11" ht="12.75">
      <c r="A22" s="110" t="s">
        <v>94</v>
      </c>
      <c r="B22" s="310" t="s">
        <v>222</v>
      </c>
      <c r="C22" s="119"/>
      <c r="D22" s="119"/>
      <c r="E22" s="290">
        <v>150</v>
      </c>
      <c r="F22" s="120"/>
      <c r="G22" s="244"/>
      <c r="H22" s="121">
        <f t="shared" si="0"/>
        <v>0</v>
      </c>
      <c r="I22" s="121">
        <f t="shared" si="1"/>
        <v>0</v>
      </c>
      <c r="J22" s="121">
        <f t="shared" si="2"/>
        <v>0</v>
      </c>
      <c r="K22" s="131">
        <f t="shared" si="3"/>
        <v>0</v>
      </c>
    </row>
    <row r="23" spans="1:11" ht="39" thickBot="1">
      <c r="A23" s="112" t="s">
        <v>95</v>
      </c>
      <c r="B23" s="113" t="s">
        <v>459</v>
      </c>
      <c r="C23" s="132"/>
      <c r="D23" s="132"/>
      <c r="E23" s="292">
        <v>20</v>
      </c>
      <c r="F23" s="133"/>
      <c r="G23" s="315"/>
      <c r="H23" s="134">
        <f t="shared" si="0"/>
        <v>0</v>
      </c>
      <c r="I23" s="134">
        <f t="shared" si="1"/>
        <v>0</v>
      </c>
      <c r="J23" s="134">
        <f t="shared" si="2"/>
        <v>0</v>
      </c>
      <c r="K23" s="135">
        <f t="shared" si="3"/>
        <v>0</v>
      </c>
    </row>
    <row r="24" spans="1:11" ht="13.5" thickBot="1">
      <c r="A24" s="452" t="s">
        <v>540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4"/>
    </row>
    <row r="25" spans="1:11" ht="38.25">
      <c r="A25" s="105" t="s">
        <v>96</v>
      </c>
      <c r="B25" s="351" t="s">
        <v>526</v>
      </c>
      <c r="C25" s="126"/>
      <c r="D25" s="126"/>
      <c r="E25" s="289">
        <v>40</v>
      </c>
      <c r="F25" s="127"/>
      <c r="G25" s="128"/>
      <c r="H25" s="129">
        <f aca="true" t="shared" si="4" ref="H25:H34">F25*G25+F25</f>
        <v>0</v>
      </c>
      <c r="I25" s="129">
        <f aca="true" t="shared" si="5" ref="I25:I35">E25*F25</f>
        <v>0</v>
      </c>
      <c r="J25" s="129">
        <f aca="true" t="shared" si="6" ref="J25:J35">I25*G25</f>
        <v>0</v>
      </c>
      <c r="K25" s="130">
        <f aca="true" t="shared" si="7" ref="K25:K35">I25*G25+I25</f>
        <v>0</v>
      </c>
    </row>
    <row r="26" spans="1:11" ht="38.25">
      <c r="A26" s="110" t="s">
        <v>97</v>
      </c>
      <c r="B26" s="117" t="s">
        <v>472</v>
      </c>
      <c r="C26" s="119"/>
      <c r="D26" s="119"/>
      <c r="E26" s="290">
        <v>1800</v>
      </c>
      <c r="F26" s="120"/>
      <c r="G26" s="244"/>
      <c r="H26" s="121">
        <f t="shared" si="4"/>
        <v>0</v>
      </c>
      <c r="I26" s="121">
        <f t="shared" si="5"/>
        <v>0</v>
      </c>
      <c r="J26" s="121">
        <f t="shared" si="6"/>
        <v>0</v>
      </c>
      <c r="K26" s="131">
        <f t="shared" si="7"/>
        <v>0</v>
      </c>
    </row>
    <row r="27" spans="1:11" ht="38.25">
      <c r="A27" s="110" t="s">
        <v>98</v>
      </c>
      <c r="B27" s="117" t="s">
        <v>473</v>
      </c>
      <c r="C27" s="119"/>
      <c r="D27" s="119"/>
      <c r="E27" s="290">
        <v>460</v>
      </c>
      <c r="F27" s="120"/>
      <c r="G27" s="244"/>
      <c r="H27" s="121">
        <f t="shared" si="4"/>
        <v>0</v>
      </c>
      <c r="I27" s="121">
        <f t="shared" si="5"/>
        <v>0</v>
      </c>
      <c r="J27" s="121">
        <f t="shared" si="6"/>
        <v>0</v>
      </c>
      <c r="K27" s="131">
        <f t="shared" si="7"/>
        <v>0</v>
      </c>
    </row>
    <row r="28" spans="1:11" ht="17.25" customHeight="1">
      <c r="A28" s="110" t="s">
        <v>99</v>
      </c>
      <c r="B28" s="100" t="s">
        <v>70</v>
      </c>
      <c r="C28" s="119"/>
      <c r="D28" s="119"/>
      <c r="E28" s="290">
        <v>5</v>
      </c>
      <c r="F28" s="120"/>
      <c r="G28" s="244"/>
      <c r="H28" s="121">
        <f t="shared" si="4"/>
        <v>0</v>
      </c>
      <c r="I28" s="121">
        <f t="shared" si="5"/>
        <v>0</v>
      </c>
      <c r="J28" s="121">
        <f t="shared" si="6"/>
        <v>0</v>
      </c>
      <c r="K28" s="131">
        <f t="shared" si="7"/>
        <v>0</v>
      </c>
    </row>
    <row r="29" spans="1:11" ht="17.25" customHeight="1">
      <c r="A29" s="110" t="s">
        <v>100</v>
      </c>
      <c r="B29" s="100" t="s">
        <v>224</v>
      </c>
      <c r="C29" s="119"/>
      <c r="D29" s="119"/>
      <c r="E29" s="290">
        <v>4</v>
      </c>
      <c r="F29" s="120"/>
      <c r="G29" s="244"/>
      <c r="H29" s="121">
        <f>F29*G29+F29</f>
        <v>0</v>
      </c>
      <c r="I29" s="121">
        <f>E29*F29</f>
        <v>0</v>
      </c>
      <c r="J29" s="121">
        <f>I29*G29</f>
        <v>0</v>
      </c>
      <c r="K29" s="131">
        <f>I29*G29+I29</f>
        <v>0</v>
      </c>
    </row>
    <row r="30" spans="1:11" ht="25.5">
      <c r="A30" s="110" t="s">
        <v>101</v>
      </c>
      <c r="B30" s="100" t="s">
        <v>223</v>
      </c>
      <c r="C30" s="119"/>
      <c r="D30" s="119"/>
      <c r="E30" s="290">
        <v>6</v>
      </c>
      <c r="F30" s="120"/>
      <c r="G30" s="244"/>
      <c r="H30" s="121">
        <f t="shared" si="4"/>
        <v>0</v>
      </c>
      <c r="I30" s="121">
        <f t="shared" si="5"/>
        <v>0</v>
      </c>
      <c r="J30" s="121">
        <f t="shared" si="6"/>
        <v>0</v>
      </c>
      <c r="K30" s="131">
        <f t="shared" si="7"/>
        <v>0</v>
      </c>
    </row>
    <row r="31" spans="1:11" ht="25.5">
      <c r="A31" s="110" t="s">
        <v>102</v>
      </c>
      <c r="B31" s="262" t="s">
        <v>512</v>
      </c>
      <c r="C31" s="119"/>
      <c r="D31" s="119"/>
      <c r="E31" s="290">
        <v>10</v>
      </c>
      <c r="F31" s="120"/>
      <c r="G31" s="244"/>
      <c r="H31" s="121">
        <f>F31*G31+F31</f>
        <v>0</v>
      </c>
      <c r="I31" s="121">
        <f>E31*F31</f>
        <v>0</v>
      </c>
      <c r="J31" s="121">
        <f>I31*G31</f>
        <v>0</v>
      </c>
      <c r="K31" s="131">
        <f>I31*G31+I31</f>
        <v>0</v>
      </c>
    </row>
    <row r="32" spans="1:11" ht="12.75">
      <c r="A32" s="110" t="s">
        <v>103</v>
      </c>
      <c r="B32" s="262" t="s">
        <v>225</v>
      </c>
      <c r="C32" s="119"/>
      <c r="D32" s="119"/>
      <c r="E32" s="290">
        <v>35</v>
      </c>
      <c r="F32" s="120"/>
      <c r="G32" s="244"/>
      <c r="H32" s="121">
        <f>F32*G32+F32</f>
        <v>0</v>
      </c>
      <c r="I32" s="121">
        <f>E32*F32</f>
        <v>0</v>
      </c>
      <c r="J32" s="121">
        <f>I32*G32</f>
        <v>0</v>
      </c>
      <c r="K32" s="131">
        <f>I32*G32+I32</f>
        <v>0</v>
      </c>
    </row>
    <row r="33" spans="1:11" ht="25.5">
      <c r="A33" s="110" t="s">
        <v>104</v>
      </c>
      <c r="B33" s="122" t="s">
        <v>242</v>
      </c>
      <c r="C33" s="264"/>
      <c r="D33" s="104"/>
      <c r="E33" s="297">
        <v>35</v>
      </c>
      <c r="F33" s="102"/>
      <c r="G33" s="244"/>
      <c r="H33" s="121">
        <f t="shared" si="4"/>
        <v>0</v>
      </c>
      <c r="I33" s="121">
        <f t="shared" si="5"/>
        <v>0</v>
      </c>
      <c r="J33" s="121">
        <f t="shared" si="6"/>
        <v>0</v>
      </c>
      <c r="K33" s="131">
        <f t="shared" si="7"/>
        <v>0</v>
      </c>
    </row>
    <row r="34" spans="1:11" ht="25.5">
      <c r="A34" s="110" t="s">
        <v>105</v>
      </c>
      <c r="B34" s="122" t="s">
        <v>243</v>
      </c>
      <c r="C34" s="101"/>
      <c r="D34" s="101"/>
      <c r="E34" s="297">
        <v>40</v>
      </c>
      <c r="F34" s="102"/>
      <c r="G34" s="244"/>
      <c r="H34" s="121">
        <f t="shared" si="4"/>
        <v>0</v>
      </c>
      <c r="I34" s="121">
        <f t="shared" si="5"/>
        <v>0</v>
      </c>
      <c r="J34" s="121">
        <f t="shared" si="6"/>
        <v>0</v>
      </c>
      <c r="K34" s="131">
        <f t="shared" si="7"/>
        <v>0</v>
      </c>
    </row>
    <row r="35" spans="1:11" ht="25.5">
      <c r="A35" s="110" t="s">
        <v>106</v>
      </c>
      <c r="B35" s="273" t="s">
        <v>211</v>
      </c>
      <c r="C35" s="286"/>
      <c r="D35" s="101"/>
      <c r="E35" s="321">
        <v>20</v>
      </c>
      <c r="F35" s="181"/>
      <c r="G35" s="234"/>
      <c r="H35" s="103">
        <f>F35*G35+F35</f>
        <v>0</v>
      </c>
      <c r="I35" s="103">
        <f t="shared" si="5"/>
        <v>0</v>
      </c>
      <c r="J35" s="103">
        <f t="shared" si="6"/>
        <v>0</v>
      </c>
      <c r="K35" s="111">
        <f t="shared" si="7"/>
        <v>0</v>
      </c>
    </row>
    <row r="36" spans="1:11" ht="25.5">
      <c r="A36" s="458" t="s">
        <v>107</v>
      </c>
      <c r="B36" s="273" t="s">
        <v>457</v>
      </c>
      <c r="C36" s="325"/>
      <c r="D36" s="325"/>
      <c r="E36" s="314">
        <v>12</v>
      </c>
      <c r="F36" s="181"/>
      <c r="G36" s="234"/>
      <c r="H36" s="103">
        <f>F36*G36+F36</f>
        <v>0</v>
      </c>
      <c r="I36" s="103">
        <f>E36*F36</f>
        <v>0</v>
      </c>
      <c r="J36" s="103">
        <f>I36*G36</f>
        <v>0</v>
      </c>
      <c r="K36" s="111">
        <f>I36*G36+I36</f>
        <v>0</v>
      </c>
    </row>
    <row r="37" spans="1:11" ht="13.5" thickBot="1">
      <c r="A37" s="459"/>
      <c r="B37" s="274" t="s">
        <v>458</v>
      </c>
      <c r="C37" s="114"/>
      <c r="D37" s="114"/>
      <c r="E37" s="419">
        <v>3</v>
      </c>
      <c r="F37" s="166"/>
      <c r="G37" s="235"/>
      <c r="H37" s="115">
        <f>F37*G37+F37</f>
        <v>0</v>
      </c>
      <c r="I37" s="115">
        <f>E37*F37</f>
        <v>0</v>
      </c>
      <c r="J37" s="115">
        <f>I37*G37</f>
        <v>0</v>
      </c>
      <c r="K37" s="116">
        <f>I37*G37+I37</f>
        <v>0</v>
      </c>
    </row>
    <row r="38" spans="1:11" ht="13.5" thickBot="1">
      <c r="A38" s="452" t="s">
        <v>226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4"/>
    </row>
    <row r="39" spans="1:11" ht="12.75">
      <c r="A39" s="105" t="s">
        <v>108</v>
      </c>
      <c r="B39" s="354" t="s">
        <v>481</v>
      </c>
      <c r="C39" s="126"/>
      <c r="D39" s="126"/>
      <c r="E39" s="75">
        <v>8</v>
      </c>
      <c r="F39" s="127"/>
      <c r="G39" s="128"/>
      <c r="H39" s="129">
        <f aca="true" t="shared" si="8" ref="H39:H44">F39*G39+F39</f>
        <v>0</v>
      </c>
      <c r="I39" s="129">
        <f aca="true" t="shared" si="9" ref="I39:I44">E39*F39</f>
        <v>0</v>
      </c>
      <c r="J39" s="129">
        <f aca="true" t="shared" si="10" ref="J39:J44">I39*G39</f>
        <v>0</v>
      </c>
      <c r="K39" s="130">
        <f aca="true" t="shared" si="11" ref="K39:K44">I39*G39+I39</f>
        <v>0</v>
      </c>
    </row>
    <row r="40" spans="1:11" ht="25.5">
      <c r="A40" s="110" t="s">
        <v>109</v>
      </c>
      <c r="B40" s="123" t="s">
        <v>474</v>
      </c>
      <c r="C40" s="119"/>
      <c r="D40" s="119"/>
      <c r="E40" s="290">
        <v>180</v>
      </c>
      <c r="F40" s="120"/>
      <c r="G40" s="244"/>
      <c r="H40" s="121">
        <f t="shared" si="8"/>
        <v>0</v>
      </c>
      <c r="I40" s="121">
        <f t="shared" si="9"/>
        <v>0</v>
      </c>
      <c r="J40" s="121">
        <f t="shared" si="10"/>
        <v>0</v>
      </c>
      <c r="K40" s="131">
        <f t="shared" si="11"/>
        <v>0</v>
      </c>
    </row>
    <row r="41" spans="1:11" ht="25.5">
      <c r="A41" s="110" t="s">
        <v>110</v>
      </c>
      <c r="B41" s="123" t="s">
        <v>475</v>
      </c>
      <c r="C41" s="119"/>
      <c r="D41" s="119"/>
      <c r="E41" s="45">
        <v>15</v>
      </c>
      <c r="F41" s="120"/>
      <c r="G41" s="244"/>
      <c r="H41" s="121">
        <f t="shared" si="8"/>
        <v>0</v>
      </c>
      <c r="I41" s="121">
        <f t="shared" si="9"/>
        <v>0</v>
      </c>
      <c r="J41" s="121">
        <f t="shared" si="10"/>
        <v>0</v>
      </c>
      <c r="K41" s="131">
        <f t="shared" si="11"/>
        <v>0</v>
      </c>
    </row>
    <row r="42" spans="1:11" ht="25.5">
      <c r="A42" s="110" t="s">
        <v>111</v>
      </c>
      <c r="B42" s="123" t="s">
        <v>240</v>
      </c>
      <c r="C42" s="119"/>
      <c r="D42" s="119"/>
      <c r="E42" s="45">
        <v>40</v>
      </c>
      <c r="F42" s="120"/>
      <c r="G42" s="244"/>
      <c r="H42" s="121">
        <f t="shared" si="8"/>
        <v>0</v>
      </c>
      <c r="I42" s="121">
        <f t="shared" si="9"/>
        <v>0</v>
      </c>
      <c r="J42" s="121">
        <f t="shared" si="10"/>
        <v>0</v>
      </c>
      <c r="K42" s="131">
        <f t="shared" si="11"/>
        <v>0</v>
      </c>
    </row>
    <row r="43" spans="1:11" ht="25.5">
      <c r="A43" s="110" t="s">
        <v>112</v>
      </c>
      <c r="B43" s="272" t="s">
        <v>556</v>
      </c>
      <c r="C43" s="119"/>
      <c r="D43" s="119"/>
      <c r="E43" s="45">
        <v>5</v>
      </c>
      <c r="F43" s="120"/>
      <c r="G43" s="244"/>
      <c r="H43" s="121">
        <f t="shared" si="8"/>
        <v>0</v>
      </c>
      <c r="I43" s="121">
        <f t="shared" si="9"/>
        <v>0</v>
      </c>
      <c r="J43" s="121">
        <f t="shared" si="10"/>
        <v>0</v>
      </c>
      <c r="K43" s="131">
        <f t="shared" si="11"/>
        <v>0</v>
      </c>
    </row>
    <row r="44" spans="1:11" ht="13.5" thickBot="1">
      <c r="A44" s="112" t="s">
        <v>113</v>
      </c>
      <c r="B44" s="355" t="s">
        <v>227</v>
      </c>
      <c r="C44" s="132"/>
      <c r="D44" s="132"/>
      <c r="E44" s="356">
        <v>15</v>
      </c>
      <c r="F44" s="133"/>
      <c r="G44" s="315"/>
      <c r="H44" s="134">
        <f t="shared" si="8"/>
        <v>0</v>
      </c>
      <c r="I44" s="134">
        <f t="shared" si="9"/>
        <v>0</v>
      </c>
      <c r="J44" s="134">
        <f t="shared" si="10"/>
        <v>0</v>
      </c>
      <c r="K44" s="135">
        <f t="shared" si="11"/>
        <v>0</v>
      </c>
    </row>
    <row r="45" spans="1:11" ht="13.5" thickBot="1">
      <c r="A45" s="455" t="s">
        <v>228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7"/>
    </row>
    <row r="46" spans="1:11" ht="12.75">
      <c r="A46" s="105" t="s">
        <v>114</v>
      </c>
      <c r="B46" s="351" t="s">
        <v>14</v>
      </c>
      <c r="C46" s="126"/>
      <c r="D46" s="126"/>
      <c r="E46" s="352">
        <v>15</v>
      </c>
      <c r="F46" s="127"/>
      <c r="G46" s="128"/>
      <c r="H46" s="129">
        <f>F46*G46+F46</f>
        <v>0</v>
      </c>
      <c r="I46" s="129">
        <f>E46*F46</f>
        <v>0</v>
      </c>
      <c r="J46" s="129">
        <f>I46*G46</f>
        <v>0</v>
      </c>
      <c r="K46" s="130">
        <f>I46*G46+I46</f>
        <v>0</v>
      </c>
    </row>
    <row r="47" spans="1:11" ht="25.5">
      <c r="A47" s="412" t="s">
        <v>115</v>
      </c>
      <c r="B47" s="413" t="s">
        <v>548</v>
      </c>
      <c r="C47" s="409"/>
      <c r="D47" s="409"/>
      <c r="E47" s="414">
        <v>4</v>
      </c>
      <c r="F47" s="410"/>
      <c r="G47" s="411"/>
      <c r="H47" s="415">
        <f>F47*G47+F47</f>
        <v>0</v>
      </c>
      <c r="I47" s="415">
        <f>E47*F47</f>
        <v>0</v>
      </c>
      <c r="J47" s="415">
        <f>I47*G47</f>
        <v>0</v>
      </c>
      <c r="K47" s="416">
        <f>I47*G47+I47</f>
        <v>0</v>
      </c>
    </row>
    <row r="48" spans="1:11" ht="12.75">
      <c r="A48" s="412" t="s">
        <v>116</v>
      </c>
      <c r="B48" s="327" t="s">
        <v>408</v>
      </c>
      <c r="C48" s="284"/>
      <c r="D48" s="284"/>
      <c r="E48" s="299">
        <v>30</v>
      </c>
      <c r="F48" s="102"/>
      <c r="G48" s="244"/>
      <c r="H48" s="121">
        <f>F48*G48+F48</f>
        <v>0</v>
      </c>
      <c r="I48" s="121">
        <f>E48*F48</f>
        <v>0</v>
      </c>
      <c r="J48" s="121">
        <f>I48*G48</f>
        <v>0</v>
      </c>
      <c r="K48" s="131">
        <f>I48*G48+I48</f>
        <v>0</v>
      </c>
    </row>
    <row r="49" spans="1:11" ht="12.75">
      <c r="A49" s="412" t="s">
        <v>117</v>
      </c>
      <c r="B49" s="310" t="s">
        <v>549</v>
      </c>
      <c r="C49" s="286"/>
      <c r="D49" s="101"/>
      <c r="E49" s="295">
        <v>8</v>
      </c>
      <c r="F49" s="182"/>
      <c r="G49" s="234"/>
      <c r="H49" s="103">
        <f>F49*G49+F49</f>
        <v>0</v>
      </c>
      <c r="I49" s="103">
        <f>E49*F49</f>
        <v>0</v>
      </c>
      <c r="J49" s="103">
        <f>I49*G49</f>
        <v>0</v>
      </c>
      <c r="K49" s="111">
        <f>I49*G49+I49</f>
        <v>0</v>
      </c>
    </row>
    <row r="50" spans="1:11" ht="12.75">
      <c r="A50" s="412" t="s">
        <v>118</v>
      </c>
      <c r="B50" s="310" t="s">
        <v>547</v>
      </c>
      <c r="C50" s="286"/>
      <c r="D50" s="101"/>
      <c r="E50" s="295">
        <v>15</v>
      </c>
      <c r="F50" s="181"/>
      <c r="G50" s="234"/>
      <c r="H50" s="103">
        <f>F50*G50+F50</f>
        <v>0</v>
      </c>
      <c r="I50" s="103">
        <f>E50*F50</f>
        <v>0</v>
      </c>
      <c r="J50" s="103">
        <f>I50*G50</f>
        <v>0</v>
      </c>
      <c r="K50" s="111">
        <f>I50*G50+I50</f>
        <v>0</v>
      </c>
    </row>
    <row r="51" spans="1:11" ht="12.75">
      <c r="A51" s="412" t="s">
        <v>120</v>
      </c>
      <c r="B51" s="100" t="s">
        <v>229</v>
      </c>
      <c r="C51" s="119"/>
      <c r="D51" s="119"/>
      <c r="E51" s="299">
        <v>2</v>
      </c>
      <c r="F51" s="120"/>
      <c r="G51" s="244"/>
      <c r="H51" s="121">
        <f aca="true" t="shared" si="12" ref="H51:H63">F51*G51+F51</f>
        <v>0</v>
      </c>
      <c r="I51" s="121">
        <f aca="true" t="shared" si="13" ref="I51:I63">E51*F51</f>
        <v>0</v>
      </c>
      <c r="J51" s="121">
        <f aca="true" t="shared" si="14" ref="J51:J63">I51*G51</f>
        <v>0</v>
      </c>
      <c r="K51" s="131">
        <f aca="true" t="shared" si="15" ref="K51:K63">I51*G51+I51</f>
        <v>0</v>
      </c>
    </row>
    <row r="52" spans="1:11" ht="12.75">
      <c r="A52" s="412" t="s">
        <v>121</v>
      </c>
      <c r="B52" s="117" t="s">
        <v>476</v>
      </c>
      <c r="C52" s="119"/>
      <c r="D52" s="119"/>
      <c r="E52" s="299">
        <v>300</v>
      </c>
      <c r="F52" s="120"/>
      <c r="G52" s="244"/>
      <c r="H52" s="121">
        <f t="shared" si="12"/>
        <v>0</v>
      </c>
      <c r="I52" s="121">
        <f t="shared" si="13"/>
        <v>0</v>
      </c>
      <c r="J52" s="121">
        <f t="shared" si="14"/>
        <v>0</v>
      </c>
      <c r="K52" s="131">
        <f t="shared" si="15"/>
        <v>0</v>
      </c>
    </row>
    <row r="53" spans="1:11" ht="12.75">
      <c r="A53" s="412" t="s">
        <v>122</v>
      </c>
      <c r="B53" s="262" t="s">
        <v>15</v>
      </c>
      <c r="C53" s="119"/>
      <c r="D53" s="119"/>
      <c r="E53" s="299">
        <v>2</v>
      </c>
      <c r="F53" s="120"/>
      <c r="G53" s="244"/>
      <c r="H53" s="121">
        <f t="shared" si="12"/>
        <v>0</v>
      </c>
      <c r="I53" s="121">
        <f t="shared" si="13"/>
        <v>0</v>
      </c>
      <c r="J53" s="121">
        <f t="shared" si="14"/>
        <v>0</v>
      </c>
      <c r="K53" s="131">
        <f t="shared" si="15"/>
        <v>0</v>
      </c>
    </row>
    <row r="54" spans="1:11" ht="12.75">
      <c r="A54" s="412" t="s">
        <v>123</v>
      </c>
      <c r="B54" s="100" t="s">
        <v>79</v>
      </c>
      <c r="C54" s="119"/>
      <c r="D54" s="119"/>
      <c r="E54" s="299">
        <v>30</v>
      </c>
      <c r="F54" s="120"/>
      <c r="G54" s="244"/>
      <c r="H54" s="121">
        <f t="shared" si="12"/>
        <v>0</v>
      </c>
      <c r="I54" s="121">
        <f t="shared" si="13"/>
        <v>0</v>
      </c>
      <c r="J54" s="121">
        <f t="shared" si="14"/>
        <v>0</v>
      </c>
      <c r="K54" s="131">
        <f t="shared" si="15"/>
        <v>0</v>
      </c>
    </row>
    <row r="55" spans="1:11" ht="25.5">
      <c r="A55" s="412" t="s">
        <v>124</v>
      </c>
      <c r="B55" s="100" t="s">
        <v>450</v>
      </c>
      <c r="C55" s="119"/>
      <c r="D55" s="119"/>
      <c r="E55" s="299">
        <v>3</v>
      </c>
      <c r="F55" s="120"/>
      <c r="G55" s="244"/>
      <c r="H55" s="121">
        <f t="shared" si="12"/>
        <v>0</v>
      </c>
      <c r="I55" s="121">
        <f t="shared" si="13"/>
        <v>0</v>
      </c>
      <c r="J55" s="121">
        <f t="shared" si="14"/>
        <v>0</v>
      </c>
      <c r="K55" s="131">
        <f t="shared" si="15"/>
        <v>0</v>
      </c>
    </row>
    <row r="56" spans="1:11" ht="15.75" customHeight="1">
      <c r="A56" s="412" t="s">
        <v>125</v>
      </c>
      <c r="B56" s="100" t="s">
        <v>446</v>
      </c>
      <c r="C56" s="119"/>
      <c r="D56" s="119"/>
      <c r="E56" s="299">
        <v>100</v>
      </c>
      <c r="F56" s="120"/>
      <c r="G56" s="244"/>
      <c r="H56" s="121">
        <f t="shared" si="12"/>
        <v>0</v>
      </c>
      <c r="I56" s="121">
        <f t="shared" si="13"/>
        <v>0</v>
      </c>
      <c r="J56" s="121">
        <f t="shared" si="14"/>
        <v>0</v>
      </c>
      <c r="K56" s="131">
        <f t="shared" si="15"/>
        <v>0</v>
      </c>
    </row>
    <row r="57" spans="1:11" ht="12.75">
      <c r="A57" s="412" t="s">
        <v>126</v>
      </c>
      <c r="B57" s="117" t="s">
        <v>1</v>
      </c>
      <c r="C57" s="119"/>
      <c r="D57" s="119"/>
      <c r="E57" s="299">
        <v>30</v>
      </c>
      <c r="F57" s="120"/>
      <c r="G57" s="244"/>
      <c r="H57" s="121">
        <f t="shared" si="12"/>
        <v>0</v>
      </c>
      <c r="I57" s="121">
        <f t="shared" si="13"/>
        <v>0</v>
      </c>
      <c r="J57" s="121">
        <f t="shared" si="14"/>
        <v>0</v>
      </c>
      <c r="K57" s="131">
        <f t="shared" si="15"/>
        <v>0</v>
      </c>
    </row>
    <row r="58" spans="1:11" ht="12.75">
      <c r="A58" s="412" t="s">
        <v>127</v>
      </c>
      <c r="B58" s="117" t="s">
        <v>16</v>
      </c>
      <c r="C58" s="119"/>
      <c r="D58" s="119"/>
      <c r="E58" s="299">
        <v>25</v>
      </c>
      <c r="F58" s="120"/>
      <c r="G58" s="244"/>
      <c r="H58" s="121">
        <f t="shared" si="12"/>
        <v>0</v>
      </c>
      <c r="I58" s="121">
        <f t="shared" si="13"/>
        <v>0</v>
      </c>
      <c r="J58" s="121">
        <f t="shared" si="14"/>
        <v>0</v>
      </c>
      <c r="K58" s="131">
        <f t="shared" si="15"/>
        <v>0</v>
      </c>
    </row>
    <row r="59" spans="1:11" ht="19.5" customHeight="1">
      <c r="A59" s="412" t="s">
        <v>128</v>
      </c>
      <c r="B59" s="272" t="s">
        <v>477</v>
      </c>
      <c r="C59" s="393"/>
      <c r="D59" s="393"/>
      <c r="E59" s="394">
        <v>25</v>
      </c>
      <c r="F59" s="120"/>
      <c r="G59" s="244"/>
      <c r="H59" s="121">
        <f t="shared" si="12"/>
        <v>0</v>
      </c>
      <c r="I59" s="121">
        <f t="shared" si="13"/>
        <v>0</v>
      </c>
      <c r="J59" s="121">
        <f t="shared" si="14"/>
        <v>0</v>
      </c>
      <c r="K59" s="131">
        <f t="shared" si="15"/>
        <v>0</v>
      </c>
    </row>
    <row r="60" spans="1:11" ht="12.75">
      <c r="A60" s="412" t="s">
        <v>129</v>
      </c>
      <c r="B60" s="100" t="s">
        <v>230</v>
      </c>
      <c r="C60" s="119"/>
      <c r="D60" s="119"/>
      <c r="E60" s="299">
        <v>20</v>
      </c>
      <c r="F60" s="120"/>
      <c r="G60" s="244"/>
      <c r="H60" s="121">
        <f t="shared" si="12"/>
        <v>0</v>
      </c>
      <c r="I60" s="121">
        <f t="shared" si="13"/>
        <v>0</v>
      </c>
      <c r="J60" s="121">
        <f t="shared" si="14"/>
        <v>0</v>
      </c>
      <c r="K60" s="131">
        <f t="shared" si="15"/>
        <v>0</v>
      </c>
    </row>
    <row r="61" spans="1:11" ht="12.75">
      <c r="A61" s="412" t="s">
        <v>130</v>
      </c>
      <c r="B61" s="276" t="s">
        <v>231</v>
      </c>
      <c r="C61" s="280"/>
      <c r="D61" s="280"/>
      <c r="E61" s="300">
        <v>10</v>
      </c>
      <c r="F61" s="281"/>
      <c r="G61" s="282"/>
      <c r="H61" s="121">
        <f>F61*G61+F61</f>
        <v>0</v>
      </c>
      <c r="I61" s="121">
        <f>E61*F61</f>
        <v>0</v>
      </c>
      <c r="J61" s="121">
        <f>I61*G61</f>
        <v>0</v>
      </c>
      <c r="K61" s="131">
        <f>I61*G61+I61</f>
        <v>0</v>
      </c>
    </row>
    <row r="62" spans="1:11" ht="25.5">
      <c r="A62" s="412" t="s">
        <v>131</v>
      </c>
      <c r="B62" s="251" t="s">
        <v>465</v>
      </c>
      <c r="C62" s="311"/>
      <c r="D62" s="311"/>
      <c r="E62" s="305">
        <v>5</v>
      </c>
      <c r="F62" s="253"/>
      <c r="G62" s="254"/>
      <c r="H62" s="255">
        <f>F62*G62+F62</f>
        <v>0</v>
      </c>
      <c r="I62" s="256">
        <f>E62*F62</f>
        <v>0</v>
      </c>
      <c r="J62" s="256">
        <f>I62*G62</f>
        <v>0</v>
      </c>
      <c r="K62" s="257">
        <f>I62*G62+I62</f>
        <v>0</v>
      </c>
    </row>
    <row r="63" spans="1:11" ht="26.25" thickBot="1">
      <c r="A63" s="412" t="s">
        <v>132</v>
      </c>
      <c r="B63" s="319" t="s">
        <v>513</v>
      </c>
      <c r="C63" s="132"/>
      <c r="D63" s="132"/>
      <c r="E63" s="353">
        <v>8</v>
      </c>
      <c r="F63" s="133"/>
      <c r="G63" s="315"/>
      <c r="H63" s="134">
        <f t="shared" si="12"/>
        <v>0</v>
      </c>
      <c r="I63" s="134">
        <f t="shared" si="13"/>
        <v>0</v>
      </c>
      <c r="J63" s="134">
        <f t="shared" si="14"/>
        <v>0</v>
      </c>
      <c r="K63" s="135">
        <f t="shared" si="15"/>
        <v>0</v>
      </c>
    </row>
    <row r="64" spans="1:11" ht="13.5" thickBot="1">
      <c r="A64" s="445" t="s">
        <v>529</v>
      </c>
      <c r="B64" s="446"/>
      <c r="C64" s="446"/>
      <c r="D64" s="446"/>
      <c r="E64" s="446"/>
      <c r="F64" s="446"/>
      <c r="G64" s="446"/>
      <c r="H64" s="446"/>
      <c r="I64" s="446"/>
      <c r="J64" s="446"/>
      <c r="K64" s="447"/>
    </row>
    <row r="65" spans="1:11" ht="17.25" customHeight="1">
      <c r="A65" s="346" t="s">
        <v>133</v>
      </c>
      <c r="B65" s="106" t="s">
        <v>241</v>
      </c>
      <c r="C65" s="347"/>
      <c r="D65" s="347"/>
      <c r="E65" s="289">
        <v>220</v>
      </c>
      <c r="F65" s="347"/>
      <c r="G65" s="348"/>
      <c r="H65" s="129">
        <f>F65*G65+F65</f>
        <v>0</v>
      </c>
      <c r="I65" s="129">
        <f>E65*F65</f>
        <v>0</v>
      </c>
      <c r="J65" s="129">
        <f>I65*G65</f>
        <v>0</v>
      </c>
      <c r="K65" s="130">
        <f>I65*G65+I65</f>
        <v>0</v>
      </c>
    </row>
    <row r="66" spans="1:11" ht="25.5">
      <c r="A66" s="283" t="s">
        <v>134</v>
      </c>
      <c r="B66" s="100" t="s">
        <v>232</v>
      </c>
      <c r="C66" s="125"/>
      <c r="D66" s="125"/>
      <c r="E66" s="290">
        <v>4</v>
      </c>
      <c r="F66" s="124"/>
      <c r="G66" s="245"/>
      <c r="H66" s="121">
        <f aca="true" t="shared" si="16" ref="H66:H78">F66*G66+F66</f>
        <v>0</v>
      </c>
      <c r="I66" s="121">
        <f aca="true" t="shared" si="17" ref="I66:I78">E66*F66</f>
        <v>0</v>
      </c>
      <c r="J66" s="121">
        <f aca="true" t="shared" si="18" ref="J66:J78">I66*G66</f>
        <v>0</v>
      </c>
      <c r="K66" s="131">
        <f aca="true" t="shared" si="19" ref="K66:K78">I66*G66+I66</f>
        <v>0</v>
      </c>
    </row>
    <row r="67" spans="1:11" ht="12.75">
      <c r="A67" s="283" t="s">
        <v>135</v>
      </c>
      <c r="B67" s="61" t="s">
        <v>233</v>
      </c>
      <c r="C67" s="124"/>
      <c r="D67" s="124"/>
      <c r="E67" s="290">
        <v>2</v>
      </c>
      <c r="F67" s="124"/>
      <c r="G67" s="245"/>
      <c r="H67" s="121">
        <f t="shared" si="16"/>
        <v>0</v>
      </c>
      <c r="I67" s="121">
        <f t="shared" si="17"/>
        <v>0</v>
      </c>
      <c r="J67" s="121">
        <f t="shared" si="18"/>
        <v>0</v>
      </c>
      <c r="K67" s="131">
        <f t="shared" si="19"/>
        <v>0</v>
      </c>
    </row>
    <row r="68" spans="1:11" ht="12.75">
      <c r="A68" s="283" t="s">
        <v>69</v>
      </c>
      <c r="B68" s="138" t="s">
        <v>478</v>
      </c>
      <c r="C68" s="124"/>
      <c r="D68" s="124"/>
      <c r="E68" s="290">
        <v>8</v>
      </c>
      <c r="F68" s="124"/>
      <c r="G68" s="245"/>
      <c r="H68" s="121">
        <f t="shared" si="16"/>
        <v>0</v>
      </c>
      <c r="I68" s="121">
        <f t="shared" si="17"/>
        <v>0</v>
      </c>
      <c r="J68" s="121">
        <f t="shared" si="18"/>
        <v>0</v>
      </c>
      <c r="K68" s="131">
        <f t="shared" si="19"/>
        <v>0</v>
      </c>
    </row>
    <row r="69" spans="1:11" ht="12.75">
      <c r="A69" s="283" t="s">
        <v>136</v>
      </c>
      <c r="B69" s="310" t="s">
        <v>485</v>
      </c>
      <c r="C69" s="124"/>
      <c r="D69" s="124"/>
      <c r="E69" s="290">
        <v>6</v>
      </c>
      <c r="F69" s="124"/>
      <c r="G69" s="245"/>
      <c r="H69" s="121">
        <f t="shared" si="16"/>
        <v>0</v>
      </c>
      <c r="I69" s="121">
        <f t="shared" si="17"/>
        <v>0</v>
      </c>
      <c r="J69" s="121">
        <f t="shared" si="18"/>
        <v>0</v>
      </c>
      <c r="K69" s="131">
        <f t="shared" si="19"/>
        <v>0</v>
      </c>
    </row>
    <row r="70" spans="1:11" ht="25.5">
      <c r="A70" s="283" t="s">
        <v>137</v>
      </c>
      <c r="B70" s="378" t="s">
        <v>523</v>
      </c>
      <c r="C70" s="124"/>
      <c r="D70" s="124"/>
      <c r="E70" s="290">
        <v>20</v>
      </c>
      <c r="F70" s="124"/>
      <c r="G70" s="245"/>
      <c r="H70" s="121">
        <f>F70*G70+F70</f>
        <v>0</v>
      </c>
      <c r="I70" s="121">
        <f>E70*F70</f>
        <v>0</v>
      </c>
      <c r="J70" s="121">
        <f>I70*G70</f>
        <v>0</v>
      </c>
      <c r="K70" s="131">
        <f>I70*G70+I70</f>
        <v>0</v>
      </c>
    </row>
    <row r="71" spans="1:11" ht="36" customHeight="1">
      <c r="A71" s="283" t="s">
        <v>138</v>
      </c>
      <c r="B71" s="262" t="s">
        <v>542</v>
      </c>
      <c r="C71" s="379"/>
      <c r="D71" s="124"/>
      <c r="E71" s="290">
        <v>90</v>
      </c>
      <c r="F71" s="124"/>
      <c r="G71" s="245"/>
      <c r="H71" s="121">
        <f t="shared" si="16"/>
        <v>0</v>
      </c>
      <c r="I71" s="121">
        <f t="shared" si="17"/>
        <v>0</v>
      </c>
      <c r="J71" s="121">
        <f t="shared" si="18"/>
        <v>0</v>
      </c>
      <c r="K71" s="131">
        <f t="shared" si="19"/>
        <v>0</v>
      </c>
    </row>
    <row r="72" spans="1:11" ht="16.5" customHeight="1">
      <c r="A72" s="283" t="s">
        <v>139</v>
      </c>
      <c r="B72" s="272" t="s">
        <v>527</v>
      </c>
      <c r="C72" s="390"/>
      <c r="D72" s="391"/>
      <c r="E72" s="392">
        <v>8</v>
      </c>
      <c r="F72" s="124"/>
      <c r="G72" s="245"/>
      <c r="H72" s="121">
        <f t="shared" si="16"/>
        <v>0</v>
      </c>
      <c r="I72" s="121">
        <f t="shared" si="17"/>
        <v>0</v>
      </c>
      <c r="J72" s="121">
        <f t="shared" si="18"/>
        <v>0</v>
      </c>
      <c r="K72" s="131">
        <f t="shared" si="19"/>
        <v>0</v>
      </c>
    </row>
    <row r="73" spans="1:11" ht="25.5">
      <c r="A73" s="283" t="s">
        <v>140</v>
      </c>
      <c r="B73" s="272" t="s">
        <v>484</v>
      </c>
      <c r="C73" s="391"/>
      <c r="D73" s="391"/>
      <c r="E73" s="392">
        <v>40</v>
      </c>
      <c r="F73" s="124"/>
      <c r="G73" s="245"/>
      <c r="H73" s="121">
        <f t="shared" si="16"/>
        <v>0</v>
      </c>
      <c r="I73" s="121">
        <f t="shared" si="17"/>
        <v>0</v>
      </c>
      <c r="J73" s="121">
        <f t="shared" si="18"/>
        <v>0</v>
      </c>
      <c r="K73" s="131">
        <f t="shared" si="19"/>
        <v>0</v>
      </c>
    </row>
    <row r="74" spans="1:11" ht="12.75">
      <c r="A74" s="283" t="s">
        <v>141</v>
      </c>
      <c r="B74" s="61" t="s">
        <v>234</v>
      </c>
      <c r="C74" s="124"/>
      <c r="D74" s="124"/>
      <c r="E74" s="290">
        <v>8</v>
      </c>
      <c r="F74" s="124"/>
      <c r="G74" s="245"/>
      <c r="H74" s="121">
        <f t="shared" si="16"/>
        <v>0</v>
      </c>
      <c r="I74" s="121">
        <f t="shared" si="17"/>
        <v>0</v>
      </c>
      <c r="J74" s="121">
        <f t="shared" si="18"/>
        <v>0</v>
      </c>
      <c r="K74" s="131">
        <f t="shared" si="19"/>
        <v>0</v>
      </c>
    </row>
    <row r="75" spans="1:11" ht="12.75">
      <c r="A75" s="283" t="s">
        <v>142</v>
      </c>
      <c r="B75" s="100" t="s">
        <v>235</v>
      </c>
      <c r="C75" s="119"/>
      <c r="D75" s="119"/>
      <c r="E75" s="290">
        <v>15</v>
      </c>
      <c r="F75" s="120"/>
      <c r="G75" s="245"/>
      <c r="H75" s="121">
        <f t="shared" si="16"/>
        <v>0</v>
      </c>
      <c r="I75" s="121">
        <f t="shared" si="17"/>
        <v>0</v>
      </c>
      <c r="J75" s="121">
        <f t="shared" si="18"/>
        <v>0</v>
      </c>
      <c r="K75" s="131">
        <f t="shared" si="19"/>
        <v>0</v>
      </c>
    </row>
    <row r="76" spans="1:11" ht="12.75">
      <c r="A76" s="283" t="s">
        <v>143</v>
      </c>
      <c r="B76" s="61" t="s">
        <v>236</v>
      </c>
      <c r="C76" s="119"/>
      <c r="D76" s="119"/>
      <c r="E76" s="290">
        <v>4</v>
      </c>
      <c r="F76" s="120"/>
      <c r="G76" s="245"/>
      <c r="H76" s="121">
        <f t="shared" si="16"/>
        <v>0</v>
      </c>
      <c r="I76" s="121">
        <f t="shared" si="17"/>
        <v>0</v>
      </c>
      <c r="J76" s="121">
        <f t="shared" si="18"/>
        <v>0</v>
      </c>
      <c r="K76" s="131">
        <f t="shared" si="19"/>
        <v>0</v>
      </c>
    </row>
    <row r="77" spans="1:11" ht="25.5">
      <c r="A77" s="283" t="s">
        <v>144</v>
      </c>
      <c r="B77" s="100" t="s">
        <v>237</v>
      </c>
      <c r="C77" s="119"/>
      <c r="D77" s="119"/>
      <c r="E77" s="290">
        <v>30</v>
      </c>
      <c r="F77" s="120"/>
      <c r="G77" s="245"/>
      <c r="H77" s="121">
        <f t="shared" si="16"/>
        <v>0</v>
      </c>
      <c r="I77" s="121">
        <f t="shared" si="17"/>
        <v>0</v>
      </c>
      <c r="J77" s="121">
        <f t="shared" si="18"/>
        <v>0</v>
      </c>
      <c r="K77" s="131">
        <f t="shared" si="19"/>
        <v>0</v>
      </c>
    </row>
    <row r="78" spans="1:11" ht="13.5" thickBot="1">
      <c r="A78" s="329" t="s">
        <v>145</v>
      </c>
      <c r="B78" s="380" t="s">
        <v>238</v>
      </c>
      <c r="C78" s="132"/>
      <c r="D78" s="132"/>
      <c r="E78" s="292">
        <v>1</v>
      </c>
      <c r="F78" s="133"/>
      <c r="G78" s="246"/>
      <c r="H78" s="134">
        <f t="shared" si="16"/>
        <v>0</v>
      </c>
      <c r="I78" s="134">
        <f t="shared" si="17"/>
        <v>0</v>
      </c>
      <c r="J78" s="134">
        <f t="shared" si="18"/>
        <v>0</v>
      </c>
      <c r="K78" s="135">
        <f t="shared" si="19"/>
        <v>0</v>
      </c>
    </row>
    <row r="79" spans="1:11" ht="13.5" thickBot="1">
      <c r="A79" s="44"/>
      <c r="B79" s="349"/>
      <c r="C79" s="11"/>
      <c r="D79" s="11"/>
      <c r="E79" s="11"/>
      <c r="F79" s="6"/>
      <c r="G79" s="350"/>
      <c r="H79" s="6"/>
      <c r="I79" s="95">
        <f>SUM(I9:I23,I25:I37,I39:I44,I46:I63,I65:I78)</f>
        <v>0</v>
      </c>
      <c r="J79" s="95">
        <f>SUM(J9:J23,J25:J37,J39:J44,J46:J63,J65:J78)</f>
        <v>0</v>
      </c>
      <c r="K79" s="96">
        <f>SUM(K9:K23,K25:K37,K39:K44,K46:K63,K65:K78)</f>
        <v>0</v>
      </c>
    </row>
    <row r="80" spans="1:6" ht="15" customHeight="1" thickBot="1">
      <c r="A80" s="44"/>
      <c r="F80" s="3"/>
    </row>
    <row r="81" spans="1:11" ht="13.5" thickBot="1">
      <c r="A81" s="49" t="s">
        <v>200</v>
      </c>
      <c r="B81" s="50"/>
      <c r="C81" s="91">
        <f>I79</f>
        <v>0</v>
      </c>
      <c r="D81" s="51" t="s">
        <v>201</v>
      </c>
      <c r="E81" s="52"/>
      <c r="F81" s="53"/>
      <c r="G81" s="53"/>
      <c r="H81" s="53"/>
      <c r="I81" s="53"/>
      <c r="J81" s="53"/>
      <c r="K81" s="54"/>
    </row>
    <row r="82" spans="1:11" ht="13.5" thickBot="1">
      <c r="A82" s="55" t="s">
        <v>202</v>
      </c>
      <c r="B82" s="56"/>
      <c r="C82" s="92">
        <f>K79</f>
        <v>0</v>
      </c>
      <c r="D82" s="57" t="s">
        <v>201</v>
      </c>
      <c r="E82" s="52"/>
      <c r="F82" s="53"/>
      <c r="G82" s="53"/>
      <c r="H82" s="53"/>
      <c r="I82" s="53"/>
      <c r="J82" s="53"/>
      <c r="K82" s="54"/>
    </row>
    <row r="83" spans="1:9" ht="12.75">
      <c r="A83" s="24" t="s">
        <v>119</v>
      </c>
      <c r="B83" s="58"/>
      <c r="C83" s="26"/>
      <c r="D83" s="27"/>
      <c r="E83" s="28"/>
      <c r="F83" s="28"/>
      <c r="G83" s="28"/>
      <c r="H83" s="59"/>
      <c r="I83" s="60"/>
    </row>
    <row r="85" spans="1:6" ht="12.75">
      <c r="A85" s="437" t="s">
        <v>68</v>
      </c>
      <c r="B85" s="448"/>
      <c r="C85" s="43"/>
      <c r="D85" s="43"/>
      <c r="E85" s="43"/>
      <c r="F85" s="43"/>
    </row>
    <row r="86" spans="1:11" ht="12.75">
      <c r="A86" s="7"/>
      <c r="B86" s="77"/>
      <c r="C86" s="5"/>
      <c r="D86" s="5"/>
      <c r="E86" s="5"/>
      <c r="F86" s="6"/>
      <c r="G86" s="78"/>
      <c r="H86" s="6"/>
      <c r="I86" s="6"/>
      <c r="J86" s="6"/>
      <c r="K86" s="6"/>
    </row>
    <row r="87" spans="1:11" ht="12.75">
      <c r="A87" s="7"/>
      <c r="B87" s="389" t="s">
        <v>555</v>
      </c>
      <c r="C87" s="5"/>
      <c r="D87" s="5"/>
      <c r="E87" s="5"/>
      <c r="F87" s="6"/>
      <c r="G87" s="78"/>
      <c r="H87" s="6"/>
      <c r="I87" s="6"/>
      <c r="J87" s="6"/>
      <c r="K87" s="6"/>
    </row>
    <row r="88" spans="1:11" ht="12.75">
      <c r="A88" s="7"/>
      <c r="B88" s="318"/>
      <c r="C88" s="5"/>
      <c r="D88" s="5"/>
      <c r="E88" s="8"/>
      <c r="F88" s="6"/>
      <c r="G88" s="78"/>
      <c r="H88" s="6"/>
      <c r="I88" s="6"/>
      <c r="J88" s="6"/>
      <c r="K88" s="6"/>
    </row>
    <row r="89" spans="1:11" ht="12.75">
      <c r="A89" s="7"/>
      <c r="B89" s="79"/>
      <c r="C89" s="5"/>
      <c r="D89" s="5"/>
      <c r="E89" s="8"/>
      <c r="F89" s="6"/>
      <c r="G89" s="78"/>
      <c r="H89" s="6"/>
      <c r="I89" s="6"/>
      <c r="J89" s="6"/>
      <c r="K89" s="6"/>
    </row>
    <row r="90" spans="1:11" ht="12.75">
      <c r="A90" s="7"/>
      <c r="B90" s="79"/>
      <c r="C90" s="5"/>
      <c r="D90" s="5"/>
      <c r="E90" s="8"/>
      <c r="F90" s="6"/>
      <c r="G90" s="78"/>
      <c r="H90" s="6"/>
      <c r="I90" s="6"/>
      <c r="J90" s="6"/>
      <c r="K90" s="6"/>
    </row>
    <row r="91" spans="1:11" ht="12.75">
      <c r="A91" s="7"/>
      <c r="B91" s="318"/>
      <c r="C91" s="5"/>
      <c r="D91" s="317"/>
      <c r="E91" s="8"/>
      <c r="F91" s="6"/>
      <c r="G91" s="78"/>
      <c r="H91" s="6"/>
      <c r="I91" s="6"/>
      <c r="J91" s="6"/>
      <c r="K91" s="6"/>
    </row>
    <row r="92" spans="1:11" ht="12.75">
      <c r="A92" s="7"/>
      <c r="B92" s="79"/>
      <c r="C92" s="5"/>
      <c r="D92" s="5"/>
      <c r="E92" s="8"/>
      <c r="F92" s="6"/>
      <c r="G92" s="78"/>
      <c r="H92" s="6"/>
      <c r="I92" s="6"/>
      <c r="J92" s="6"/>
      <c r="K92" s="6"/>
    </row>
    <row r="93" spans="1:11" ht="12.75">
      <c r="A93" s="7"/>
      <c r="B93" s="79"/>
      <c r="C93" s="5"/>
      <c r="D93" s="5"/>
      <c r="E93" s="8"/>
      <c r="F93" s="6"/>
      <c r="G93" s="78"/>
      <c r="H93" s="6"/>
      <c r="I93" s="6"/>
      <c r="J93" s="6"/>
      <c r="K93" s="6"/>
    </row>
    <row r="94" spans="1:11" ht="12.75">
      <c r="A94" s="7"/>
      <c r="B94" s="79"/>
      <c r="C94" s="5"/>
      <c r="D94" s="5"/>
      <c r="E94" s="8"/>
      <c r="F94" s="6"/>
      <c r="G94" s="78"/>
      <c r="H94" s="6"/>
      <c r="I94" s="6"/>
      <c r="J94" s="6"/>
      <c r="K94" s="6"/>
    </row>
    <row r="95" spans="1:11" ht="12.75">
      <c r="A95" s="7"/>
      <c r="B95" s="79"/>
      <c r="C95" s="5"/>
      <c r="D95" s="5"/>
      <c r="E95" s="8"/>
      <c r="F95" s="6"/>
      <c r="G95" s="78"/>
      <c r="H95" s="6"/>
      <c r="I95" s="6"/>
      <c r="J95" s="6"/>
      <c r="K95" s="6"/>
    </row>
    <row r="96" spans="1:11" ht="12.75">
      <c r="A96" s="7"/>
      <c r="B96" s="77"/>
      <c r="C96" s="5"/>
      <c r="D96" s="5"/>
      <c r="E96" s="5"/>
      <c r="F96" s="6"/>
      <c r="G96" s="78"/>
      <c r="H96" s="6"/>
      <c r="I96" s="6"/>
      <c r="J96" s="6"/>
      <c r="K96" s="6"/>
    </row>
    <row r="97" spans="1:11" ht="12.75">
      <c r="A97" s="7"/>
      <c r="B97" s="79"/>
      <c r="C97" s="5"/>
      <c r="D97" s="5"/>
      <c r="E97" s="8"/>
      <c r="F97" s="6"/>
      <c r="G97" s="78"/>
      <c r="H97" s="6"/>
      <c r="I97" s="6"/>
      <c r="J97" s="6"/>
      <c r="K97" s="6"/>
    </row>
    <row r="98" spans="1:11" ht="12.75">
      <c r="A98" s="7"/>
      <c r="B98" s="77"/>
      <c r="C98" s="5"/>
      <c r="D98" s="5"/>
      <c r="E98" s="5"/>
      <c r="F98" s="6"/>
      <c r="G98" s="78"/>
      <c r="H98" s="6"/>
      <c r="I98" s="6"/>
      <c r="J98" s="6"/>
      <c r="K98" s="6"/>
    </row>
    <row r="99" spans="1:11" ht="12.75">
      <c r="A99" s="7"/>
      <c r="B99" s="79"/>
      <c r="C99" s="5"/>
      <c r="D99" s="5"/>
      <c r="E99" s="8"/>
      <c r="F99" s="6"/>
      <c r="G99" s="78"/>
      <c r="H99" s="6"/>
      <c r="I99" s="6"/>
      <c r="J99" s="6"/>
      <c r="K99" s="6"/>
    </row>
    <row r="100" spans="1:11" ht="12.75">
      <c r="A100" s="7"/>
      <c r="B100" s="79"/>
      <c r="C100" s="5"/>
      <c r="D100" s="5"/>
      <c r="E100" s="8"/>
      <c r="F100" s="6"/>
      <c r="G100" s="78"/>
      <c r="H100" s="6"/>
      <c r="I100" s="6"/>
      <c r="J100" s="6"/>
      <c r="K100" s="6"/>
    </row>
    <row r="101" spans="1:11" ht="12.75">
      <c r="A101" s="7"/>
      <c r="B101" s="79"/>
      <c r="C101" s="5"/>
      <c r="D101" s="5"/>
      <c r="E101" s="8"/>
      <c r="F101" s="6"/>
      <c r="G101" s="78"/>
      <c r="H101" s="6"/>
      <c r="I101" s="6"/>
      <c r="J101" s="6"/>
      <c r="K101" s="6"/>
    </row>
    <row r="102" spans="1:11" ht="12.75">
      <c r="A102" s="7"/>
      <c r="B102" s="77"/>
      <c r="C102" s="5"/>
      <c r="D102" s="5"/>
      <c r="E102" s="5"/>
      <c r="F102" s="6"/>
      <c r="G102" s="78"/>
      <c r="H102" s="6"/>
      <c r="I102" s="6"/>
      <c r="J102" s="6"/>
      <c r="K102" s="6"/>
    </row>
    <row r="103" spans="1:11" ht="12.75">
      <c r="A103" s="7"/>
      <c r="B103" s="77"/>
      <c r="C103" s="5"/>
      <c r="D103" s="5"/>
      <c r="E103" s="5"/>
      <c r="F103" s="6"/>
      <c r="G103" s="78"/>
      <c r="H103" s="6"/>
      <c r="I103" s="6"/>
      <c r="J103" s="6"/>
      <c r="K103" s="6"/>
    </row>
    <row r="104" spans="1:11" ht="12.75">
      <c r="A104" s="7"/>
      <c r="B104" s="79"/>
      <c r="C104" s="5"/>
      <c r="D104" s="5"/>
      <c r="E104" s="8"/>
      <c r="F104" s="6"/>
      <c r="G104" s="78"/>
      <c r="H104" s="6"/>
      <c r="I104" s="6"/>
      <c r="J104" s="6"/>
      <c r="K104" s="6"/>
    </row>
    <row r="105" spans="1:11" ht="12.75">
      <c r="A105" s="7"/>
      <c r="B105" s="77"/>
      <c r="C105" s="5"/>
      <c r="D105" s="5"/>
      <c r="E105" s="5"/>
      <c r="F105" s="6"/>
      <c r="G105" s="78"/>
      <c r="H105" s="6"/>
      <c r="I105" s="6"/>
      <c r="J105" s="6"/>
      <c r="K105" s="6"/>
    </row>
    <row r="106" spans="1:11" ht="12.75">
      <c r="A106" s="7"/>
      <c r="B106" s="77"/>
      <c r="C106" s="5"/>
      <c r="D106" s="5"/>
      <c r="E106" s="5"/>
      <c r="F106" s="6"/>
      <c r="G106" s="78"/>
      <c r="H106" s="6"/>
      <c r="I106" s="6"/>
      <c r="J106" s="6"/>
      <c r="K106" s="6"/>
    </row>
    <row r="107" spans="1:11" ht="12.75">
      <c r="A107" s="7"/>
      <c r="B107" s="77"/>
      <c r="C107" s="5"/>
      <c r="D107" s="5"/>
      <c r="E107" s="5"/>
      <c r="F107" s="6"/>
      <c r="G107" s="78"/>
      <c r="H107" s="6"/>
      <c r="I107" s="6"/>
      <c r="J107" s="6"/>
      <c r="K107" s="6"/>
    </row>
    <row r="108" spans="1:11" ht="12.75">
      <c r="A108" s="7"/>
      <c r="B108" s="77"/>
      <c r="C108" s="5"/>
      <c r="D108" s="5"/>
      <c r="E108" s="5"/>
      <c r="F108" s="6"/>
      <c r="G108" s="78"/>
      <c r="H108" s="6"/>
      <c r="I108" s="6"/>
      <c r="J108" s="6"/>
      <c r="K108" s="6"/>
    </row>
    <row r="109" spans="1:11" ht="12.75">
      <c r="A109" s="7"/>
      <c r="B109" s="77"/>
      <c r="C109" s="5"/>
      <c r="D109" s="5"/>
      <c r="E109" s="5"/>
      <c r="F109" s="6"/>
      <c r="G109" s="78"/>
      <c r="H109" s="6"/>
      <c r="I109" s="6"/>
      <c r="J109" s="6"/>
      <c r="K109" s="6"/>
    </row>
    <row r="110" spans="1:11" ht="12.75">
      <c r="A110" s="7"/>
      <c r="B110" s="77"/>
      <c r="C110" s="5"/>
      <c r="D110" s="5"/>
      <c r="E110" s="5"/>
      <c r="F110" s="6"/>
      <c r="G110" s="78"/>
      <c r="H110" s="6"/>
      <c r="I110" s="6"/>
      <c r="J110" s="6"/>
      <c r="K110" s="6"/>
    </row>
    <row r="111" spans="1:11" ht="12.75">
      <c r="A111" s="7"/>
      <c r="B111" s="80"/>
      <c r="C111" s="5"/>
      <c r="D111" s="5"/>
      <c r="E111" s="8"/>
      <c r="F111" s="6"/>
      <c r="G111" s="78"/>
      <c r="H111" s="6"/>
      <c r="I111" s="6"/>
      <c r="J111" s="6"/>
      <c r="K111" s="6"/>
    </row>
    <row r="112" spans="1:11" ht="12.75">
      <c r="A112" s="7"/>
      <c r="B112" s="79"/>
      <c r="C112" s="5"/>
      <c r="D112" s="5"/>
      <c r="E112" s="8"/>
      <c r="F112" s="6"/>
      <c r="G112" s="78"/>
      <c r="H112" s="6"/>
      <c r="I112" s="6"/>
      <c r="J112" s="6"/>
      <c r="K112" s="6"/>
    </row>
    <row r="113" spans="1:11" ht="12.75">
      <c r="A113" s="7"/>
      <c r="B113" s="79"/>
      <c r="C113" s="5"/>
      <c r="D113" s="5"/>
      <c r="E113" s="8"/>
      <c r="F113" s="6"/>
      <c r="G113" s="78"/>
      <c r="H113" s="6"/>
      <c r="I113" s="6"/>
      <c r="J113" s="6"/>
      <c r="K113" s="6"/>
    </row>
    <row r="114" spans="1:11" ht="12.75">
      <c r="A114" s="7"/>
      <c r="B114" s="79"/>
      <c r="C114" s="5"/>
      <c r="D114" s="5"/>
      <c r="E114" s="8"/>
      <c r="F114" s="6"/>
      <c r="G114" s="78"/>
      <c r="H114" s="6"/>
      <c r="I114" s="6"/>
      <c r="J114" s="6"/>
      <c r="K114" s="6"/>
    </row>
    <row r="115" spans="1:11" ht="12.75">
      <c r="A115" s="7"/>
      <c r="B115" s="79"/>
      <c r="C115" s="5"/>
      <c r="D115" s="5"/>
      <c r="E115" s="8"/>
      <c r="F115" s="6"/>
      <c r="G115" s="78"/>
      <c r="H115" s="6"/>
      <c r="I115" s="6"/>
      <c r="J115" s="6"/>
      <c r="K115" s="6"/>
    </row>
    <row r="116" spans="1:11" ht="12.75">
      <c r="A116" s="7"/>
      <c r="B116" s="79"/>
      <c r="C116" s="5"/>
      <c r="D116" s="5"/>
      <c r="E116" s="8"/>
      <c r="F116" s="6"/>
      <c r="G116" s="78"/>
      <c r="H116" s="6"/>
      <c r="I116" s="6"/>
      <c r="J116" s="6"/>
      <c r="K116" s="6"/>
    </row>
    <row r="117" spans="1:11" ht="12.75">
      <c r="A117" s="7"/>
      <c r="B117" s="77"/>
      <c r="C117" s="5"/>
      <c r="D117" s="5"/>
      <c r="E117" s="8"/>
      <c r="F117" s="6"/>
      <c r="G117" s="78"/>
      <c r="H117" s="6"/>
      <c r="I117" s="6"/>
      <c r="J117" s="6"/>
      <c r="K117" s="6"/>
    </row>
    <row r="118" spans="1:11" ht="12.75">
      <c r="A118" s="7"/>
      <c r="B118" s="77"/>
      <c r="C118" s="5"/>
      <c r="D118" s="5"/>
      <c r="E118" s="8"/>
      <c r="F118" s="6"/>
      <c r="G118" s="78"/>
      <c r="H118" s="6"/>
      <c r="I118" s="6"/>
      <c r="J118" s="6"/>
      <c r="K118" s="6"/>
    </row>
    <row r="119" spans="1:11" ht="12.75">
      <c r="A119" s="7"/>
      <c r="B119" s="77"/>
      <c r="C119" s="5"/>
      <c r="D119" s="5"/>
      <c r="E119" s="8"/>
      <c r="F119" s="6"/>
      <c r="G119" s="78"/>
      <c r="H119" s="6"/>
      <c r="I119" s="6"/>
      <c r="J119" s="6"/>
      <c r="K119" s="6"/>
    </row>
    <row r="120" spans="1:11" ht="12.75">
      <c r="A120" s="7"/>
      <c r="B120" s="79"/>
      <c r="C120" s="5"/>
      <c r="D120" s="5"/>
      <c r="E120" s="8"/>
      <c r="F120" s="6"/>
      <c r="G120" s="78"/>
      <c r="H120" s="6"/>
      <c r="I120" s="6"/>
      <c r="J120" s="6"/>
      <c r="K120" s="6"/>
    </row>
    <row r="121" spans="1:11" ht="12.75">
      <c r="A121" s="7"/>
      <c r="B121" s="77"/>
      <c r="C121" s="5"/>
      <c r="D121" s="5"/>
      <c r="E121" s="5"/>
      <c r="F121" s="6"/>
      <c r="G121" s="78"/>
      <c r="H121" s="6"/>
      <c r="I121" s="6"/>
      <c r="J121" s="6"/>
      <c r="K121" s="6"/>
    </row>
    <row r="122" spans="1:11" ht="12.75">
      <c r="A122" s="7"/>
      <c r="B122" s="79"/>
      <c r="C122" s="5"/>
      <c r="D122" s="5"/>
      <c r="E122" s="8"/>
      <c r="F122" s="6"/>
      <c r="G122" s="78"/>
      <c r="H122" s="6"/>
      <c r="I122" s="6"/>
      <c r="J122" s="6"/>
      <c r="K122" s="6"/>
    </row>
    <row r="123" spans="1:11" ht="12.75">
      <c r="A123" s="7"/>
      <c r="B123" s="79"/>
      <c r="C123" s="5"/>
      <c r="D123" s="5"/>
      <c r="E123" s="8"/>
      <c r="F123" s="6"/>
      <c r="G123" s="78"/>
      <c r="H123" s="6"/>
      <c r="I123" s="6"/>
      <c r="J123" s="6"/>
      <c r="K123" s="6"/>
    </row>
    <row r="124" spans="1:11" ht="12.75">
      <c r="A124" s="7"/>
      <c r="B124" s="79"/>
      <c r="C124" s="5"/>
      <c r="D124" s="5"/>
      <c r="E124" s="8"/>
      <c r="F124" s="6"/>
      <c r="G124" s="78"/>
      <c r="H124" s="6"/>
      <c r="I124" s="6"/>
      <c r="J124" s="6"/>
      <c r="K124" s="6"/>
    </row>
    <row r="125" spans="1:11" ht="12.75">
      <c r="A125" s="7"/>
      <c r="B125" s="79"/>
      <c r="C125" s="5"/>
      <c r="D125" s="5"/>
      <c r="E125" s="8"/>
      <c r="F125" s="6"/>
      <c r="G125" s="78"/>
      <c r="H125" s="6"/>
      <c r="I125" s="6"/>
      <c r="J125" s="6"/>
      <c r="K125" s="6"/>
    </row>
    <row r="126" spans="1:11" ht="12.75">
      <c r="A126" s="7"/>
      <c r="B126" s="79"/>
      <c r="C126" s="5"/>
      <c r="D126" s="5"/>
      <c r="E126" s="8"/>
      <c r="F126" s="6"/>
      <c r="G126" s="78"/>
      <c r="H126" s="6"/>
      <c r="I126" s="6"/>
      <c r="J126" s="6"/>
      <c r="K126" s="6"/>
    </row>
    <row r="127" spans="1:11" ht="12.75">
      <c r="A127" s="7"/>
      <c r="B127" s="79"/>
      <c r="C127" s="5"/>
      <c r="D127" s="5"/>
      <c r="E127" s="8"/>
      <c r="F127" s="6"/>
      <c r="G127" s="78"/>
      <c r="H127" s="6"/>
      <c r="I127" s="6"/>
      <c r="J127" s="6"/>
      <c r="K127" s="6"/>
    </row>
    <row r="128" spans="1:11" ht="12.75">
      <c r="A128" s="7"/>
      <c r="B128" s="79"/>
      <c r="C128" s="5"/>
      <c r="D128" s="5"/>
      <c r="E128" s="8"/>
      <c r="F128" s="6"/>
      <c r="G128" s="78"/>
      <c r="H128" s="6"/>
      <c r="I128" s="6"/>
      <c r="J128" s="6"/>
      <c r="K128" s="6"/>
    </row>
    <row r="129" spans="1:11" ht="12.75">
      <c r="A129" s="7"/>
      <c r="B129" s="77"/>
      <c r="C129" s="5"/>
      <c r="D129" s="5"/>
      <c r="E129" s="5"/>
      <c r="F129" s="6"/>
      <c r="G129" s="78"/>
      <c r="H129" s="6"/>
      <c r="I129" s="6"/>
      <c r="J129" s="6"/>
      <c r="K129" s="6"/>
    </row>
    <row r="130" spans="1:11" ht="12.75">
      <c r="A130" s="7"/>
      <c r="B130" s="77"/>
      <c r="C130" s="5"/>
      <c r="D130" s="5"/>
      <c r="E130" s="5"/>
      <c r="F130" s="6"/>
      <c r="G130" s="78"/>
      <c r="H130" s="6"/>
      <c r="I130" s="6"/>
      <c r="J130" s="6"/>
      <c r="K130" s="6"/>
    </row>
    <row r="131" spans="1:11" ht="12.75">
      <c r="A131" s="7"/>
      <c r="B131" s="79"/>
      <c r="C131" s="5"/>
      <c r="D131" s="5"/>
      <c r="E131" s="8"/>
      <c r="F131" s="6"/>
      <c r="G131" s="78"/>
      <c r="H131" s="6"/>
      <c r="I131" s="6"/>
      <c r="J131" s="6"/>
      <c r="K131" s="6"/>
    </row>
    <row r="132" spans="1:11" ht="12.75">
      <c r="A132" s="7"/>
      <c r="B132" s="79"/>
      <c r="C132" s="5"/>
      <c r="D132" s="5"/>
      <c r="E132" s="8"/>
      <c r="F132" s="6"/>
      <c r="G132" s="78"/>
      <c r="H132" s="6"/>
      <c r="I132" s="6"/>
      <c r="J132" s="6"/>
      <c r="K132" s="6"/>
    </row>
    <row r="133" spans="1:11" ht="12.75">
      <c r="A133" s="7"/>
      <c r="B133" s="79"/>
      <c r="C133" s="5"/>
      <c r="D133" s="5"/>
      <c r="E133" s="8"/>
      <c r="F133" s="6"/>
      <c r="G133" s="78"/>
      <c r="H133" s="6"/>
      <c r="I133" s="6"/>
      <c r="J133" s="6"/>
      <c r="K133" s="6"/>
    </row>
    <row r="134" spans="1:11" ht="12.75">
      <c r="A134" s="7"/>
      <c r="B134" s="79"/>
      <c r="C134" s="5"/>
      <c r="D134" s="5"/>
      <c r="E134" s="8"/>
      <c r="F134" s="6"/>
      <c r="G134" s="78"/>
      <c r="H134" s="6"/>
      <c r="I134" s="6"/>
      <c r="J134" s="6"/>
      <c r="K134" s="6"/>
    </row>
    <row r="135" spans="1:11" ht="12.75">
      <c r="A135" s="7"/>
      <c r="B135" s="79"/>
      <c r="C135" s="5"/>
      <c r="D135" s="5"/>
      <c r="E135" s="8"/>
      <c r="F135" s="6"/>
      <c r="G135" s="78"/>
      <c r="H135" s="6"/>
      <c r="I135" s="6"/>
      <c r="J135" s="6"/>
      <c r="K135" s="6"/>
    </row>
    <row r="136" spans="1:11" ht="12.75">
      <c r="A136" s="7"/>
      <c r="B136" s="79"/>
      <c r="C136" s="5"/>
      <c r="D136" s="5"/>
      <c r="E136" s="8"/>
      <c r="F136" s="6"/>
      <c r="G136" s="78"/>
      <c r="H136" s="6"/>
      <c r="I136" s="6"/>
      <c r="J136" s="6"/>
      <c r="K136" s="6"/>
    </row>
    <row r="137" spans="1:11" ht="12.75">
      <c r="A137" s="7"/>
      <c r="B137" s="79"/>
      <c r="C137" s="5"/>
      <c r="D137" s="5"/>
      <c r="E137" s="8"/>
      <c r="F137" s="6"/>
      <c r="G137" s="78"/>
      <c r="H137" s="6"/>
      <c r="I137" s="6"/>
      <c r="J137" s="6"/>
      <c r="K137" s="6"/>
    </row>
    <row r="138" spans="1:11" ht="12.75">
      <c r="A138" s="7"/>
      <c r="B138" s="79"/>
      <c r="C138" s="5"/>
      <c r="D138" s="5"/>
      <c r="E138" s="8"/>
      <c r="F138" s="6"/>
      <c r="G138" s="78"/>
      <c r="H138" s="6"/>
      <c r="I138" s="6"/>
      <c r="J138" s="6"/>
      <c r="K138" s="6"/>
    </row>
    <row r="139" spans="1:11" ht="12.75">
      <c r="A139" s="7"/>
      <c r="B139" s="79"/>
      <c r="C139" s="5"/>
      <c r="D139" s="5"/>
      <c r="E139" s="8"/>
      <c r="F139" s="6"/>
      <c r="G139" s="78"/>
      <c r="H139" s="6"/>
      <c r="I139" s="6"/>
      <c r="J139" s="6"/>
      <c r="K139" s="6"/>
    </row>
    <row r="140" spans="1:11" ht="12.75">
      <c r="A140" s="7"/>
      <c r="B140" s="79"/>
      <c r="C140" s="5"/>
      <c r="D140" s="5"/>
      <c r="E140" s="8"/>
      <c r="F140" s="6"/>
      <c r="G140" s="78"/>
      <c r="H140" s="6"/>
      <c r="I140" s="6"/>
      <c r="J140" s="6"/>
      <c r="K140" s="6"/>
    </row>
    <row r="141" spans="1:11" ht="12.75">
      <c r="A141" s="7"/>
      <c r="B141" s="79"/>
      <c r="C141" s="5"/>
      <c r="D141" s="5"/>
      <c r="E141" s="8"/>
      <c r="F141" s="6"/>
      <c r="G141" s="78"/>
      <c r="H141" s="6"/>
      <c r="I141" s="6"/>
      <c r="J141" s="6"/>
      <c r="K141" s="6"/>
    </row>
    <row r="142" spans="1:11" ht="12.75">
      <c r="A142" s="7"/>
      <c r="B142" s="79"/>
      <c r="C142" s="5"/>
      <c r="D142" s="5"/>
      <c r="E142" s="8"/>
      <c r="F142" s="6"/>
      <c r="G142" s="78"/>
      <c r="H142" s="6"/>
      <c r="I142" s="6"/>
      <c r="J142" s="6"/>
      <c r="K142" s="6"/>
    </row>
    <row r="143" spans="1:11" ht="12.75">
      <c r="A143" s="7"/>
      <c r="B143" s="77"/>
      <c r="C143" s="5"/>
      <c r="D143" s="5"/>
      <c r="E143" s="8"/>
      <c r="F143" s="6"/>
      <c r="G143" s="78"/>
      <c r="H143" s="6"/>
      <c r="I143" s="6"/>
      <c r="J143" s="6"/>
      <c r="K143" s="6"/>
    </row>
    <row r="144" spans="1:11" ht="12.75">
      <c r="A144" s="7"/>
      <c r="B144" s="77"/>
      <c r="C144" s="5"/>
      <c r="D144" s="5"/>
      <c r="E144" s="8"/>
      <c r="F144" s="6"/>
      <c r="G144" s="78"/>
      <c r="H144" s="6"/>
      <c r="I144" s="6"/>
      <c r="J144" s="6"/>
      <c r="K144" s="6"/>
    </row>
    <row r="145" spans="1:11" ht="12.75">
      <c r="A145" s="7"/>
      <c r="B145" s="77"/>
      <c r="C145" s="5"/>
      <c r="D145" s="5"/>
      <c r="E145" s="8"/>
      <c r="F145" s="6"/>
      <c r="G145" s="78"/>
      <c r="H145" s="6"/>
      <c r="I145" s="6"/>
      <c r="J145" s="6"/>
      <c r="K145" s="6"/>
    </row>
    <row r="146" spans="1:11" ht="12.75">
      <c r="A146" s="7"/>
      <c r="B146" s="79"/>
      <c r="C146" s="5"/>
      <c r="D146" s="5"/>
      <c r="E146" s="8"/>
      <c r="F146" s="6"/>
      <c r="G146" s="78"/>
      <c r="H146" s="6"/>
      <c r="I146" s="6"/>
      <c r="J146" s="6"/>
      <c r="K146" s="6"/>
    </row>
    <row r="147" spans="1:11" ht="12.75">
      <c r="A147" s="7"/>
      <c r="B147" s="77"/>
      <c r="C147" s="5"/>
      <c r="D147" s="5"/>
      <c r="E147" s="5"/>
      <c r="F147" s="6"/>
      <c r="G147" s="78"/>
      <c r="H147" s="6"/>
      <c r="I147" s="6"/>
      <c r="J147" s="6"/>
      <c r="K147" s="6"/>
    </row>
    <row r="148" spans="1:11" ht="12.75">
      <c r="A148" s="7"/>
      <c r="B148" s="79"/>
      <c r="C148" s="5"/>
      <c r="D148" s="5"/>
      <c r="E148" s="8"/>
      <c r="F148" s="6"/>
      <c r="G148" s="78"/>
      <c r="H148" s="6"/>
      <c r="I148" s="6"/>
      <c r="J148" s="6"/>
      <c r="K148" s="6"/>
    </row>
    <row r="149" spans="1:11" ht="12.75">
      <c r="A149" s="7"/>
      <c r="B149" s="79"/>
      <c r="C149" s="5"/>
      <c r="D149" s="5"/>
      <c r="E149" s="8"/>
      <c r="F149" s="6"/>
      <c r="G149" s="78"/>
      <c r="H149" s="6"/>
      <c r="I149" s="6"/>
      <c r="J149" s="6"/>
      <c r="K149" s="6"/>
    </row>
    <row r="150" spans="1:11" ht="12.75">
      <c r="A150" s="7"/>
      <c r="B150" s="79"/>
      <c r="C150" s="5"/>
      <c r="D150" s="5"/>
      <c r="E150" s="8"/>
      <c r="F150" s="6"/>
      <c r="G150" s="78"/>
      <c r="H150" s="6"/>
      <c r="I150" s="6"/>
      <c r="J150" s="6"/>
      <c r="K150" s="6"/>
    </row>
    <row r="151" spans="1:11" ht="12.75">
      <c r="A151" s="7"/>
      <c r="B151" s="79"/>
      <c r="C151" s="5"/>
      <c r="D151" s="5"/>
      <c r="E151" s="8"/>
      <c r="F151" s="6"/>
      <c r="G151" s="78"/>
      <c r="H151" s="6"/>
      <c r="I151" s="6"/>
      <c r="J151" s="6"/>
      <c r="K151" s="6"/>
    </row>
    <row r="152" spans="1:11" ht="12.75">
      <c r="A152" s="7"/>
      <c r="B152" s="79"/>
      <c r="C152" s="5"/>
      <c r="D152" s="5"/>
      <c r="E152" s="8"/>
      <c r="F152" s="6"/>
      <c r="G152" s="78"/>
      <c r="H152" s="6"/>
      <c r="I152" s="6"/>
      <c r="J152" s="6"/>
      <c r="K152" s="6"/>
    </row>
    <row r="153" spans="1:11" ht="12.75">
      <c r="A153" s="7"/>
      <c r="B153" s="79"/>
      <c r="C153" s="5"/>
      <c r="D153" s="5"/>
      <c r="E153" s="8"/>
      <c r="F153" s="6"/>
      <c r="G153" s="78"/>
      <c r="H153" s="6"/>
      <c r="I153" s="6"/>
      <c r="J153" s="6"/>
      <c r="K153" s="6"/>
    </row>
    <row r="154" spans="1:11" ht="12.75">
      <c r="A154" s="7"/>
      <c r="B154" s="79"/>
      <c r="C154" s="5"/>
      <c r="D154" s="5"/>
      <c r="E154" s="8"/>
      <c r="F154" s="6"/>
      <c r="G154" s="78"/>
      <c r="H154" s="6"/>
      <c r="I154" s="6"/>
      <c r="J154" s="6"/>
      <c r="K154" s="6"/>
    </row>
    <row r="155" spans="1:11" ht="12.75">
      <c r="A155" s="7"/>
      <c r="B155" s="77"/>
      <c r="C155" s="5"/>
      <c r="D155" s="5"/>
      <c r="E155" s="5"/>
      <c r="F155" s="6"/>
      <c r="G155" s="78"/>
      <c r="H155" s="6"/>
      <c r="I155" s="6"/>
      <c r="J155" s="6"/>
      <c r="K155" s="6"/>
    </row>
    <row r="156" spans="1:11" ht="12.75">
      <c r="A156" s="7"/>
      <c r="B156" s="77"/>
      <c r="C156" s="5"/>
      <c r="D156" s="5"/>
      <c r="E156" s="5"/>
      <c r="F156" s="6"/>
      <c r="G156" s="78"/>
      <c r="H156" s="6"/>
      <c r="I156" s="6"/>
      <c r="J156" s="6"/>
      <c r="K156" s="6"/>
    </row>
    <row r="157" spans="1:11" ht="12.75">
      <c r="A157" s="7"/>
      <c r="B157" s="77"/>
      <c r="C157" s="5"/>
      <c r="D157" s="5"/>
      <c r="E157" s="5"/>
      <c r="F157" s="6"/>
      <c r="G157" s="78"/>
      <c r="H157" s="6"/>
      <c r="I157" s="6"/>
      <c r="J157" s="6"/>
      <c r="K157" s="6"/>
    </row>
    <row r="158" spans="1:11" ht="12.75">
      <c r="A158" s="7"/>
      <c r="B158" s="79"/>
      <c r="C158" s="5"/>
      <c r="D158" s="5"/>
      <c r="E158" s="8"/>
      <c r="F158" s="6"/>
      <c r="G158" s="78"/>
      <c r="H158" s="6"/>
      <c r="I158" s="6"/>
      <c r="J158" s="6"/>
      <c r="K158" s="6"/>
    </row>
    <row r="159" spans="1:11" ht="12.75">
      <c r="A159" s="7"/>
      <c r="B159" s="77"/>
      <c r="C159" s="5"/>
      <c r="D159" s="5"/>
      <c r="E159" s="5"/>
      <c r="F159" s="6"/>
      <c r="G159" s="78"/>
      <c r="H159" s="6"/>
      <c r="I159" s="6"/>
      <c r="J159" s="6"/>
      <c r="K159" s="6"/>
    </row>
    <row r="160" spans="1:11" ht="12.75">
      <c r="A160" s="7"/>
      <c r="B160" s="79"/>
      <c r="C160" s="5"/>
      <c r="D160" s="5"/>
      <c r="E160" s="8"/>
      <c r="F160" s="6"/>
      <c r="G160" s="78"/>
      <c r="H160" s="6"/>
      <c r="I160" s="6"/>
      <c r="J160" s="6"/>
      <c r="K160" s="6"/>
    </row>
    <row r="161" spans="1:11" ht="12.75">
      <c r="A161" s="7"/>
      <c r="B161" s="79"/>
      <c r="C161" s="5"/>
      <c r="D161" s="5"/>
      <c r="E161" s="8"/>
      <c r="F161" s="6"/>
      <c r="G161" s="78"/>
      <c r="H161" s="6"/>
      <c r="I161" s="6"/>
      <c r="J161" s="6"/>
      <c r="K161" s="6"/>
    </row>
    <row r="162" spans="1:11" ht="12.75">
      <c r="A162" s="7"/>
      <c r="B162" s="79"/>
      <c r="C162" s="5"/>
      <c r="D162" s="5"/>
      <c r="E162" s="8"/>
      <c r="F162" s="6"/>
      <c r="G162" s="78"/>
      <c r="H162" s="6"/>
      <c r="I162" s="6"/>
      <c r="J162" s="6"/>
      <c r="K162" s="6"/>
    </row>
    <row r="163" spans="1:11" ht="12.75">
      <c r="A163" s="7"/>
      <c r="B163" s="81"/>
      <c r="C163" s="5"/>
      <c r="D163" s="5"/>
      <c r="E163" s="82"/>
      <c r="F163" s="83"/>
      <c r="G163" s="84"/>
      <c r="H163" s="83"/>
      <c r="I163" s="83"/>
      <c r="J163" s="83"/>
      <c r="K163" s="83"/>
    </row>
  </sheetData>
  <sheetProtection/>
  <mergeCells count="7">
    <mergeCell ref="A64:K64"/>
    <mergeCell ref="A85:B85"/>
    <mergeCell ref="A8:K8"/>
    <mergeCell ref="A24:K24"/>
    <mergeCell ref="A38:K38"/>
    <mergeCell ref="A45:K45"/>
    <mergeCell ref="A36:A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7" r:id="rId1"/>
  <rowBreaks count="2" manualBreakCount="2">
    <brk id="32" max="10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7" width="12.421875" style="0" customWidth="1"/>
    <col min="8" max="9" width="14.28125" style="0" customWidth="1"/>
    <col min="10" max="10" width="12.421875" style="0" customWidth="1"/>
    <col min="11" max="11" width="12.5742187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440</v>
      </c>
      <c r="B4" s="440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40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3" ht="15" customHeight="1">
      <c r="A8" s="105" t="s">
        <v>81</v>
      </c>
      <c r="B8" s="322" t="s">
        <v>514</v>
      </c>
      <c r="C8" s="107"/>
      <c r="D8" s="107"/>
      <c r="E8" s="301">
        <v>700</v>
      </c>
      <c r="F8" s="180"/>
      <c r="G8" s="183"/>
      <c r="H8" s="108">
        <f>F8*G8+F8</f>
        <v>0</v>
      </c>
      <c r="I8" s="108">
        <f>E8*F8</f>
        <v>0</v>
      </c>
      <c r="J8" s="108">
        <f>I8*G8</f>
        <v>0</v>
      </c>
      <c r="K8" s="109">
        <f>I8*G8+I8</f>
        <v>0</v>
      </c>
      <c r="M8" s="9"/>
    </row>
    <row r="9" spans="1:13" ht="15" customHeight="1">
      <c r="A9" s="110" t="s">
        <v>82</v>
      </c>
      <c r="B9" s="272" t="s">
        <v>515</v>
      </c>
      <c r="C9" s="101"/>
      <c r="D9" s="101"/>
      <c r="E9" s="297">
        <v>160</v>
      </c>
      <c r="F9" s="181"/>
      <c r="G9" s="234"/>
      <c r="H9" s="103">
        <f>F9*G9+F9</f>
        <v>0</v>
      </c>
      <c r="I9" s="103">
        <f>E9*F9</f>
        <v>0</v>
      </c>
      <c r="J9" s="103">
        <f>I9*G9</f>
        <v>0</v>
      </c>
      <c r="K9" s="111">
        <f>I9*G9+I9</f>
        <v>0</v>
      </c>
      <c r="M9" s="9"/>
    </row>
    <row r="10" spans="1:13" ht="15" customHeight="1">
      <c r="A10" s="110" t="s">
        <v>83</v>
      </c>
      <c r="B10" s="272" t="s">
        <v>516</v>
      </c>
      <c r="C10" s="101"/>
      <c r="D10" s="101"/>
      <c r="E10" s="297">
        <v>60</v>
      </c>
      <c r="F10" s="181"/>
      <c r="G10" s="234"/>
      <c r="H10" s="103">
        <f>F10*G10+F10</f>
        <v>0</v>
      </c>
      <c r="I10" s="103">
        <f>E10*F10</f>
        <v>0</v>
      </c>
      <c r="J10" s="103">
        <f>I10*G10</f>
        <v>0</v>
      </c>
      <c r="K10" s="111">
        <f>I10*G10+I10</f>
        <v>0</v>
      </c>
      <c r="M10" s="9"/>
    </row>
    <row r="11" spans="1:11" ht="15.75" customHeight="1" thickBot="1">
      <c r="A11" s="112" t="s">
        <v>84</v>
      </c>
      <c r="B11" s="323" t="s">
        <v>517</v>
      </c>
      <c r="C11" s="114"/>
      <c r="D11" s="114"/>
      <c r="E11" s="298">
        <v>10</v>
      </c>
      <c r="F11" s="166"/>
      <c r="G11" s="235"/>
      <c r="H11" s="115">
        <f>F11*G11+F11</f>
        <v>0</v>
      </c>
      <c r="I11" s="115">
        <f>E11*F11</f>
        <v>0</v>
      </c>
      <c r="J11" s="115">
        <f>I11*G11</f>
        <v>0</v>
      </c>
      <c r="K11" s="116">
        <f>I11*G11+I11</f>
        <v>0</v>
      </c>
    </row>
    <row r="12" spans="1:11" ht="13.5" thickBot="1">
      <c r="A12" s="44"/>
      <c r="B12" s="10"/>
      <c r="E12" s="11"/>
      <c r="F12" s="3"/>
      <c r="G12" s="3"/>
      <c r="H12" s="3"/>
      <c r="I12" s="136">
        <f>SUM(I8:I11)</f>
        <v>0</v>
      </c>
      <c r="J12" s="99">
        <f>SUM(J8:J11)</f>
        <v>0</v>
      </c>
      <c r="K12" s="99">
        <f>SUM(K8:K11)</f>
        <v>0</v>
      </c>
    </row>
    <row r="13" spans="1:11" ht="12.75">
      <c r="A13" s="24"/>
      <c r="B13" s="25"/>
      <c r="C13" s="26"/>
      <c r="D13" s="27"/>
      <c r="E13" s="28"/>
      <c r="F13" s="28"/>
      <c r="G13" s="28"/>
      <c r="H13" s="28"/>
      <c r="I13" s="28"/>
      <c r="J13" s="28"/>
      <c r="K13" s="6"/>
    </row>
    <row r="14" spans="1:11" ht="13.5" thickBot="1">
      <c r="A14" s="437" t="s">
        <v>68</v>
      </c>
      <c r="B14" s="438"/>
      <c r="C14" s="438"/>
      <c r="D14" s="438"/>
      <c r="E14" s="438"/>
      <c r="F14" s="438"/>
      <c r="G14" s="43"/>
      <c r="H14" s="43"/>
      <c r="I14" s="43"/>
      <c r="J14" s="43"/>
      <c r="K14" s="6"/>
    </row>
    <row r="15" spans="1:11" ht="13.5" thickBot="1">
      <c r="A15" s="49" t="s">
        <v>200</v>
      </c>
      <c r="B15" s="50"/>
      <c r="C15" s="91">
        <f>I12</f>
        <v>0</v>
      </c>
      <c r="D15" s="51" t="s">
        <v>201</v>
      </c>
      <c r="E15" s="52"/>
      <c r="F15" s="53"/>
      <c r="G15" s="53"/>
      <c r="H15" s="53"/>
      <c r="I15" s="53"/>
      <c r="J15" s="53"/>
      <c r="K15" s="54"/>
    </row>
    <row r="16" spans="1:11" ht="13.5" thickBot="1">
      <c r="A16" s="55" t="s">
        <v>202</v>
      </c>
      <c r="B16" s="56"/>
      <c r="C16" s="92">
        <f>K12</f>
        <v>0</v>
      </c>
      <c r="D16" s="57" t="s">
        <v>201</v>
      </c>
      <c r="E16" s="52"/>
      <c r="F16" s="53"/>
      <c r="G16" s="53"/>
      <c r="H16" s="53"/>
      <c r="I16" s="53"/>
      <c r="J16" s="53"/>
      <c r="K16" s="54"/>
    </row>
    <row r="17" spans="1:9" ht="12.75">
      <c r="A17" s="24" t="s">
        <v>119</v>
      </c>
      <c r="B17" s="58"/>
      <c r="C17" s="26"/>
      <c r="D17" s="27"/>
      <c r="E17" s="28"/>
      <c r="F17" s="28"/>
      <c r="G17" s="28"/>
      <c r="H17" s="59"/>
      <c r="I17" s="60"/>
    </row>
    <row r="18" ht="12.75">
      <c r="A18" s="29"/>
    </row>
    <row r="19" spans="1:13" ht="12.75">
      <c r="A19" s="6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65"/>
      <c r="B20" s="3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7"/>
      <c r="B21" s="34"/>
      <c r="C21" s="35"/>
      <c r="D21" s="35"/>
      <c r="E21" s="35"/>
      <c r="F21" s="36"/>
      <c r="G21" s="36"/>
      <c r="H21" s="36"/>
      <c r="I21" s="36"/>
      <c r="J21" s="36"/>
      <c r="K21" s="35"/>
      <c r="L21" s="5"/>
      <c r="M21" s="5"/>
    </row>
    <row r="22" spans="1:13" ht="12.75">
      <c r="A22" s="7"/>
      <c r="B22" s="37"/>
      <c r="C22" s="31"/>
      <c r="D22" s="31"/>
      <c r="E22" s="31"/>
      <c r="F22" s="32"/>
      <c r="G22" s="32"/>
      <c r="H22" s="32"/>
      <c r="I22" s="32"/>
      <c r="J22" s="32"/>
      <c r="K22" s="31"/>
      <c r="L22" s="5"/>
      <c r="M22" s="5"/>
    </row>
    <row r="23" spans="1:13" ht="12.75">
      <c r="A23" s="7"/>
      <c r="B23" s="37"/>
      <c r="C23" s="31"/>
      <c r="D23" s="31"/>
      <c r="E23" s="31"/>
      <c r="F23" s="32"/>
      <c r="G23" s="32"/>
      <c r="H23" s="32"/>
      <c r="I23" s="32"/>
      <c r="J23" s="32"/>
      <c r="K23" s="31"/>
      <c r="L23" s="5"/>
      <c r="M23" s="5"/>
    </row>
    <row r="24" spans="1:13" ht="12.75">
      <c r="A24" s="7"/>
      <c r="B24" s="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3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3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2">
    <mergeCell ref="A4:B4"/>
    <mergeCell ref="A14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PageLayoutView="0" workbookViewId="0" topLeftCell="A133">
      <selection activeCell="C143" sqref="C14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10" width="12.421875" style="0" customWidth="1"/>
    <col min="11" max="11" width="12.57421875" style="0" customWidth="1"/>
  </cols>
  <sheetData>
    <row r="1" spans="1:10" ht="18.75">
      <c r="A1" s="2"/>
      <c r="B1" s="1" t="s">
        <v>64</v>
      </c>
      <c r="F1" s="4" t="s">
        <v>55</v>
      </c>
      <c r="G1" s="4"/>
      <c r="H1" s="4"/>
      <c r="I1" s="4"/>
      <c r="J1" s="4"/>
    </row>
    <row r="2" spans="1:10" ht="16.5" thickBot="1">
      <c r="A2" s="439" t="s">
        <v>439</v>
      </c>
      <c r="B2" s="440"/>
      <c r="F2" s="3"/>
      <c r="G2" s="3"/>
      <c r="H2" s="3"/>
      <c r="I2" s="3"/>
      <c r="J2" s="3"/>
    </row>
    <row r="3" spans="1:11" ht="47.25" customHeight="1" thickBot="1">
      <c r="A3" s="41" t="s">
        <v>66</v>
      </c>
      <c r="B3" s="364" t="s">
        <v>67</v>
      </c>
      <c r="C3" s="362" t="s">
        <v>50</v>
      </c>
      <c r="D3" s="363" t="s">
        <v>49</v>
      </c>
      <c r="E3" s="362" t="s">
        <v>466</v>
      </c>
      <c r="F3" s="341" t="s">
        <v>188</v>
      </c>
      <c r="G3" s="365" t="s">
        <v>189</v>
      </c>
      <c r="H3" s="342" t="s">
        <v>190</v>
      </c>
      <c r="I3" s="366" t="s">
        <v>191</v>
      </c>
      <c r="J3" s="341" t="s">
        <v>192</v>
      </c>
      <c r="K3" s="343" t="s">
        <v>65</v>
      </c>
    </row>
    <row r="4" spans="1:11" ht="13.5" customHeight="1" thickBot="1">
      <c r="A4" s="12" t="s">
        <v>56</v>
      </c>
      <c r="B4" s="13" t="s">
        <v>57</v>
      </c>
      <c r="C4" s="14" t="s">
        <v>58</v>
      </c>
      <c r="D4" s="15" t="s">
        <v>59</v>
      </c>
      <c r="E4" s="16" t="s">
        <v>60</v>
      </c>
      <c r="F4" s="17" t="s">
        <v>61</v>
      </c>
      <c r="G4" s="46" t="s">
        <v>62</v>
      </c>
      <c r="H4" s="17" t="s">
        <v>193</v>
      </c>
      <c r="I4" s="46" t="s">
        <v>194</v>
      </c>
      <c r="J4" s="17" t="s">
        <v>195</v>
      </c>
      <c r="K4" s="16" t="s">
        <v>196</v>
      </c>
    </row>
    <row r="5" spans="1:11" ht="13.5" thickBot="1">
      <c r="A5" s="18"/>
      <c r="B5" s="19"/>
      <c r="C5" s="20"/>
      <c r="D5" s="21"/>
      <c r="E5" s="22"/>
      <c r="F5" s="23"/>
      <c r="G5" s="62"/>
      <c r="H5" s="97" t="s">
        <v>197</v>
      </c>
      <c r="I5" s="22" t="s">
        <v>63</v>
      </c>
      <c r="J5" s="97" t="s">
        <v>198</v>
      </c>
      <c r="K5" s="97" t="s">
        <v>199</v>
      </c>
    </row>
    <row r="6" spans="1:13" ht="15" customHeight="1">
      <c r="A6" s="105" t="s">
        <v>81</v>
      </c>
      <c r="B6" s="63" t="s">
        <v>71</v>
      </c>
      <c r="C6" s="107"/>
      <c r="D6" s="107"/>
      <c r="E6" s="289">
        <v>3</v>
      </c>
      <c r="F6" s="180"/>
      <c r="G6" s="183"/>
      <c r="H6" s="108">
        <f aca="true" t="shared" si="0" ref="H6:H15">F6*G6+F6</f>
        <v>0</v>
      </c>
      <c r="I6" s="108">
        <f aca="true" t="shared" si="1" ref="I6:I15">E6*F6</f>
        <v>0</v>
      </c>
      <c r="J6" s="108">
        <f aca="true" t="shared" si="2" ref="J6:J15">I6*G6</f>
        <v>0</v>
      </c>
      <c r="K6" s="109">
        <f aca="true" t="shared" si="3" ref="K6:K15">I6*G6+I6</f>
        <v>0</v>
      </c>
      <c r="M6" s="9"/>
    </row>
    <row r="7" spans="1:13" ht="15" customHeight="1">
      <c r="A7" s="110" t="s">
        <v>82</v>
      </c>
      <c r="B7" s="61" t="s">
        <v>425</v>
      </c>
      <c r="C7" s="101"/>
      <c r="D7" s="101"/>
      <c r="E7" s="290">
        <v>20</v>
      </c>
      <c r="F7" s="181"/>
      <c r="G7" s="313"/>
      <c r="H7" s="103">
        <f t="shared" si="0"/>
        <v>0</v>
      </c>
      <c r="I7" s="103">
        <f t="shared" si="1"/>
        <v>0</v>
      </c>
      <c r="J7" s="103">
        <f t="shared" si="2"/>
        <v>0</v>
      </c>
      <c r="K7" s="111">
        <f t="shared" si="3"/>
        <v>0</v>
      </c>
      <c r="M7" s="9"/>
    </row>
    <row r="8" spans="1:13" ht="14.25" customHeight="1">
      <c r="A8" s="110" t="s">
        <v>83</v>
      </c>
      <c r="B8" s="61" t="s">
        <v>301</v>
      </c>
      <c r="C8" s="101"/>
      <c r="D8" s="101"/>
      <c r="E8" s="290">
        <v>60</v>
      </c>
      <c r="F8" s="181"/>
      <c r="G8" s="234"/>
      <c r="H8" s="103">
        <f t="shared" si="0"/>
        <v>0</v>
      </c>
      <c r="I8" s="103">
        <f t="shared" si="1"/>
        <v>0</v>
      </c>
      <c r="J8" s="103">
        <f t="shared" si="2"/>
        <v>0</v>
      </c>
      <c r="K8" s="111">
        <f t="shared" si="3"/>
        <v>0</v>
      </c>
      <c r="M8" s="9"/>
    </row>
    <row r="9" spans="1:11" ht="12.75">
      <c r="A9" s="110" t="s">
        <v>84</v>
      </c>
      <c r="B9" s="61" t="s">
        <v>302</v>
      </c>
      <c r="C9" s="101"/>
      <c r="D9" s="101"/>
      <c r="E9" s="290">
        <v>35</v>
      </c>
      <c r="F9" s="181"/>
      <c r="G9" s="234"/>
      <c r="H9" s="103">
        <f t="shared" si="0"/>
        <v>0</v>
      </c>
      <c r="I9" s="103">
        <f t="shared" si="1"/>
        <v>0</v>
      </c>
      <c r="J9" s="103">
        <f t="shared" si="2"/>
        <v>0</v>
      </c>
      <c r="K9" s="111">
        <f t="shared" si="3"/>
        <v>0</v>
      </c>
    </row>
    <row r="10" spans="1:11" ht="12.75">
      <c r="A10" s="110" t="s">
        <v>85</v>
      </c>
      <c r="B10" s="310" t="s">
        <v>303</v>
      </c>
      <c r="C10" s="101"/>
      <c r="D10" s="286"/>
      <c r="E10" s="290">
        <v>1</v>
      </c>
      <c r="F10" s="181"/>
      <c r="G10" s="234"/>
      <c r="H10" s="103">
        <f t="shared" si="0"/>
        <v>0</v>
      </c>
      <c r="I10" s="103">
        <f t="shared" si="1"/>
        <v>0</v>
      </c>
      <c r="J10" s="103">
        <f t="shared" si="2"/>
        <v>0</v>
      </c>
      <c r="K10" s="111">
        <f t="shared" si="3"/>
        <v>0</v>
      </c>
    </row>
    <row r="11" spans="1:11" ht="12.75">
      <c r="A11" s="110" t="s">
        <v>86</v>
      </c>
      <c r="B11" s="61" t="s">
        <v>304</v>
      </c>
      <c r="C11" s="101"/>
      <c r="D11" s="101"/>
      <c r="E11" s="290">
        <v>6</v>
      </c>
      <c r="F11" s="181"/>
      <c r="G11" s="234"/>
      <c r="H11" s="103">
        <f t="shared" si="0"/>
        <v>0</v>
      </c>
      <c r="I11" s="103">
        <f t="shared" si="1"/>
        <v>0</v>
      </c>
      <c r="J11" s="103">
        <f t="shared" si="2"/>
        <v>0</v>
      </c>
      <c r="K11" s="111">
        <f t="shared" si="3"/>
        <v>0</v>
      </c>
    </row>
    <row r="12" spans="1:11" ht="38.25">
      <c r="A12" s="110" t="s">
        <v>87</v>
      </c>
      <c r="B12" s="330" t="s">
        <v>305</v>
      </c>
      <c r="C12" s="395"/>
      <c r="D12" s="395"/>
      <c r="E12" s="392">
        <v>8</v>
      </c>
      <c r="F12" s="396"/>
      <c r="G12" s="397"/>
      <c r="H12" s="398">
        <f t="shared" si="0"/>
        <v>0</v>
      </c>
      <c r="I12" s="398">
        <f t="shared" si="1"/>
        <v>0</v>
      </c>
      <c r="J12" s="398">
        <f t="shared" si="2"/>
        <v>0</v>
      </c>
      <c r="K12" s="399">
        <f t="shared" si="3"/>
        <v>0</v>
      </c>
    </row>
    <row r="13" spans="1:11" ht="17.25" customHeight="1">
      <c r="A13" s="110" t="s">
        <v>88</v>
      </c>
      <c r="B13" s="330" t="s">
        <v>306</v>
      </c>
      <c r="C13" s="395"/>
      <c r="D13" s="400"/>
      <c r="E13" s="392">
        <v>2</v>
      </c>
      <c r="F13" s="396"/>
      <c r="G13" s="397"/>
      <c r="H13" s="398">
        <f t="shared" si="0"/>
        <v>0</v>
      </c>
      <c r="I13" s="398">
        <f t="shared" si="1"/>
        <v>0</v>
      </c>
      <c r="J13" s="398">
        <f t="shared" si="2"/>
        <v>0</v>
      </c>
      <c r="K13" s="399">
        <f t="shared" si="3"/>
        <v>0</v>
      </c>
    </row>
    <row r="14" spans="1:11" ht="14.25" customHeight="1">
      <c r="A14" s="110" t="s">
        <v>89</v>
      </c>
      <c r="B14" s="330" t="s">
        <v>307</v>
      </c>
      <c r="C14" s="395"/>
      <c r="D14" s="395"/>
      <c r="E14" s="392">
        <v>40</v>
      </c>
      <c r="F14" s="396"/>
      <c r="G14" s="397"/>
      <c r="H14" s="398">
        <f t="shared" si="0"/>
        <v>0</v>
      </c>
      <c r="I14" s="398">
        <f t="shared" si="1"/>
        <v>0</v>
      </c>
      <c r="J14" s="398">
        <f t="shared" si="2"/>
        <v>0</v>
      </c>
      <c r="K14" s="399">
        <f t="shared" si="3"/>
        <v>0</v>
      </c>
    </row>
    <row r="15" spans="1:11" ht="27.75" customHeight="1">
      <c r="A15" s="110" t="s">
        <v>90</v>
      </c>
      <c r="B15" s="272" t="s">
        <v>544</v>
      </c>
      <c r="C15" s="395"/>
      <c r="D15" s="395"/>
      <c r="E15" s="392">
        <v>2</v>
      </c>
      <c r="F15" s="396"/>
      <c r="G15" s="397"/>
      <c r="H15" s="398">
        <f t="shared" si="0"/>
        <v>0</v>
      </c>
      <c r="I15" s="398">
        <f t="shared" si="1"/>
        <v>0</v>
      </c>
      <c r="J15" s="398">
        <f t="shared" si="2"/>
        <v>0</v>
      </c>
      <c r="K15" s="399">
        <f t="shared" si="3"/>
        <v>0</v>
      </c>
    </row>
    <row r="16" spans="1:11" ht="15.75" customHeight="1">
      <c r="A16" s="110" t="s">
        <v>91</v>
      </c>
      <c r="B16" s="61" t="s">
        <v>78</v>
      </c>
      <c r="C16" s="101"/>
      <c r="D16" s="101"/>
      <c r="E16" s="297">
        <v>30</v>
      </c>
      <c r="F16" s="181"/>
      <c r="G16" s="234"/>
      <c r="H16" s="398">
        <f aca="true" t="shared" si="4" ref="H16:H80">F16*G16+F16</f>
        <v>0</v>
      </c>
      <c r="I16" s="398">
        <f aca="true" t="shared" si="5" ref="I16:I80">E16*F16</f>
        <v>0</v>
      </c>
      <c r="J16" s="398">
        <f aca="true" t="shared" si="6" ref="J16:J80">I16*G16</f>
        <v>0</v>
      </c>
      <c r="K16" s="399">
        <f aca="true" t="shared" si="7" ref="K16:K80">I16*G16+I16</f>
        <v>0</v>
      </c>
    </row>
    <row r="17" spans="1:11" ht="12.75">
      <c r="A17" s="110" t="s">
        <v>92</v>
      </c>
      <c r="B17" s="330" t="s">
        <v>308</v>
      </c>
      <c r="C17" s="395"/>
      <c r="D17" s="395"/>
      <c r="E17" s="392">
        <v>3</v>
      </c>
      <c r="F17" s="396"/>
      <c r="G17" s="397"/>
      <c r="H17" s="398">
        <f t="shared" si="4"/>
        <v>0</v>
      </c>
      <c r="I17" s="398">
        <f t="shared" si="5"/>
        <v>0</v>
      </c>
      <c r="J17" s="398">
        <f t="shared" si="6"/>
        <v>0</v>
      </c>
      <c r="K17" s="399">
        <f t="shared" si="7"/>
        <v>0</v>
      </c>
    </row>
    <row r="18" spans="1:11" ht="12.75">
      <c r="A18" s="110" t="s">
        <v>93</v>
      </c>
      <c r="B18" s="330" t="s">
        <v>309</v>
      </c>
      <c r="C18" s="395"/>
      <c r="D18" s="395"/>
      <c r="E18" s="392">
        <v>90</v>
      </c>
      <c r="F18" s="396"/>
      <c r="G18" s="397"/>
      <c r="H18" s="398">
        <f t="shared" si="4"/>
        <v>0</v>
      </c>
      <c r="I18" s="398">
        <f t="shared" si="5"/>
        <v>0</v>
      </c>
      <c r="J18" s="398">
        <f t="shared" si="6"/>
        <v>0</v>
      </c>
      <c r="K18" s="399">
        <f t="shared" si="7"/>
        <v>0</v>
      </c>
    </row>
    <row r="19" spans="1:11" ht="12.75">
      <c r="A19" s="110" t="s">
        <v>94</v>
      </c>
      <c r="B19" s="330" t="s">
        <v>310</v>
      </c>
      <c r="C19" s="395"/>
      <c r="D19" s="395"/>
      <c r="E19" s="392">
        <v>30</v>
      </c>
      <c r="F19" s="396"/>
      <c r="G19" s="397"/>
      <c r="H19" s="398">
        <f t="shared" si="4"/>
        <v>0</v>
      </c>
      <c r="I19" s="398">
        <f t="shared" si="5"/>
        <v>0</v>
      </c>
      <c r="J19" s="398">
        <f t="shared" si="6"/>
        <v>0</v>
      </c>
      <c r="K19" s="399">
        <f t="shared" si="7"/>
        <v>0</v>
      </c>
    </row>
    <row r="20" spans="1:11" ht="12.75">
      <c r="A20" s="110" t="s">
        <v>95</v>
      </c>
      <c r="B20" s="123" t="s">
        <v>525</v>
      </c>
      <c r="C20" s="395"/>
      <c r="D20" s="395"/>
      <c r="E20" s="401">
        <v>42</v>
      </c>
      <c r="F20" s="396"/>
      <c r="G20" s="397"/>
      <c r="H20" s="398">
        <f t="shared" si="4"/>
        <v>0</v>
      </c>
      <c r="I20" s="398">
        <f t="shared" si="5"/>
        <v>0</v>
      </c>
      <c r="J20" s="398">
        <f t="shared" si="6"/>
        <v>0</v>
      </c>
      <c r="K20" s="399">
        <f t="shared" si="7"/>
        <v>0</v>
      </c>
    </row>
    <row r="21" spans="1:11" ht="24.75" customHeight="1">
      <c r="A21" s="110" t="s">
        <v>96</v>
      </c>
      <c r="B21" s="272" t="s">
        <v>545</v>
      </c>
      <c r="C21" s="402"/>
      <c r="D21" s="395"/>
      <c r="E21" s="401">
        <v>2</v>
      </c>
      <c r="F21" s="396"/>
      <c r="G21" s="397"/>
      <c r="H21" s="398">
        <f t="shared" si="4"/>
        <v>0</v>
      </c>
      <c r="I21" s="398">
        <f t="shared" si="5"/>
        <v>0</v>
      </c>
      <c r="J21" s="398">
        <f t="shared" si="6"/>
        <v>0</v>
      </c>
      <c r="K21" s="399">
        <f t="shared" si="7"/>
        <v>0</v>
      </c>
    </row>
    <row r="22" spans="1:11" ht="12.75">
      <c r="A22" s="110" t="s">
        <v>97</v>
      </c>
      <c r="B22" s="310" t="s">
        <v>543</v>
      </c>
      <c r="C22" s="101"/>
      <c r="D22" s="101"/>
      <c r="E22" s="295">
        <v>60</v>
      </c>
      <c r="F22" s="181"/>
      <c r="G22" s="234"/>
      <c r="H22" s="398">
        <f t="shared" si="4"/>
        <v>0</v>
      </c>
      <c r="I22" s="398">
        <f t="shared" si="5"/>
        <v>0</v>
      </c>
      <c r="J22" s="398">
        <f t="shared" si="6"/>
        <v>0</v>
      </c>
      <c r="K22" s="399">
        <f t="shared" si="7"/>
        <v>0</v>
      </c>
    </row>
    <row r="23" spans="1:11" ht="12.75">
      <c r="A23" s="110" t="s">
        <v>98</v>
      </c>
      <c r="B23" s="61" t="s">
        <v>415</v>
      </c>
      <c r="C23" s="101"/>
      <c r="D23" s="101"/>
      <c r="E23" s="297">
        <v>48</v>
      </c>
      <c r="F23" s="181"/>
      <c r="G23" s="234"/>
      <c r="H23" s="398">
        <f t="shared" si="4"/>
        <v>0</v>
      </c>
      <c r="I23" s="398">
        <f t="shared" si="5"/>
        <v>0</v>
      </c>
      <c r="J23" s="398">
        <f t="shared" si="6"/>
        <v>0</v>
      </c>
      <c r="K23" s="399">
        <f t="shared" si="7"/>
        <v>0</v>
      </c>
    </row>
    <row r="24" spans="1:11" ht="12.75">
      <c r="A24" s="110" t="s">
        <v>99</v>
      </c>
      <c r="B24" s="310" t="s">
        <v>518</v>
      </c>
      <c r="C24" s="101"/>
      <c r="D24" s="101"/>
      <c r="E24" s="290">
        <v>6</v>
      </c>
      <c r="F24" s="181"/>
      <c r="G24" s="234"/>
      <c r="H24" s="398">
        <f t="shared" si="4"/>
        <v>0</v>
      </c>
      <c r="I24" s="398">
        <f t="shared" si="5"/>
        <v>0</v>
      </c>
      <c r="J24" s="398">
        <f t="shared" si="6"/>
        <v>0</v>
      </c>
      <c r="K24" s="399">
        <f t="shared" si="7"/>
        <v>0</v>
      </c>
    </row>
    <row r="25" spans="1:11" ht="12.75">
      <c r="A25" s="110" t="s">
        <v>100</v>
      </c>
      <c r="B25" s="310" t="s">
        <v>519</v>
      </c>
      <c r="C25" s="101"/>
      <c r="D25" s="101"/>
      <c r="E25" s="290">
        <v>20</v>
      </c>
      <c r="F25" s="181"/>
      <c r="G25" s="234"/>
      <c r="H25" s="398">
        <f t="shared" si="4"/>
        <v>0</v>
      </c>
      <c r="I25" s="398">
        <f t="shared" si="5"/>
        <v>0</v>
      </c>
      <c r="J25" s="398">
        <f t="shared" si="6"/>
        <v>0</v>
      </c>
      <c r="K25" s="399">
        <f t="shared" si="7"/>
        <v>0</v>
      </c>
    </row>
    <row r="26" spans="1:11" ht="12.75">
      <c r="A26" s="110" t="s">
        <v>101</v>
      </c>
      <c r="B26" s="61" t="s">
        <v>371</v>
      </c>
      <c r="C26" s="101"/>
      <c r="D26" s="101"/>
      <c r="E26" s="290">
        <v>45</v>
      </c>
      <c r="F26" s="181"/>
      <c r="G26" s="234"/>
      <c r="H26" s="398">
        <f t="shared" si="4"/>
        <v>0</v>
      </c>
      <c r="I26" s="398">
        <f t="shared" si="5"/>
        <v>0</v>
      </c>
      <c r="J26" s="398">
        <f t="shared" si="6"/>
        <v>0</v>
      </c>
      <c r="K26" s="399">
        <f t="shared" si="7"/>
        <v>0</v>
      </c>
    </row>
    <row r="27" spans="1:11" ht="12.75">
      <c r="A27" s="110" t="s">
        <v>102</v>
      </c>
      <c r="B27" s="61" t="s">
        <v>311</v>
      </c>
      <c r="C27" s="101"/>
      <c r="D27" s="101"/>
      <c r="E27" s="290">
        <v>24</v>
      </c>
      <c r="F27" s="181"/>
      <c r="G27" s="234"/>
      <c r="H27" s="398">
        <f t="shared" si="4"/>
        <v>0</v>
      </c>
      <c r="I27" s="398">
        <f t="shared" si="5"/>
        <v>0</v>
      </c>
      <c r="J27" s="398">
        <f t="shared" si="6"/>
        <v>0</v>
      </c>
      <c r="K27" s="399">
        <f t="shared" si="7"/>
        <v>0</v>
      </c>
    </row>
    <row r="28" spans="1:11" ht="12.75">
      <c r="A28" s="110" t="s">
        <v>103</v>
      </c>
      <c r="B28" s="61" t="s">
        <v>312</v>
      </c>
      <c r="C28" s="101"/>
      <c r="D28" s="101"/>
      <c r="E28" s="290">
        <v>6</v>
      </c>
      <c r="F28" s="182"/>
      <c r="G28" s="234"/>
      <c r="H28" s="398">
        <f t="shared" si="4"/>
        <v>0</v>
      </c>
      <c r="I28" s="398">
        <f t="shared" si="5"/>
        <v>0</v>
      </c>
      <c r="J28" s="398">
        <f t="shared" si="6"/>
        <v>0</v>
      </c>
      <c r="K28" s="399">
        <f t="shared" si="7"/>
        <v>0</v>
      </c>
    </row>
    <row r="29" spans="1:11" ht="12.75">
      <c r="A29" s="110" t="s">
        <v>104</v>
      </c>
      <c r="B29" s="138" t="s">
        <v>27</v>
      </c>
      <c r="C29" s="101"/>
      <c r="D29" s="286"/>
      <c r="E29" s="290">
        <v>60</v>
      </c>
      <c r="F29" s="181"/>
      <c r="G29" s="234"/>
      <c r="H29" s="398">
        <f t="shared" si="4"/>
        <v>0</v>
      </c>
      <c r="I29" s="398">
        <f t="shared" si="5"/>
        <v>0</v>
      </c>
      <c r="J29" s="398">
        <f t="shared" si="6"/>
        <v>0</v>
      </c>
      <c r="K29" s="399">
        <f t="shared" si="7"/>
        <v>0</v>
      </c>
    </row>
    <row r="30" spans="1:11" ht="12.75">
      <c r="A30" s="110" t="s">
        <v>105</v>
      </c>
      <c r="B30" s="61" t="s">
        <v>313</v>
      </c>
      <c r="C30" s="101"/>
      <c r="D30" s="101"/>
      <c r="E30" s="290">
        <v>30</v>
      </c>
      <c r="F30" s="181"/>
      <c r="G30" s="234"/>
      <c r="H30" s="398">
        <f t="shared" si="4"/>
        <v>0</v>
      </c>
      <c r="I30" s="398">
        <f t="shared" si="5"/>
        <v>0</v>
      </c>
      <c r="J30" s="398">
        <f t="shared" si="6"/>
        <v>0</v>
      </c>
      <c r="K30" s="399">
        <f t="shared" si="7"/>
        <v>0</v>
      </c>
    </row>
    <row r="31" spans="1:11" ht="12.75">
      <c r="A31" s="110" t="s">
        <v>106</v>
      </c>
      <c r="B31" s="310" t="s">
        <v>524</v>
      </c>
      <c r="C31" s="101"/>
      <c r="D31" s="101"/>
      <c r="E31" s="290">
        <v>40</v>
      </c>
      <c r="F31" s="181"/>
      <c r="G31" s="234"/>
      <c r="H31" s="398">
        <f t="shared" si="4"/>
        <v>0</v>
      </c>
      <c r="I31" s="398">
        <f t="shared" si="5"/>
        <v>0</v>
      </c>
      <c r="J31" s="398">
        <f t="shared" si="6"/>
        <v>0</v>
      </c>
      <c r="K31" s="399">
        <f t="shared" si="7"/>
        <v>0</v>
      </c>
    </row>
    <row r="32" spans="1:11" ht="12.75">
      <c r="A32" s="110" t="s">
        <v>107</v>
      </c>
      <c r="B32" s="61" t="s">
        <v>314</v>
      </c>
      <c r="C32" s="101"/>
      <c r="D32" s="101"/>
      <c r="E32" s="290">
        <v>90</v>
      </c>
      <c r="F32" s="181"/>
      <c r="G32" s="234"/>
      <c r="H32" s="398">
        <f t="shared" si="4"/>
        <v>0</v>
      </c>
      <c r="I32" s="398">
        <f t="shared" si="5"/>
        <v>0</v>
      </c>
      <c r="J32" s="398">
        <f t="shared" si="6"/>
        <v>0</v>
      </c>
      <c r="K32" s="399">
        <f t="shared" si="7"/>
        <v>0</v>
      </c>
    </row>
    <row r="33" spans="1:11" ht="12.75">
      <c r="A33" s="110" t="s">
        <v>108</v>
      </c>
      <c r="B33" s="61" t="s">
        <v>315</v>
      </c>
      <c r="C33" s="101"/>
      <c r="D33" s="101"/>
      <c r="E33" s="290">
        <v>50</v>
      </c>
      <c r="F33" s="181"/>
      <c r="G33" s="234"/>
      <c r="H33" s="398">
        <f t="shared" si="4"/>
        <v>0</v>
      </c>
      <c r="I33" s="398">
        <f t="shared" si="5"/>
        <v>0</v>
      </c>
      <c r="J33" s="398">
        <f t="shared" si="6"/>
        <v>0</v>
      </c>
      <c r="K33" s="399">
        <f t="shared" si="7"/>
        <v>0</v>
      </c>
    </row>
    <row r="34" spans="1:11" ht="12.75">
      <c r="A34" s="110" t="s">
        <v>109</v>
      </c>
      <c r="B34" s="61" t="s">
        <v>316</v>
      </c>
      <c r="C34" s="101"/>
      <c r="D34" s="286"/>
      <c r="E34" s="290">
        <v>2</v>
      </c>
      <c r="F34" s="181"/>
      <c r="G34" s="234"/>
      <c r="H34" s="398">
        <f t="shared" si="4"/>
        <v>0</v>
      </c>
      <c r="I34" s="398">
        <f t="shared" si="5"/>
        <v>0</v>
      </c>
      <c r="J34" s="398">
        <f t="shared" si="6"/>
        <v>0</v>
      </c>
      <c r="K34" s="399">
        <f t="shared" si="7"/>
        <v>0</v>
      </c>
    </row>
    <row r="35" spans="1:11" ht="12.75">
      <c r="A35" s="110" t="s">
        <v>110</v>
      </c>
      <c r="B35" s="61" t="s">
        <v>317</v>
      </c>
      <c r="C35" s="101"/>
      <c r="D35" s="101"/>
      <c r="E35" s="290">
        <v>7</v>
      </c>
      <c r="F35" s="181"/>
      <c r="G35" s="234"/>
      <c r="H35" s="398">
        <f t="shared" si="4"/>
        <v>0</v>
      </c>
      <c r="I35" s="398">
        <f t="shared" si="5"/>
        <v>0</v>
      </c>
      <c r="J35" s="398">
        <f t="shared" si="6"/>
        <v>0</v>
      </c>
      <c r="K35" s="399">
        <f t="shared" si="7"/>
        <v>0</v>
      </c>
    </row>
    <row r="36" spans="1:11" ht="12.75">
      <c r="A36" s="110" t="s">
        <v>111</v>
      </c>
      <c r="B36" s="61" t="s">
        <v>318</v>
      </c>
      <c r="C36" s="101"/>
      <c r="D36" s="101"/>
      <c r="E36" s="290">
        <v>60</v>
      </c>
      <c r="F36" s="182"/>
      <c r="G36" s="234"/>
      <c r="H36" s="398">
        <f t="shared" si="4"/>
        <v>0</v>
      </c>
      <c r="I36" s="398">
        <f t="shared" si="5"/>
        <v>0</v>
      </c>
      <c r="J36" s="398">
        <f t="shared" si="6"/>
        <v>0</v>
      </c>
      <c r="K36" s="399">
        <f t="shared" si="7"/>
        <v>0</v>
      </c>
    </row>
    <row r="37" spans="1:11" ht="12.75">
      <c r="A37" s="110" t="s">
        <v>112</v>
      </c>
      <c r="B37" s="138" t="s">
        <v>28</v>
      </c>
      <c r="C37" s="101"/>
      <c r="D37" s="101"/>
      <c r="E37" s="290">
        <v>40</v>
      </c>
      <c r="F37" s="181"/>
      <c r="G37" s="234"/>
      <c r="H37" s="398">
        <f t="shared" si="4"/>
        <v>0</v>
      </c>
      <c r="I37" s="398">
        <f t="shared" si="5"/>
        <v>0</v>
      </c>
      <c r="J37" s="398">
        <f t="shared" si="6"/>
        <v>0</v>
      </c>
      <c r="K37" s="399">
        <f t="shared" si="7"/>
        <v>0</v>
      </c>
    </row>
    <row r="38" spans="1:11" ht="12.75">
      <c r="A38" s="110" t="s">
        <v>113</v>
      </c>
      <c r="B38" s="61" t="s">
        <v>319</v>
      </c>
      <c r="C38" s="101"/>
      <c r="D38" s="286"/>
      <c r="E38" s="290">
        <v>3</v>
      </c>
      <c r="F38" s="181"/>
      <c r="G38" s="234"/>
      <c r="H38" s="398">
        <f t="shared" si="4"/>
        <v>0</v>
      </c>
      <c r="I38" s="398">
        <f t="shared" si="5"/>
        <v>0</v>
      </c>
      <c r="J38" s="398">
        <f t="shared" si="6"/>
        <v>0</v>
      </c>
      <c r="K38" s="399">
        <f t="shared" si="7"/>
        <v>0</v>
      </c>
    </row>
    <row r="39" spans="1:11" ht="12.75">
      <c r="A39" s="110" t="s">
        <v>114</v>
      </c>
      <c r="B39" s="138" t="s">
        <v>2</v>
      </c>
      <c r="C39" s="101"/>
      <c r="D39" s="101"/>
      <c r="E39" s="290">
        <v>10</v>
      </c>
      <c r="F39" s="181"/>
      <c r="G39" s="234"/>
      <c r="H39" s="398">
        <f t="shared" si="4"/>
        <v>0</v>
      </c>
      <c r="I39" s="398">
        <f t="shared" si="5"/>
        <v>0</v>
      </c>
      <c r="J39" s="398">
        <f t="shared" si="6"/>
        <v>0</v>
      </c>
      <c r="K39" s="399">
        <f t="shared" si="7"/>
        <v>0</v>
      </c>
    </row>
    <row r="40" spans="1:11" ht="12.75">
      <c r="A40" s="110" t="s">
        <v>115</v>
      </c>
      <c r="B40" s="61" t="s">
        <v>320</v>
      </c>
      <c r="C40" s="101"/>
      <c r="D40" s="101"/>
      <c r="E40" s="290">
        <v>30</v>
      </c>
      <c r="F40" s="182"/>
      <c r="G40" s="234"/>
      <c r="H40" s="398">
        <f t="shared" si="4"/>
        <v>0</v>
      </c>
      <c r="I40" s="398">
        <f t="shared" si="5"/>
        <v>0</v>
      </c>
      <c r="J40" s="398">
        <f t="shared" si="6"/>
        <v>0</v>
      </c>
      <c r="K40" s="399">
        <f t="shared" si="7"/>
        <v>0</v>
      </c>
    </row>
    <row r="41" spans="1:11" ht="12.75">
      <c r="A41" s="110" t="s">
        <v>116</v>
      </c>
      <c r="B41" s="61" t="s">
        <v>321</v>
      </c>
      <c r="C41" s="101"/>
      <c r="D41" s="101"/>
      <c r="E41" s="290">
        <v>10</v>
      </c>
      <c r="F41" s="181"/>
      <c r="G41" s="234"/>
      <c r="H41" s="398">
        <f t="shared" si="4"/>
        <v>0</v>
      </c>
      <c r="I41" s="398">
        <f t="shared" si="5"/>
        <v>0</v>
      </c>
      <c r="J41" s="398">
        <f t="shared" si="6"/>
        <v>0</v>
      </c>
      <c r="K41" s="399">
        <f t="shared" si="7"/>
        <v>0</v>
      </c>
    </row>
    <row r="42" spans="1:11" ht="12.75">
      <c r="A42" s="110" t="s">
        <v>117</v>
      </c>
      <c r="B42" s="61" t="s">
        <v>72</v>
      </c>
      <c r="C42" s="101"/>
      <c r="D42" s="101"/>
      <c r="E42" s="290">
        <v>5</v>
      </c>
      <c r="F42" s="181"/>
      <c r="G42" s="234"/>
      <c r="H42" s="398">
        <f t="shared" si="4"/>
        <v>0</v>
      </c>
      <c r="I42" s="398">
        <f t="shared" si="5"/>
        <v>0</v>
      </c>
      <c r="J42" s="398">
        <f t="shared" si="6"/>
        <v>0</v>
      </c>
      <c r="K42" s="399">
        <f t="shared" si="7"/>
        <v>0</v>
      </c>
    </row>
    <row r="43" spans="1:11" ht="12.75">
      <c r="A43" s="110" t="s">
        <v>118</v>
      </c>
      <c r="B43" s="61" t="s">
        <v>322</v>
      </c>
      <c r="C43" s="101"/>
      <c r="D43" s="286"/>
      <c r="E43" s="290">
        <v>4</v>
      </c>
      <c r="F43" s="182"/>
      <c r="G43" s="234"/>
      <c r="H43" s="398">
        <f t="shared" si="4"/>
        <v>0</v>
      </c>
      <c r="I43" s="398">
        <f t="shared" si="5"/>
        <v>0</v>
      </c>
      <c r="J43" s="398">
        <f t="shared" si="6"/>
        <v>0</v>
      </c>
      <c r="K43" s="399">
        <f t="shared" si="7"/>
        <v>0</v>
      </c>
    </row>
    <row r="44" spans="1:11" ht="12.75">
      <c r="A44" s="110" t="s">
        <v>120</v>
      </c>
      <c r="B44" s="61" t="s">
        <v>203</v>
      </c>
      <c r="C44" s="101"/>
      <c r="D44" s="101"/>
      <c r="E44" s="295">
        <v>2</v>
      </c>
      <c r="F44" s="181"/>
      <c r="G44" s="234"/>
      <c r="H44" s="398">
        <f t="shared" si="4"/>
        <v>0</v>
      </c>
      <c r="I44" s="398">
        <f t="shared" si="5"/>
        <v>0</v>
      </c>
      <c r="J44" s="398">
        <f t="shared" si="6"/>
        <v>0</v>
      </c>
      <c r="K44" s="399">
        <f t="shared" si="7"/>
        <v>0</v>
      </c>
    </row>
    <row r="45" spans="1:11" ht="12.75">
      <c r="A45" s="110" t="s">
        <v>121</v>
      </c>
      <c r="B45" s="61" t="s">
        <v>204</v>
      </c>
      <c r="C45" s="104"/>
      <c r="D45" s="104"/>
      <c r="E45" s="295">
        <v>20</v>
      </c>
      <c r="F45" s="181"/>
      <c r="G45" s="234"/>
      <c r="H45" s="398">
        <f t="shared" si="4"/>
        <v>0</v>
      </c>
      <c r="I45" s="398">
        <f t="shared" si="5"/>
        <v>0</v>
      </c>
      <c r="J45" s="398">
        <f t="shared" si="6"/>
        <v>0</v>
      </c>
      <c r="K45" s="399">
        <f t="shared" si="7"/>
        <v>0</v>
      </c>
    </row>
    <row r="46" spans="1:11" ht="12.75">
      <c r="A46" s="110" t="s">
        <v>122</v>
      </c>
      <c r="B46" s="310" t="s">
        <v>323</v>
      </c>
      <c r="C46" s="286"/>
      <c r="D46" s="286"/>
      <c r="E46" s="295">
        <v>2</v>
      </c>
      <c r="F46" s="181"/>
      <c r="G46" s="234"/>
      <c r="H46" s="398">
        <f t="shared" si="4"/>
        <v>0</v>
      </c>
      <c r="I46" s="398">
        <f t="shared" si="5"/>
        <v>0</v>
      </c>
      <c r="J46" s="398">
        <f t="shared" si="6"/>
        <v>0</v>
      </c>
      <c r="K46" s="399">
        <f t="shared" si="7"/>
        <v>0</v>
      </c>
    </row>
    <row r="47" spans="1:11" ht="12.75">
      <c r="A47" s="110" t="s">
        <v>123</v>
      </c>
      <c r="B47" s="138" t="s">
        <v>24</v>
      </c>
      <c r="C47" s="101"/>
      <c r="D47" s="101"/>
      <c r="E47" s="295">
        <v>4</v>
      </c>
      <c r="F47" s="181"/>
      <c r="G47" s="234"/>
      <c r="H47" s="398">
        <f t="shared" si="4"/>
        <v>0</v>
      </c>
      <c r="I47" s="398">
        <f t="shared" si="5"/>
        <v>0</v>
      </c>
      <c r="J47" s="398">
        <f t="shared" si="6"/>
        <v>0</v>
      </c>
      <c r="K47" s="399">
        <f t="shared" si="7"/>
        <v>0</v>
      </c>
    </row>
    <row r="48" spans="1:11" ht="12.75">
      <c r="A48" s="110" t="s">
        <v>124</v>
      </c>
      <c r="B48" s="138" t="s">
        <v>205</v>
      </c>
      <c r="C48" s="101"/>
      <c r="D48" s="101"/>
      <c r="E48" s="295">
        <v>12</v>
      </c>
      <c r="F48" s="181"/>
      <c r="G48" s="234"/>
      <c r="H48" s="398">
        <f t="shared" si="4"/>
        <v>0</v>
      </c>
      <c r="I48" s="398">
        <f t="shared" si="5"/>
        <v>0</v>
      </c>
      <c r="J48" s="398">
        <f t="shared" si="6"/>
        <v>0</v>
      </c>
      <c r="K48" s="399">
        <f t="shared" si="7"/>
        <v>0</v>
      </c>
    </row>
    <row r="49" spans="1:11" ht="14.25" customHeight="1">
      <c r="A49" s="110" t="s">
        <v>125</v>
      </c>
      <c r="B49" s="61" t="s">
        <v>206</v>
      </c>
      <c r="C49" s="101"/>
      <c r="D49" s="101"/>
      <c r="E49" s="295">
        <v>4</v>
      </c>
      <c r="F49" s="181"/>
      <c r="G49" s="234"/>
      <c r="H49" s="398">
        <f t="shared" si="4"/>
        <v>0</v>
      </c>
      <c r="I49" s="398">
        <f t="shared" si="5"/>
        <v>0</v>
      </c>
      <c r="J49" s="398">
        <f t="shared" si="6"/>
        <v>0</v>
      </c>
      <c r="K49" s="399">
        <f t="shared" si="7"/>
        <v>0</v>
      </c>
    </row>
    <row r="50" spans="1:11" ht="12.75">
      <c r="A50" s="110" t="s">
        <v>126</v>
      </c>
      <c r="B50" s="310" t="s">
        <v>502</v>
      </c>
      <c r="C50" s="101"/>
      <c r="D50" s="101"/>
      <c r="E50" s="290">
        <v>10</v>
      </c>
      <c r="F50" s="181"/>
      <c r="G50" s="234"/>
      <c r="H50" s="398">
        <f t="shared" si="4"/>
        <v>0</v>
      </c>
      <c r="I50" s="398">
        <f t="shared" si="5"/>
        <v>0</v>
      </c>
      <c r="J50" s="398">
        <f t="shared" si="6"/>
        <v>0</v>
      </c>
      <c r="K50" s="399">
        <f t="shared" si="7"/>
        <v>0</v>
      </c>
    </row>
    <row r="51" spans="1:11" ht="12.75">
      <c r="A51" s="110" t="s">
        <v>127</v>
      </c>
      <c r="B51" s="61" t="s">
        <v>324</v>
      </c>
      <c r="C51" s="101"/>
      <c r="D51" s="101"/>
      <c r="E51" s="290">
        <v>4</v>
      </c>
      <c r="F51" s="181"/>
      <c r="G51" s="234"/>
      <c r="H51" s="398">
        <f t="shared" si="4"/>
        <v>0</v>
      </c>
      <c r="I51" s="398">
        <f t="shared" si="5"/>
        <v>0</v>
      </c>
      <c r="J51" s="398">
        <f t="shared" si="6"/>
        <v>0</v>
      </c>
      <c r="K51" s="399">
        <f t="shared" si="7"/>
        <v>0</v>
      </c>
    </row>
    <row r="52" spans="1:11" ht="12.75">
      <c r="A52" s="110" t="s">
        <v>128</v>
      </c>
      <c r="B52" s="61" t="s">
        <v>207</v>
      </c>
      <c r="C52" s="101"/>
      <c r="D52" s="101"/>
      <c r="E52" s="295">
        <v>6</v>
      </c>
      <c r="F52" s="181"/>
      <c r="G52" s="234"/>
      <c r="H52" s="398">
        <f t="shared" si="4"/>
        <v>0</v>
      </c>
      <c r="I52" s="398">
        <f t="shared" si="5"/>
        <v>0</v>
      </c>
      <c r="J52" s="398">
        <f t="shared" si="6"/>
        <v>0</v>
      </c>
      <c r="K52" s="399">
        <f t="shared" si="7"/>
        <v>0</v>
      </c>
    </row>
    <row r="53" spans="1:11" ht="12.75">
      <c r="A53" s="110" t="s">
        <v>129</v>
      </c>
      <c r="B53" s="61" t="s">
        <v>208</v>
      </c>
      <c r="C53" s="101"/>
      <c r="D53" s="101"/>
      <c r="E53" s="295">
        <v>2</v>
      </c>
      <c r="F53" s="181"/>
      <c r="G53" s="234"/>
      <c r="H53" s="398">
        <f t="shared" si="4"/>
        <v>0</v>
      </c>
      <c r="I53" s="398">
        <f t="shared" si="5"/>
        <v>0</v>
      </c>
      <c r="J53" s="398">
        <f t="shared" si="6"/>
        <v>0</v>
      </c>
      <c r="K53" s="399">
        <f t="shared" si="7"/>
        <v>0</v>
      </c>
    </row>
    <row r="54" spans="1:11" ht="12.75">
      <c r="A54" s="110" t="s">
        <v>130</v>
      </c>
      <c r="B54" s="310" t="s">
        <v>564</v>
      </c>
      <c r="C54" s="428"/>
      <c r="D54" s="428"/>
      <c r="E54" s="290">
        <v>200</v>
      </c>
      <c r="F54" s="429"/>
      <c r="G54" s="430"/>
      <c r="H54" s="398">
        <f>F54*G54+F54</f>
        <v>0</v>
      </c>
      <c r="I54" s="398">
        <f>E54*F54</f>
        <v>0</v>
      </c>
      <c r="J54" s="398">
        <f>I54*G54</f>
        <v>0</v>
      </c>
      <c r="K54" s="399">
        <f>I54*G54+I54</f>
        <v>0</v>
      </c>
    </row>
    <row r="55" spans="1:11" ht="12.75">
      <c r="A55" s="110" t="s">
        <v>131</v>
      </c>
      <c r="B55" s="138" t="s">
        <v>51</v>
      </c>
      <c r="C55" s="101"/>
      <c r="D55" s="101"/>
      <c r="E55" s="290">
        <v>48</v>
      </c>
      <c r="F55" s="181"/>
      <c r="G55" s="234"/>
      <c r="H55" s="398">
        <f>F55*G55+F55</f>
        <v>0</v>
      </c>
      <c r="I55" s="398">
        <f>E55*F55</f>
        <v>0</v>
      </c>
      <c r="J55" s="398">
        <f>I55*G55</f>
        <v>0</v>
      </c>
      <c r="K55" s="399">
        <f>I55*G55+I55</f>
        <v>0</v>
      </c>
    </row>
    <row r="56" spans="1:11" ht="12.75">
      <c r="A56" s="110" t="s">
        <v>132</v>
      </c>
      <c r="B56" s="61" t="s">
        <v>325</v>
      </c>
      <c r="C56" s="101"/>
      <c r="D56" s="101"/>
      <c r="E56" s="290">
        <v>5</v>
      </c>
      <c r="F56" s="181"/>
      <c r="G56" s="234"/>
      <c r="H56" s="398">
        <f t="shared" si="4"/>
        <v>0</v>
      </c>
      <c r="I56" s="398">
        <f t="shared" si="5"/>
        <v>0</v>
      </c>
      <c r="J56" s="398">
        <f t="shared" si="6"/>
        <v>0</v>
      </c>
      <c r="K56" s="399">
        <f t="shared" si="7"/>
        <v>0</v>
      </c>
    </row>
    <row r="57" spans="1:11" ht="12.75">
      <c r="A57" s="110" t="s">
        <v>133</v>
      </c>
      <c r="B57" s="61" t="s">
        <v>326</v>
      </c>
      <c r="C57" s="101"/>
      <c r="D57" s="101"/>
      <c r="E57" s="290">
        <v>80</v>
      </c>
      <c r="F57" s="181"/>
      <c r="G57" s="234"/>
      <c r="H57" s="398">
        <f t="shared" si="4"/>
        <v>0</v>
      </c>
      <c r="I57" s="398">
        <f t="shared" si="5"/>
        <v>0</v>
      </c>
      <c r="J57" s="398">
        <f t="shared" si="6"/>
        <v>0</v>
      </c>
      <c r="K57" s="399">
        <f t="shared" si="7"/>
        <v>0</v>
      </c>
    </row>
    <row r="58" spans="1:11" ht="12.75">
      <c r="A58" s="110" t="s">
        <v>134</v>
      </c>
      <c r="B58" s="61" t="s">
        <v>327</v>
      </c>
      <c r="C58" s="101"/>
      <c r="D58" s="101"/>
      <c r="E58" s="290">
        <v>2</v>
      </c>
      <c r="F58" s="181"/>
      <c r="G58" s="234"/>
      <c r="H58" s="398">
        <f t="shared" si="4"/>
        <v>0</v>
      </c>
      <c r="I58" s="398">
        <f t="shared" si="5"/>
        <v>0</v>
      </c>
      <c r="J58" s="398">
        <f t="shared" si="6"/>
        <v>0</v>
      </c>
      <c r="K58" s="399">
        <f t="shared" si="7"/>
        <v>0</v>
      </c>
    </row>
    <row r="59" spans="1:11" ht="12.75">
      <c r="A59" s="110" t="s">
        <v>135</v>
      </c>
      <c r="B59" s="61" t="s">
        <v>328</v>
      </c>
      <c r="C59" s="101"/>
      <c r="D59" s="101"/>
      <c r="E59" s="290">
        <v>10</v>
      </c>
      <c r="F59" s="181"/>
      <c r="G59" s="234"/>
      <c r="H59" s="398">
        <f t="shared" si="4"/>
        <v>0</v>
      </c>
      <c r="I59" s="398">
        <f t="shared" si="5"/>
        <v>0</v>
      </c>
      <c r="J59" s="398">
        <f t="shared" si="6"/>
        <v>0</v>
      </c>
      <c r="K59" s="399">
        <f t="shared" si="7"/>
        <v>0</v>
      </c>
    </row>
    <row r="60" spans="1:11" ht="12.75">
      <c r="A60" s="110" t="s">
        <v>69</v>
      </c>
      <c r="B60" s="61" t="s">
        <v>418</v>
      </c>
      <c r="C60" s="101"/>
      <c r="D60" s="101"/>
      <c r="E60" s="290">
        <v>50</v>
      </c>
      <c r="F60" s="181"/>
      <c r="G60" s="234"/>
      <c r="H60" s="398">
        <f t="shared" si="4"/>
        <v>0</v>
      </c>
      <c r="I60" s="398">
        <f t="shared" si="5"/>
        <v>0</v>
      </c>
      <c r="J60" s="398">
        <f t="shared" si="6"/>
        <v>0</v>
      </c>
      <c r="K60" s="399">
        <f t="shared" si="7"/>
        <v>0</v>
      </c>
    </row>
    <row r="61" spans="1:11" ht="12.75">
      <c r="A61" s="110" t="s">
        <v>136</v>
      </c>
      <c r="B61" s="61" t="s">
        <v>329</v>
      </c>
      <c r="C61" s="101"/>
      <c r="D61" s="101"/>
      <c r="E61" s="290">
        <v>4</v>
      </c>
      <c r="F61" s="181"/>
      <c r="G61" s="234"/>
      <c r="H61" s="398">
        <f t="shared" si="4"/>
        <v>0</v>
      </c>
      <c r="I61" s="398">
        <f t="shared" si="5"/>
        <v>0</v>
      </c>
      <c r="J61" s="398">
        <f t="shared" si="6"/>
        <v>0</v>
      </c>
      <c r="K61" s="399">
        <f t="shared" si="7"/>
        <v>0</v>
      </c>
    </row>
    <row r="62" spans="1:11" ht="12.75">
      <c r="A62" s="110" t="s">
        <v>137</v>
      </c>
      <c r="B62" s="61" t="s">
        <v>330</v>
      </c>
      <c r="C62" s="101"/>
      <c r="D62" s="101"/>
      <c r="E62" s="290">
        <v>22</v>
      </c>
      <c r="F62" s="181"/>
      <c r="G62" s="234"/>
      <c r="H62" s="398">
        <f t="shared" si="4"/>
        <v>0</v>
      </c>
      <c r="I62" s="398">
        <f t="shared" si="5"/>
        <v>0</v>
      </c>
      <c r="J62" s="398">
        <f t="shared" si="6"/>
        <v>0</v>
      </c>
      <c r="K62" s="399">
        <f t="shared" si="7"/>
        <v>0</v>
      </c>
    </row>
    <row r="63" spans="1:11" ht="12.75">
      <c r="A63" s="110" t="s">
        <v>138</v>
      </c>
      <c r="B63" s="310" t="s">
        <v>520</v>
      </c>
      <c r="C63" s="101"/>
      <c r="D63" s="101"/>
      <c r="E63" s="290">
        <v>20</v>
      </c>
      <c r="F63" s="181"/>
      <c r="G63" s="234"/>
      <c r="H63" s="398">
        <f t="shared" si="4"/>
        <v>0</v>
      </c>
      <c r="I63" s="398">
        <f t="shared" si="5"/>
        <v>0</v>
      </c>
      <c r="J63" s="398">
        <f t="shared" si="6"/>
        <v>0</v>
      </c>
      <c r="K63" s="399">
        <f t="shared" si="7"/>
        <v>0</v>
      </c>
    </row>
    <row r="64" spans="1:11" ht="12.75">
      <c r="A64" s="110" t="s">
        <v>139</v>
      </c>
      <c r="B64" s="61" t="s">
        <v>331</v>
      </c>
      <c r="C64" s="101"/>
      <c r="D64" s="101"/>
      <c r="E64" s="290">
        <v>30</v>
      </c>
      <c r="F64" s="181"/>
      <c r="G64" s="234"/>
      <c r="H64" s="398">
        <f t="shared" si="4"/>
        <v>0</v>
      </c>
      <c r="I64" s="398">
        <f t="shared" si="5"/>
        <v>0</v>
      </c>
      <c r="J64" s="398">
        <f t="shared" si="6"/>
        <v>0</v>
      </c>
      <c r="K64" s="399">
        <f t="shared" si="7"/>
        <v>0</v>
      </c>
    </row>
    <row r="65" spans="1:11" ht="12.75">
      <c r="A65" s="110" t="s">
        <v>140</v>
      </c>
      <c r="B65" s="61" t="s">
        <v>332</v>
      </c>
      <c r="C65" s="101"/>
      <c r="D65" s="101"/>
      <c r="E65" s="290">
        <v>2</v>
      </c>
      <c r="F65" s="181"/>
      <c r="G65" s="234"/>
      <c r="H65" s="398">
        <f t="shared" si="4"/>
        <v>0</v>
      </c>
      <c r="I65" s="398">
        <f t="shared" si="5"/>
        <v>0</v>
      </c>
      <c r="J65" s="398">
        <f t="shared" si="6"/>
        <v>0</v>
      </c>
      <c r="K65" s="399">
        <f t="shared" si="7"/>
        <v>0</v>
      </c>
    </row>
    <row r="66" spans="1:11" ht="12.75">
      <c r="A66" s="110" t="s">
        <v>141</v>
      </c>
      <c r="B66" s="61" t="s">
        <v>333</v>
      </c>
      <c r="C66" s="101"/>
      <c r="D66" s="101"/>
      <c r="E66" s="290">
        <v>10</v>
      </c>
      <c r="F66" s="181"/>
      <c r="G66" s="234"/>
      <c r="H66" s="398">
        <f t="shared" si="4"/>
        <v>0</v>
      </c>
      <c r="I66" s="398">
        <f t="shared" si="5"/>
        <v>0</v>
      </c>
      <c r="J66" s="398">
        <f t="shared" si="6"/>
        <v>0</v>
      </c>
      <c r="K66" s="399">
        <f t="shared" si="7"/>
        <v>0</v>
      </c>
    </row>
    <row r="67" spans="1:11" ht="12.75">
      <c r="A67" s="110" t="s">
        <v>142</v>
      </c>
      <c r="B67" s="251" t="s">
        <v>463</v>
      </c>
      <c r="C67" s="250"/>
      <c r="D67" s="250"/>
      <c r="E67" s="252">
        <v>180</v>
      </c>
      <c r="F67" s="253"/>
      <c r="G67" s="254"/>
      <c r="H67" s="398">
        <f t="shared" si="4"/>
        <v>0</v>
      </c>
      <c r="I67" s="398">
        <f t="shared" si="5"/>
        <v>0</v>
      </c>
      <c r="J67" s="398">
        <f t="shared" si="6"/>
        <v>0</v>
      </c>
      <c r="K67" s="399">
        <f t="shared" si="7"/>
        <v>0</v>
      </c>
    </row>
    <row r="68" spans="1:11" ht="12.75">
      <c r="A68" s="110" t="s">
        <v>143</v>
      </c>
      <c r="B68" s="251" t="s">
        <v>0</v>
      </c>
      <c r="C68" s="250"/>
      <c r="D68" s="250"/>
      <c r="E68" s="252">
        <v>180</v>
      </c>
      <c r="F68" s="253"/>
      <c r="G68" s="254"/>
      <c r="H68" s="398">
        <f t="shared" si="4"/>
        <v>0</v>
      </c>
      <c r="I68" s="398">
        <f t="shared" si="5"/>
        <v>0</v>
      </c>
      <c r="J68" s="398">
        <f t="shared" si="6"/>
        <v>0</v>
      </c>
      <c r="K68" s="399">
        <f t="shared" si="7"/>
        <v>0</v>
      </c>
    </row>
    <row r="69" spans="1:11" ht="25.5">
      <c r="A69" s="110" t="s">
        <v>144</v>
      </c>
      <c r="B69" s="272" t="s">
        <v>522</v>
      </c>
      <c r="C69" s="101"/>
      <c r="D69" s="286"/>
      <c r="E69" s="290">
        <v>6</v>
      </c>
      <c r="F69" s="181"/>
      <c r="G69" s="234"/>
      <c r="H69" s="398">
        <f t="shared" si="4"/>
        <v>0</v>
      </c>
      <c r="I69" s="398">
        <f t="shared" si="5"/>
        <v>0</v>
      </c>
      <c r="J69" s="398">
        <f t="shared" si="6"/>
        <v>0</v>
      </c>
      <c r="K69" s="399">
        <f t="shared" si="7"/>
        <v>0</v>
      </c>
    </row>
    <row r="70" spans="1:11" ht="12.75">
      <c r="A70" s="110" t="s">
        <v>145</v>
      </c>
      <c r="B70" s="138" t="s">
        <v>424</v>
      </c>
      <c r="C70" s="101"/>
      <c r="D70" s="101"/>
      <c r="E70" s="290">
        <v>8</v>
      </c>
      <c r="F70" s="181"/>
      <c r="G70" s="234"/>
      <c r="H70" s="398">
        <f t="shared" si="4"/>
        <v>0</v>
      </c>
      <c r="I70" s="398">
        <f t="shared" si="5"/>
        <v>0</v>
      </c>
      <c r="J70" s="398">
        <f t="shared" si="6"/>
        <v>0</v>
      </c>
      <c r="K70" s="399">
        <f t="shared" si="7"/>
        <v>0</v>
      </c>
    </row>
    <row r="71" spans="1:11" ht="12.75">
      <c r="A71" s="110" t="s">
        <v>146</v>
      </c>
      <c r="B71" s="61" t="s">
        <v>210</v>
      </c>
      <c r="C71" s="101"/>
      <c r="D71" s="101"/>
      <c r="E71" s="295">
        <v>700</v>
      </c>
      <c r="F71" s="182"/>
      <c r="G71" s="234"/>
      <c r="H71" s="398">
        <f t="shared" si="4"/>
        <v>0</v>
      </c>
      <c r="I71" s="398">
        <f t="shared" si="5"/>
        <v>0</v>
      </c>
      <c r="J71" s="398">
        <f t="shared" si="6"/>
        <v>0</v>
      </c>
      <c r="K71" s="399">
        <f t="shared" si="7"/>
        <v>0</v>
      </c>
    </row>
    <row r="72" spans="1:11" ht="12.75">
      <c r="A72" s="110" t="s">
        <v>147</v>
      </c>
      <c r="B72" s="61" t="s">
        <v>334</v>
      </c>
      <c r="C72" s="101"/>
      <c r="D72" s="101"/>
      <c r="E72" s="290">
        <v>4</v>
      </c>
      <c r="F72" s="181"/>
      <c r="G72" s="234"/>
      <c r="H72" s="398">
        <f t="shared" si="4"/>
        <v>0</v>
      </c>
      <c r="I72" s="398">
        <f t="shared" si="5"/>
        <v>0</v>
      </c>
      <c r="J72" s="398">
        <f t="shared" si="6"/>
        <v>0</v>
      </c>
      <c r="K72" s="399">
        <f t="shared" si="7"/>
        <v>0</v>
      </c>
    </row>
    <row r="73" spans="1:11" ht="12.75">
      <c r="A73" s="110" t="s">
        <v>148</v>
      </c>
      <c r="B73" s="61" t="s">
        <v>335</v>
      </c>
      <c r="C73" s="101"/>
      <c r="D73" s="101"/>
      <c r="E73" s="290">
        <v>4</v>
      </c>
      <c r="F73" s="181"/>
      <c r="G73" s="234"/>
      <c r="H73" s="398">
        <f t="shared" si="4"/>
        <v>0</v>
      </c>
      <c r="I73" s="398">
        <f t="shared" si="5"/>
        <v>0</v>
      </c>
      <c r="J73" s="398">
        <f t="shared" si="6"/>
        <v>0</v>
      </c>
      <c r="K73" s="399">
        <f t="shared" si="7"/>
        <v>0</v>
      </c>
    </row>
    <row r="74" spans="1:11" ht="12.75">
      <c r="A74" s="110" t="s">
        <v>149</v>
      </c>
      <c r="B74" s="61" t="s">
        <v>336</v>
      </c>
      <c r="C74" s="101"/>
      <c r="D74" s="101"/>
      <c r="E74" s="290">
        <v>36</v>
      </c>
      <c r="F74" s="181"/>
      <c r="G74" s="234"/>
      <c r="H74" s="398">
        <f t="shared" si="4"/>
        <v>0</v>
      </c>
      <c r="I74" s="398">
        <f t="shared" si="5"/>
        <v>0</v>
      </c>
      <c r="J74" s="398">
        <f t="shared" si="6"/>
        <v>0</v>
      </c>
      <c r="K74" s="399">
        <f t="shared" si="7"/>
        <v>0</v>
      </c>
    </row>
    <row r="75" spans="1:11" ht="12.75">
      <c r="A75" s="110" t="s">
        <v>150</v>
      </c>
      <c r="B75" s="61" t="s">
        <v>337</v>
      </c>
      <c r="C75" s="101"/>
      <c r="D75" s="101"/>
      <c r="E75" s="290">
        <v>120</v>
      </c>
      <c r="F75" s="181"/>
      <c r="G75" s="234"/>
      <c r="H75" s="398">
        <f t="shared" si="4"/>
        <v>0</v>
      </c>
      <c r="I75" s="398">
        <f t="shared" si="5"/>
        <v>0</v>
      </c>
      <c r="J75" s="398">
        <f t="shared" si="6"/>
        <v>0</v>
      </c>
      <c r="K75" s="399">
        <f t="shared" si="7"/>
        <v>0</v>
      </c>
    </row>
    <row r="76" spans="1:11" ht="12.75">
      <c r="A76" s="110" t="s">
        <v>151</v>
      </c>
      <c r="B76" s="61" t="s">
        <v>452</v>
      </c>
      <c r="C76" s="101"/>
      <c r="D76" s="286"/>
      <c r="E76" s="290">
        <v>3</v>
      </c>
      <c r="F76" s="181"/>
      <c r="G76" s="234"/>
      <c r="H76" s="398">
        <f t="shared" si="4"/>
        <v>0</v>
      </c>
      <c r="I76" s="398">
        <f t="shared" si="5"/>
        <v>0</v>
      </c>
      <c r="J76" s="398">
        <f t="shared" si="6"/>
        <v>0</v>
      </c>
      <c r="K76" s="399">
        <f t="shared" si="7"/>
        <v>0</v>
      </c>
    </row>
    <row r="77" spans="1:11" ht="12.75">
      <c r="A77" s="110" t="s">
        <v>152</v>
      </c>
      <c r="B77" s="61" t="s">
        <v>453</v>
      </c>
      <c r="C77" s="101"/>
      <c r="D77" s="286"/>
      <c r="E77" s="290">
        <v>3</v>
      </c>
      <c r="F77" s="181"/>
      <c r="G77" s="234"/>
      <c r="H77" s="398">
        <f t="shared" si="4"/>
        <v>0</v>
      </c>
      <c r="I77" s="398">
        <f t="shared" si="5"/>
        <v>0</v>
      </c>
      <c r="J77" s="398">
        <f t="shared" si="6"/>
        <v>0</v>
      </c>
      <c r="K77" s="399">
        <f t="shared" si="7"/>
        <v>0</v>
      </c>
    </row>
    <row r="78" spans="1:11" ht="12.75">
      <c r="A78" s="110" t="s">
        <v>153</v>
      </c>
      <c r="B78" s="61" t="s">
        <v>338</v>
      </c>
      <c r="C78" s="101"/>
      <c r="D78" s="101"/>
      <c r="E78" s="290">
        <v>10</v>
      </c>
      <c r="F78" s="181"/>
      <c r="G78" s="234"/>
      <c r="H78" s="398">
        <f t="shared" si="4"/>
        <v>0</v>
      </c>
      <c r="I78" s="398">
        <f t="shared" si="5"/>
        <v>0</v>
      </c>
      <c r="J78" s="398">
        <f t="shared" si="6"/>
        <v>0</v>
      </c>
      <c r="K78" s="399">
        <f t="shared" si="7"/>
        <v>0</v>
      </c>
    </row>
    <row r="79" spans="1:11" ht="12.75">
      <c r="A79" s="110" t="s">
        <v>154</v>
      </c>
      <c r="B79" s="61" t="s">
        <v>339</v>
      </c>
      <c r="C79" s="101"/>
      <c r="D79" s="101"/>
      <c r="E79" s="290">
        <v>12</v>
      </c>
      <c r="F79" s="181"/>
      <c r="G79" s="234"/>
      <c r="H79" s="398">
        <f t="shared" si="4"/>
        <v>0</v>
      </c>
      <c r="I79" s="398">
        <f t="shared" si="5"/>
        <v>0</v>
      </c>
      <c r="J79" s="398">
        <f t="shared" si="6"/>
        <v>0</v>
      </c>
      <c r="K79" s="399">
        <f t="shared" si="7"/>
        <v>0</v>
      </c>
    </row>
    <row r="80" spans="1:11" ht="12.75">
      <c r="A80" s="110" t="s">
        <v>155</v>
      </c>
      <c r="B80" s="61" t="s">
        <v>340</v>
      </c>
      <c r="C80" s="101"/>
      <c r="D80" s="101"/>
      <c r="E80" s="290">
        <v>30</v>
      </c>
      <c r="F80" s="181"/>
      <c r="G80" s="234"/>
      <c r="H80" s="398">
        <f t="shared" si="4"/>
        <v>0</v>
      </c>
      <c r="I80" s="398">
        <f t="shared" si="5"/>
        <v>0</v>
      </c>
      <c r="J80" s="398">
        <f t="shared" si="6"/>
        <v>0</v>
      </c>
      <c r="K80" s="399">
        <f t="shared" si="7"/>
        <v>0</v>
      </c>
    </row>
    <row r="81" spans="1:11" ht="12.75">
      <c r="A81" s="110" t="s">
        <v>156</v>
      </c>
      <c r="B81" s="61" t="s">
        <v>341</v>
      </c>
      <c r="C81" s="101"/>
      <c r="D81" s="101"/>
      <c r="E81" s="290">
        <v>60</v>
      </c>
      <c r="F81" s="181"/>
      <c r="G81" s="234"/>
      <c r="H81" s="398">
        <f aca="true" t="shared" si="8" ref="H81:H145">F81*G81+F81</f>
        <v>0</v>
      </c>
      <c r="I81" s="398">
        <f aca="true" t="shared" si="9" ref="I81:I145">E81*F81</f>
        <v>0</v>
      </c>
      <c r="J81" s="398">
        <f aca="true" t="shared" si="10" ref="J81:J145">I81*G81</f>
        <v>0</v>
      </c>
      <c r="K81" s="399">
        <f aca="true" t="shared" si="11" ref="K81:K145">I81*G81+I81</f>
        <v>0</v>
      </c>
    </row>
    <row r="82" spans="1:11" ht="12.75">
      <c r="A82" s="110" t="s">
        <v>157</v>
      </c>
      <c r="B82" s="61" t="s">
        <v>342</v>
      </c>
      <c r="C82" s="101"/>
      <c r="D82" s="101"/>
      <c r="E82" s="290">
        <v>12</v>
      </c>
      <c r="F82" s="181"/>
      <c r="G82" s="234"/>
      <c r="H82" s="398">
        <f t="shared" si="8"/>
        <v>0</v>
      </c>
      <c r="I82" s="398">
        <f t="shared" si="9"/>
        <v>0</v>
      </c>
      <c r="J82" s="398">
        <f t="shared" si="10"/>
        <v>0</v>
      </c>
      <c r="K82" s="399">
        <f t="shared" si="11"/>
        <v>0</v>
      </c>
    </row>
    <row r="83" spans="1:11" ht="12.75">
      <c r="A83" s="110" t="s">
        <v>158</v>
      </c>
      <c r="B83" s="61" t="s">
        <v>343</v>
      </c>
      <c r="C83" s="101"/>
      <c r="D83" s="101"/>
      <c r="E83" s="290">
        <v>6</v>
      </c>
      <c r="F83" s="181"/>
      <c r="G83" s="234"/>
      <c r="H83" s="398">
        <f t="shared" si="8"/>
        <v>0</v>
      </c>
      <c r="I83" s="398">
        <f t="shared" si="9"/>
        <v>0</v>
      </c>
      <c r="J83" s="398">
        <f t="shared" si="10"/>
        <v>0</v>
      </c>
      <c r="K83" s="399">
        <f t="shared" si="11"/>
        <v>0</v>
      </c>
    </row>
    <row r="84" spans="1:11" ht="12.75">
      <c r="A84" s="110" t="s">
        <v>437</v>
      </c>
      <c r="B84" s="61" t="s">
        <v>356</v>
      </c>
      <c r="C84" s="101"/>
      <c r="D84" s="101"/>
      <c r="E84" s="290">
        <v>160</v>
      </c>
      <c r="F84" s="181"/>
      <c r="G84" s="234"/>
      <c r="H84" s="398">
        <f t="shared" si="8"/>
        <v>0</v>
      </c>
      <c r="I84" s="398">
        <f t="shared" si="9"/>
        <v>0</v>
      </c>
      <c r="J84" s="398">
        <f t="shared" si="10"/>
        <v>0</v>
      </c>
      <c r="K84" s="399">
        <f t="shared" si="11"/>
        <v>0</v>
      </c>
    </row>
    <row r="85" spans="1:11" ht="12.75">
      <c r="A85" s="110" t="s">
        <v>159</v>
      </c>
      <c r="B85" s="138" t="s">
        <v>22</v>
      </c>
      <c r="C85" s="101"/>
      <c r="D85" s="101"/>
      <c r="E85" s="297">
        <v>4</v>
      </c>
      <c r="F85" s="181"/>
      <c r="G85" s="234"/>
      <c r="H85" s="398">
        <f t="shared" si="8"/>
        <v>0</v>
      </c>
      <c r="I85" s="398">
        <f t="shared" si="9"/>
        <v>0</v>
      </c>
      <c r="J85" s="398">
        <f t="shared" si="10"/>
        <v>0</v>
      </c>
      <c r="K85" s="399">
        <f t="shared" si="11"/>
        <v>0</v>
      </c>
    </row>
    <row r="86" spans="1:11" ht="12.75">
      <c r="A86" s="110" t="s">
        <v>160</v>
      </c>
      <c r="B86" s="431" t="s">
        <v>565</v>
      </c>
      <c r="C86" s="386"/>
      <c r="D86" s="386"/>
      <c r="E86" s="432">
        <v>15</v>
      </c>
      <c r="F86" s="181"/>
      <c r="G86" s="234"/>
      <c r="H86" s="398">
        <f>F86*G86+F86</f>
        <v>0</v>
      </c>
      <c r="I86" s="398">
        <f>E86*F86</f>
        <v>0</v>
      </c>
      <c r="J86" s="398">
        <f>I86*G86</f>
        <v>0</v>
      </c>
      <c r="K86" s="399">
        <f>I86*G86+I86</f>
        <v>0</v>
      </c>
    </row>
    <row r="87" spans="1:11" ht="38.25">
      <c r="A87" s="110" t="s">
        <v>161</v>
      </c>
      <c r="B87" s="272" t="s">
        <v>585</v>
      </c>
      <c r="C87" s="395"/>
      <c r="D87" s="395"/>
      <c r="E87" s="392">
        <v>200</v>
      </c>
      <c r="F87" s="396"/>
      <c r="G87" s="397"/>
      <c r="H87" s="398">
        <f t="shared" si="8"/>
        <v>0</v>
      </c>
      <c r="I87" s="398">
        <f t="shared" si="9"/>
        <v>0</v>
      </c>
      <c r="J87" s="398">
        <f t="shared" si="10"/>
        <v>0</v>
      </c>
      <c r="K87" s="399">
        <f t="shared" si="11"/>
        <v>0</v>
      </c>
    </row>
    <row r="88" spans="1:11" ht="25.5">
      <c r="A88" s="110" t="s">
        <v>162</v>
      </c>
      <c r="B88" s="123" t="s">
        <v>586</v>
      </c>
      <c r="C88" s="395"/>
      <c r="D88" s="395"/>
      <c r="E88" s="392">
        <v>1200</v>
      </c>
      <c r="F88" s="396"/>
      <c r="G88" s="397"/>
      <c r="H88" s="398">
        <f t="shared" si="8"/>
        <v>0</v>
      </c>
      <c r="I88" s="398">
        <f t="shared" si="9"/>
        <v>0</v>
      </c>
      <c r="J88" s="398">
        <f t="shared" si="10"/>
        <v>0</v>
      </c>
      <c r="K88" s="399">
        <f t="shared" si="11"/>
        <v>0</v>
      </c>
    </row>
    <row r="89" spans="1:11" ht="12.75">
      <c r="A89" s="110" t="s">
        <v>163</v>
      </c>
      <c r="B89" s="61" t="s">
        <v>344</v>
      </c>
      <c r="C89" s="101"/>
      <c r="D89" s="101"/>
      <c r="E89" s="290">
        <v>4</v>
      </c>
      <c r="F89" s="181"/>
      <c r="G89" s="234"/>
      <c r="H89" s="398">
        <f t="shared" si="8"/>
        <v>0</v>
      </c>
      <c r="I89" s="398">
        <f t="shared" si="9"/>
        <v>0</v>
      </c>
      <c r="J89" s="398">
        <f t="shared" si="10"/>
        <v>0</v>
      </c>
      <c r="K89" s="399">
        <f t="shared" si="11"/>
        <v>0</v>
      </c>
    </row>
    <row r="90" spans="1:11" ht="12.75">
      <c r="A90" s="110" t="s">
        <v>164</v>
      </c>
      <c r="B90" s="310" t="s">
        <v>509</v>
      </c>
      <c r="C90" s="101"/>
      <c r="D90" s="101"/>
      <c r="E90" s="295">
        <v>10</v>
      </c>
      <c r="F90" s="182"/>
      <c r="G90" s="234"/>
      <c r="H90" s="398">
        <f t="shared" si="8"/>
        <v>0</v>
      </c>
      <c r="I90" s="398">
        <f t="shared" si="9"/>
        <v>0</v>
      </c>
      <c r="J90" s="398">
        <f t="shared" si="10"/>
        <v>0</v>
      </c>
      <c r="K90" s="399">
        <f t="shared" si="11"/>
        <v>0</v>
      </c>
    </row>
    <row r="91" spans="1:11" ht="12.75">
      <c r="A91" s="110" t="s">
        <v>165</v>
      </c>
      <c r="B91" s="61" t="s">
        <v>435</v>
      </c>
      <c r="C91" s="101"/>
      <c r="D91" s="101"/>
      <c r="E91" s="290">
        <v>34</v>
      </c>
      <c r="F91" s="181"/>
      <c r="G91" s="234"/>
      <c r="H91" s="398">
        <f t="shared" si="8"/>
        <v>0</v>
      </c>
      <c r="I91" s="398">
        <f t="shared" si="9"/>
        <v>0</v>
      </c>
      <c r="J91" s="398">
        <f t="shared" si="10"/>
        <v>0</v>
      </c>
      <c r="K91" s="399">
        <f t="shared" si="11"/>
        <v>0</v>
      </c>
    </row>
    <row r="92" spans="1:11" ht="12.75">
      <c r="A92" s="110" t="s">
        <v>166</v>
      </c>
      <c r="B92" s="61" t="s">
        <v>345</v>
      </c>
      <c r="C92" s="101"/>
      <c r="D92" s="101"/>
      <c r="E92" s="290">
        <v>30</v>
      </c>
      <c r="F92" s="181"/>
      <c r="G92" s="234"/>
      <c r="H92" s="398">
        <f t="shared" si="8"/>
        <v>0</v>
      </c>
      <c r="I92" s="398">
        <f t="shared" si="9"/>
        <v>0</v>
      </c>
      <c r="J92" s="398">
        <f t="shared" si="10"/>
        <v>0</v>
      </c>
      <c r="K92" s="399">
        <f t="shared" si="11"/>
        <v>0</v>
      </c>
    </row>
    <row r="93" spans="1:11" ht="12.75">
      <c r="A93" s="110" t="s">
        <v>167</v>
      </c>
      <c r="B93" s="61" t="s">
        <v>346</v>
      </c>
      <c r="C93" s="101"/>
      <c r="D93" s="101"/>
      <c r="E93" s="290">
        <v>30</v>
      </c>
      <c r="F93" s="181"/>
      <c r="G93" s="234"/>
      <c r="H93" s="398">
        <f t="shared" si="8"/>
        <v>0</v>
      </c>
      <c r="I93" s="398">
        <f t="shared" si="9"/>
        <v>0</v>
      </c>
      <c r="J93" s="398">
        <f t="shared" si="10"/>
        <v>0</v>
      </c>
      <c r="K93" s="399">
        <f t="shared" si="11"/>
        <v>0</v>
      </c>
    </row>
    <row r="94" spans="1:11" ht="12.75">
      <c r="A94" s="110" t="s">
        <v>168</v>
      </c>
      <c r="B94" s="61" t="s">
        <v>347</v>
      </c>
      <c r="C94" s="101"/>
      <c r="D94" s="101"/>
      <c r="E94" s="290">
        <v>2</v>
      </c>
      <c r="F94" s="181"/>
      <c r="G94" s="234"/>
      <c r="H94" s="398">
        <f t="shared" si="8"/>
        <v>0</v>
      </c>
      <c r="I94" s="398">
        <f t="shared" si="9"/>
        <v>0</v>
      </c>
      <c r="J94" s="398">
        <f t="shared" si="10"/>
        <v>0</v>
      </c>
      <c r="K94" s="399">
        <f t="shared" si="11"/>
        <v>0</v>
      </c>
    </row>
    <row r="95" spans="1:11" ht="12.75">
      <c r="A95" s="110" t="s">
        <v>169</v>
      </c>
      <c r="B95" s="61" t="s">
        <v>414</v>
      </c>
      <c r="C95" s="101"/>
      <c r="D95" s="101"/>
      <c r="E95" s="297">
        <v>4</v>
      </c>
      <c r="F95" s="181"/>
      <c r="G95" s="234"/>
      <c r="H95" s="398">
        <f t="shared" si="8"/>
        <v>0</v>
      </c>
      <c r="I95" s="398">
        <f t="shared" si="9"/>
        <v>0</v>
      </c>
      <c r="J95" s="398">
        <f t="shared" si="10"/>
        <v>0</v>
      </c>
      <c r="K95" s="399">
        <f t="shared" si="11"/>
        <v>0</v>
      </c>
    </row>
    <row r="96" spans="1:11" ht="12.75">
      <c r="A96" s="110" t="s">
        <v>170</v>
      </c>
      <c r="B96" s="61" t="s">
        <v>348</v>
      </c>
      <c r="C96" s="101"/>
      <c r="D96" s="101"/>
      <c r="E96" s="290">
        <v>50</v>
      </c>
      <c r="F96" s="181"/>
      <c r="G96" s="234"/>
      <c r="H96" s="398">
        <f t="shared" si="8"/>
        <v>0</v>
      </c>
      <c r="I96" s="398">
        <f t="shared" si="9"/>
        <v>0</v>
      </c>
      <c r="J96" s="398">
        <f t="shared" si="10"/>
        <v>0</v>
      </c>
      <c r="K96" s="399">
        <f t="shared" si="11"/>
        <v>0</v>
      </c>
    </row>
    <row r="97" spans="1:11" ht="12.75">
      <c r="A97" s="110" t="s">
        <v>171</v>
      </c>
      <c r="B97" s="61" t="s">
        <v>447</v>
      </c>
      <c r="C97" s="101"/>
      <c r="D97" s="101"/>
      <c r="E97" s="290">
        <v>2</v>
      </c>
      <c r="F97" s="181"/>
      <c r="G97" s="234"/>
      <c r="H97" s="398">
        <f t="shared" si="8"/>
        <v>0</v>
      </c>
      <c r="I97" s="398">
        <f t="shared" si="9"/>
        <v>0</v>
      </c>
      <c r="J97" s="398">
        <f t="shared" si="10"/>
        <v>0</v>
      </c>
      <c r="K97" s="399">
        <f t="shared" si="11"/>
        <v>0</v>
      </c>
    </row>
    <row r="98" spans="1:11" ht="12.75">
      <c r="A98" s="110" t="s">
        <v>172</v>
      </c>
      <c r="B98" s="61" t="s">
        <v>448</v>
      </c>
      <c r="C98" s="101"/>
      <c r="D98" s="101"/>
      <c r="E98" s="290">
        <v>16</v>
      </c>
      <c r="F98" s="181"/>
      <c r="G98" s="234"/>
      <c r="H98" s="398">
        <f t="shared" si="8"/>
        <v>0</v>
      </c>
      <c r="I98" s="398">
        <f t="shared" si="9"/>
        <v>0</v>
      </c>
      <c r="J98" s="398">
        <f t="shared" si="10"/>
        <v>0</v>
      </c>
      <c r="K98" s="399">
        <f t="shared" si="11"/>
        <v>0</v>
      </c>
    </row>
    <row r="99" spans="1:11" ht="12.75">
      <c r="A99" s="110" t="s">
        <v>173</v>
      </c>
      <c r="B99" s="61" t="s">
        <v>433</v>
      </c>
      <c r="C99" s="101"/>
      <c r="D99" s="101"/>
      <c r="E99" s="290">
        <v>90</v>
      </c>
      <c r="F99" s="181"/>
      <c r="G99" s="234"/>
      <c r="H99" s="398">
        <f t="shared" si="8"/>
        <v>0</v>
      </c>
      <c r="I99" s="398">
        <f t="shared" si="9"/>
        <v>0</v>
      </c>
      <c r="J99" s="398">
        <f t="shared" si="10"/>
        <v>0</v>
      </c>
      <c r="K99" s="399">
        <f t="shared" si="11"/>
        <v>0</v>
      </c>
    </row>
    <row r="100" spans="1:11" ht="12.75">
      <c r="A100" s="110" t="s">
        <v>174</v>
      </c>
      <c r="B100" s="61" t="s">
        <v>434</v>
      </c>
      <c r="C100" s="101"/>
      <c r="D100" s="101"/>
      <c r="E100" s="290">
        <v>15</v>
      </c>
      <c r="F100" s="181"/>
      <c r="G100" s="234"/>
      <c r="H100" s="398">
        <f t="shared" si="8"/>
        <v>0</v>
      </c>
      <c r="I100" s="398">
        <f t="shared" si="9"/>
        <v>0</v>
      </c>
      <c r="J100" s="398">
        <f t="shared" si="10"/>
        <v>0</v>
      </c>
      <c r="K100" s="399">
        <f t="shared" si="11"/>
        <v>0</v>
      </c>
    </row>
    <row r="101" spans="1:11" ht="12.75">
      <c r="A101" s="110" t="s">
        <v>244</v>
      </c>
      <c r="B101" s="61" t="s">
        <v>349</v>
      </c>
      <c r="C101" s="101"/>
      <c r="D101" s="101"/>
      <c r="E101" s="290">
        <v>10</v>
      </c>
      <c r="F101" s="181"/>
      <c r="G101" s="234"/>
      <c r="H101" s="398">
        <f t="shared" si="8"/>
        <v>0</v>
      </c>
      <c r="I101" s="398">
        <f t="shared" si="9"/>
        <v>0</v>
      </c>
      <c r="J101" s="398">
        <f t="shared" si="10"/>
        <v>0</v>
      </c>
      <c r="K101" s="399">
        <f t="shared" si="11"/>
        <v>0</v>
      </c>
    </row>
    <row r="102" spans="1:11" ht="12.75">
      <c r="A102" s="110" t="s">
        <v>245</v>
      </c>
      <c r="B102" s="61" t="s">
        <v>429</v>
      </c>
      <c r="C102" s="101"/>
      <c r="D102" s="101"/>
      <c r="E102" s="290">
        <v>6</v>
      </c>
      <c r="F102" s="181"/>
      <c r="G102" s="234"/>
      <c r="H102" s="398">
        <f t="shared" si="8"/>
        <v>0</v>
      </c>
      <c r="I102" s="398">
        <f t="shared" si="9"/>
        <v>0</v>
      </c>
      <c r="J102" s="398">
        <f t="shared" si="10"/>
        <v>0</v>
      </c>
      <c r="K102" s="399">
        <f t="shared" si="11"/>
        <v>0</v>
      </c>
    </row>
    <row r="103" spans="1:11" ht="12.75">
      <c r="A103" s="110" t="s">
        <v>246</v>
      </c>
      <c r="B103" s="61" t="s">
        <v>77</v>
      </c>
      <c r="C103" s="101"/>
      <c r="D103" s="101"/>
      <c r="E103" s="290">
        <v>8</v>
      </c>
      <c r="F103" s="181"/>
      <c r="G103" s="234"/>
      <c r="H103" s="398">
        <f t="shared" si="8"/>
        <v>0</v>
      </c>
      <c r="I103" s="398">
        <f t="shared" si="9"/>
        <v>0</v>
      </c>
      <c r="J103" s="398">
        <f t="shared" si="10"/>
        <v>0</v>
      </c>
      <c r="K103" s="399">
        <f t="shared" si="11"/>
        <v>0</v>
      </c>
    </row>
    <row r="104" spans="1:11" ht="12.75">
      <c r="A104" s="110" t="s">
        <v>247</v>
      </c>
      <c r="B104" s="61" t="s">
        <v>350</v>
      </c>
      <c r="C104" s="101"/>
      <c r="D104" s="101"/>
      <c r="E104" s="290">
        <v>6</v>
      </c>
      <c r="F104" s="181"/>
      <c r="G104" s="234"/>
      <c r="H104" s="398">
        <f t="shared" si="8"/>
        <v>0</v>
      </c>
      <c r="I104" s="398">
        <f t="shared" si="9"/>
        <v>0</v>
      </c>
      <c r="J104" s="398">
        <f t="shared" si="10"/>
        <v>0</v>
      </c>
      <c r="K104" s="399">
        <f t="shared" si="11"/>
        <v>0</v>
      </c>
    </row>
    <row r="105" spans="1:11" ht="12.75">
      <c r="A105" s="110" t="s">
        <v>248</v>
      </c>
      <c r="B105" s="61" t="s">
        <v>73</v>
      </c>
      <c r="C105" s="101"/>
      <c r="D105" s="101"/>
      <c r="E105" s="290">
        <v>12</v>
      </c>
      <c r="F105" s="181"/>
      <c r="G105" s="234"/>
      <c r="H105" s="398">
        <f t="shared" si="8"/>
        <v>0</v>
      </c>
      <c r="I105" s="398">
        <f t="shared" si="9"/>
        <v>0</v>
      </c>
      <c r="J105" s="398">
        <f t="shared" si="10"/>
        <v>0</v>
      </c>
      <c r="K105" s="399">
        <f t="shared" si="11"/>
        <v>0</v>
      </c>
    </row>
    <row r="106" spans="1:11" ht="12.75">
      <c r="A106" s="110" t="s">
        <v>249</v>
      </c>
      <c r="B106" s="61" t="s">
        <v>351</v>
      </c>
      <c r="C106" s="101"/>
      <c r="D106" s="101"/>
      <c r="E106" s="290">
        <v>30</v>
      </c>
      <c r="F106" s="181"/>
      <c r="G106" s="234"/>
      <c r="H106" s="398">
        <f t="shared" si="8"/>
        <v>0</v>
      </c>
      <c r="I106" s="398">
        <f t="shared" si="9"/>
        <v>0</v>
      </c>
      <c r="J106" s="398">
        <f t="shared" si="10"/>
        <v>0</v>
      </c>
      <c r="K106" s="399">
        <f t="shared" si="11"/>
        <v>0</v>
      </c>
    </row>
    <row r="107" spans="1:11" ht="12.75">
      <c r="A107" s="110" t="s">
        <v>250</v>
      </c>
      <c r="B107" s="100" t="s">
        <v>445</v>
      </c>
      <c r="C107" s="101"/>
      <c r="D107" s="101"/>
      <c r="E107" s="290">
        <v>20</v>
      </c>
      <c r="F107" s="181"/>
      <c r="G107" s="234"/>
      <c r="H107" s="398">
        <f t="shared" si="8"/>
        <v>0</v>
      </c>
      <c r="I107" s="398">
        <f t="shared" si="9"/>
        <v>0</v>
      </c>
      <c r="J107" s="398">
        <f t="shared" si="10"/>
        <v>0</v>
      </c>
      <c r="K107" s="399">
        <f t="shared" si="11"/>
        <v>0</v>
      </c>
    </row>
    <row r="108" spans="1:11" ht="12.75">
      <c r="A108" s="110" t="s">
        <v>251</v>
      </c>
      <c r="B108" s="61" t="s">
        <v>423</v>
      </c>
      <c r="C108" s="101"/>
      <c r="D108" s="101"/>
      <c r="E108" s="290">
        <v>12</v>
      </c>
      <c r="F108" s="181"/>
      <c r="G108" s="234"/>
      <c r="H108" s="398">
        <f t="shared" si="8"/>
        <v>0</v>
      </c>
      <c r="I108" s="398">
        <f t="shared" si="9"/>
        <v>0</v>
      </c>
      <c r="J108" s="398">
        <f t="shared" si="10"/>
        <v>0</v>
      </c>
      <c r="K108" s="399">
        <f t="shared" si="11"/>
        <v>0</v>
      </c>
    </row>
    <row r="109" spans="1:11" ht="12.75">
      <c r="A109" s="110" t="s">
        <v>252</v>
      </c>
      <c r="B109" s="61" t="s">
        <v>426</v>
      </c>
      <c r="C109" s="101"/>
      <c r="D109" s="101"/>
      <c r="E109" s="290">
        <v>25</v>
      </c>
      <c r="F109" s="181"/>
      <c r="G109" s="234"/>
      <c r="H109" s="398">
        <f t="shared" si="8"/>
        <v>0</v>
      </c>
      <c r="I109" s="398">
        <f t="shared" si="9"/>
        <v>0</v>
      </c>
      <c r="J109" s="398">
        <f t="shared" si="10"/>
        <v>0</v>
      </c>
      <c r="K109" s="399">
        <f t="shared" si="11"/>
        <v>0</v>
      </c>
    </row>
    <row r="110" spans="1:11" ht="12.75">
      <c r="A110" s="110" t="s">
        <v>253</v>
      </c>
      <c r="B110" s="61" t="s">
        <v>352</v>
      </c>
      <c r="C110" s="101"/>
      <c r="D110" s="101"/>
      <c r="E110" s="290">
        <v>240</v>
      </c>
      <c r="F110" s="181"/>
      <c r="G110" s="234"/>
      <c r="H110" s="398">
        <f t="shared" si="8"/>
        <v>0</v>
      </c>
      <c r="I110" s="398">
        <f t="shared" si="9"/>
        <v>0</v>
      </c>
      <c r="J110" s="398">
        <f t="shared" si="10"/>
        <v>0</v>
      </c>
      <c r="K110" s="399">
        <f t="shared" si="11"/>
        <v>0</v>
      </c>
    </row>
    <row r="111" spans="1:11" ht="12.75">
      <c r="A111" s="110" t="s">
        <v>254</v>
      </c>
      <c r="B111" s="61" t="s">
        <v>353</v>
      </c>
      <c r="C111" s="101"/>
      <c r="D111" s="101"/>
      <c r="E111" s="290">
        <v>2</v>
      </c>
      <c r="F111" s="181"/>
      <c r="G111" s="234"/>
      <c r="H111" s="398">
        <f t="shared" si="8"/>
        <v>0</v>
      </c>
      <c r="I111" s="398">
        <f t="shared" si="9"/>
        <v>0</v>
      </c>
      <c r="J111" s="398">
        <f t="shared" si="10"/>
        <v>0</v>
      </c>
      <c r="K111" s="399">
        <f t="shared" si="11"/>
        <v>0</v>
      </c>
    </row>
    <row r="112" spans="1:11" ht="12.75">
      <c r="A112" s="110" t="s">
        <v>255</v>
      </c>
      <c r="B112" s="310" t="s">
        <v>454</v>
      </c>
      <c r="C112" s="101"/>
      <c r="D112" s="101"/>
      <c r="E112" s="290">
        <v>6</v>
      </c>
      <c r="F112" s="181"/>
      <c r="G112" s="234"/>
      <c r="H112" s="398">
        <f t="shared" si="8"/>
        <v>0</v>
      </c>
      <c r="I112" s="398">
        <f t="shared" si="9"/>
        <v>0</v>
      </c>
      <c r="J112" s="398">
        <f t="shared" si="10"/>
        <v>0</v>
      </c>
      <c r="K112" s="399">
        <f t="shared" si="11"/>
        <v>0</v>
      </c>
    </row>
    <row r="113" spans="1:11" ht="12.75">
      <c r="A113" s="110" t="s">
        <v>256</v>
      </c>
      <c r="B113" s="138" t="s">
        <v>52</v>
      </c>
      <c r="C113" s="101"/>
      <c r="D113" s="286"/>
      <c r="E113" s="290">
        <v>2</v>
      </c>
      <c r="F113" s="181"/>
      <c r="G113" s="234"/>
      <c r="H113" s="398">
        <f t="shared" si="8"/>
        <v>0</v>
      </c>
      <c r="I113" s="398">
        <f t="shared" si="9"/>
        <v>0</v>
      </c>
      <c r="J113" s="398">
        <f t="shared" si="10"/>
        <v>0</v>
      </c>
      <c r="K113" s="399">
        <f t="shared" si="11"/>
        <v>0</v>
      </c>
    </row>
    <row r="114" spans="1:11" ht="12.75">
      <c r="A114" s="110" t="s">
        <v>257</v>
      </c>
      <c r="B114" s="310" t="s">
        <v>354</v>
      </c>
      <c r="C114" s="101"/>
      <c r="D114" s="286"/>
      <c r="E114" s="290">
        <v>6</v>
      </c>
      <c r="F114" s="181"/>
      <c r="G114" s="234"/>
      <c r="H114" s="398">
        <f t="shared" si="8"/>
        <v>0</v>
      </c>
      <c r="I114" s="398">
        <f t="shared" si="9"/>
        <v>0</v>
      </c>
      <c r="J114" s="398">
        <f t="shared" si="10"/>
        <v>0</v>
      </c>
      <c r="K114" s="399">
        <f t="shared" si="11"/>
        <v>0</v>
      </c>
    </row>
    <row r="115" spans="1:11" ht="12.75">
      <c r="A115" s="110" t="s">
        <v>258</v>
      </c>
      <c r="B115" s="310" t="s">
        <v>562</v>
      </c>
      <c r="C115" s="101"/>
      <c r="D115" s="101"/>
      <c r="E115" s="290">
        <v>130</v>
      </c>
      <c r="F115" s="181"/>
      <c r="G115" s="234"/>
      <c r="H115" s="398">
        <f t="shared" si="8"/>
        <v>0</v>
      </c>
      <c r="I115" s="398">
        <f t="shared" si="9"/>
        <v>0</v>
      </c>
      <c r="J115" s="398">
        <f t="shared" si="10"/>
        <v>0</v>
      </c>
      <c r="K115" s="399">
        <f t="shared" si="11"/>
        <v>0</v>
      </c>
    </row>
    <row r="116" spans="1:11" ht="25.5">
      <c r="A116" s="110" t="s">
        <v>259</v>
      </c>
      <c r="B116" s="403" t="s">
        <v>18</v>
      </c>
      <c r="C116" s="404"/>
      <c r="D116" s="404"/>
      <c r="E116" s="305">
        <v>3</v>
      </c>
      <c r="F116" s="253"/>
      <c r="G116" s="254"/>
      <c r="H116" s="398">
        <f t="shared" si="8"/>
        <v>0</v>
      </c>
      <c r="I116" s="398">
        <f t="shared" si="9"/>
        <v>0</v>
      </c>
      <c r="J116" s="398">
        <f t="shared" si="10"/>
        <v>0</v>
      </c>
      <c r="K116" s="399">
        <f t="shared" si="11"/>
        <v>0</v>
      </c>
    </row>
    <row r="117" spans="1:11" ht="12.75">
      <c r="A117" s="110" t="s">
        <v>260</v>
      </c>
      <c r="B117" s="61" t="s">
        <v>355</v>
      </c>
      <c r="C117" s="101"/>
      <c r="D117" s="101"/>
      <c r="E117" s="290">
        <v>2</v>
      </c>
      <c r="F117" s="181"/>
      <c r="G117" s="234"/>
      <c r="H117" s="398">
        <f t="shared" si="8"/>
        <v>0</v>
      </c>
      <c r="I117" s="398">
        <f t="shared" si="9"/>
        <v>0</v>
      </c>
      <c r="J117" s="398">
        <f t="shared" si="10"/>
        <v>0</v>
      </c>
      <c r="K117" s="399">
        <f t="shared" si="11"/>
        <v>0</v>
      </c>
    </row>
    <row r="118" spans="1:11" ht="12.75">
      <c r="A118" s="110" t="s">
        <v>261</v>
      </c>
      <c r="B118" s="61" t="s">
        <v>451</v>
      </c>
      <c r="C118" s="101"/>
      <c r="D118" s="101"/>
      <c r="E118" s="290">
        <v>12</v>
      </c>
      <c r="F118" s="181"/>
      <c r="G118" s="234"/>
      <c r="H118" s="398">
        <f t="shared" si="8"/>
        <v>0</v>
      </c>
      <c r="I118" s="398">
        <f t="shared" si="9"/>
        <v>0</v>
      </c>
      <c r="J118" s="398">
        <f t="shared" si="10"/>
        <v>0</v>
      </c>
      <c r="K118" s="399">
        <f t="shared" si="11"/>
        <v>0</v>
      </c>
    </row>
    <row r="119" spans="1:11" ht="12.75">
      <c r="A119" s="110" t="s">
        <v>262</v>
      </c>
      <c r="B119" s="61" t="s">
        <v>357</v>
      </c>
      <c r="C119" s="101"/>
      <c r="D119" s="101"/>
      <c r="E119" s="290">
        <v>12</v>
      </c>
      <c r="F119" s="181"/>
      <c r="G119" s="234"/>
      <c r="H119" s="398">
        <f t="shared" si="8"/>
        <v>0</v>
      </c>
      <c r="I119" s="398">
        <f t="shared" si="9"/>
        <v>0</v>
      </c>
      <c r="J119" s="398">
        <f t="shared" si="10"/>
        <v>0</v>
      </c>
      <c r="K119" s="399">
        <f t="shared" si="11"/>
        <v>0</v>
      </c>
    </row>
    <row r="120" spans="1:11" ht="12.75">
      <c r="A120" s="110" t="s">
        <v>263</v>
      </c>
      <c r="B120" s="310" t="s">
        <v>358</v>
      </c>
      <c r="C120" s="101"/>
      <c r="D120" s="101"/>
      <c r="E120" s="290">
        <v>1</v>
      </c>
      <c r="F120" s="181"/>
      <c r="G120" s="234"/>
      <c r="H120" s="398">
        <f t="shared" si="8"/>
        <v>0</v>
      </c>
      <c r="I120" s="398">
        <f t="shared" si="9"/>
        <v>0</v>
      </c>
      <c r="J120" s="398">
        <f t="shared" si="10"/>
        <v>0</v>
      </c>
      <c r="K120" s="399">
        <f t="shared" si="11"/>
        <v>0</v>
      </c>
    </row>
    <row r="121" spans="1:11" ht="12.75">
      <c r="A121" s="110" t="s">
        <v>264</v>
      </c>
      <c r="B121" s="61" t="s">
        <v>80</v>
      </c>
      <c r="C121" s="101"/>
      <c r="D121" s="101"/>
      <c r="E121" s="290">
        <v>2</v>
      </c>
      <c r="F121" s="181"/>
      <c r="G121" s="234"/>
      <c r="H121" s="398">
        <f t="shared" si="8"/>
        <v>0</v>
      </c>
      <c r="I121" s="398">
        <f t="shared" si="9"/>
        <v>0</v>
      </c>
      <c r="J121" s="398">
        <f t="shared" si="10"/>
        <v>0</v>
      </c>
      <c r="K121" s="399">
        <f t="shared" si="11"/>
        <v>0</v>
      </c>
    </row>
    <row r="122" spans="1:11" ht="12.75">
      <c r="A122" s="110" t="s">
        <v>265</v>
      </c>
      <c r="B122" s="61" t="s">
        <v>359</v>
      </c>
      <c r="C122" s="101"/>
      <c r="D122" s="101"/>
      <c r="E122" s="290">
        <v>4</v>
      </c>
      <c r="F122" s="181"/>
      <c r="G122" s="234"/>
      <c r="H122" s="398">
        <f t="shared" si="8"/>
        <v>0</v>
      </c>
      <c r="I122" s="398">
        <f t="shared" si="9"/>
        <v>0</v>
      </c>
      <c r="J122" s="398">
        <f t="shared" si="10"/>
        <v>0</v>
      </c>
      <c r="K122" s="399">
        <f t="shared" si="11"/>
        <v>0</v>
      </c>
    </row>
    <row r="123" spans="1:11" ht="12.75">
      <c r="A123" s="110" t="s">
        <v>266</v>
      </c>
      <c r="B123" s="61" t="s">
        <v>360</v>
      </c>
      <c r="C123" s="101"/>
      <c r="D123" s="101"/>
      <c r="E123" s="290">
        <v>30</v>
      </c>
      <c r="F123" s="181"/>
      <c r="G123" s="234"/>
      <c r="H123" s="398">
        <f t="shared" si="8"/>
        <v>0</v>
      </c>
      <c r="I123" s="398">
        <f t="shared" si="9"/>
        <v>0</v>
      </c>
      <c r="J123" s="398">
        <f t="shared" si="10"/>
        <v>0</v>
      </c>
      <c r="K123" s="399">
        <f t="shared" si="11"/>
        <v>0</v>
      </c>
    </row>
    <row r="124" spans="1:11" ht="12.75">
      <c r="A124" s="110" t="s">
        <v>267</v>
      </c>
      <c r="B124" s="310" t="s">
        <v>488</v>
      </c>
      <c r="C124" s="101"/>
      <c r="D124" s="286"/>
      <c r="E124" s="290">
        <v>5</v>
      </c>
      <c r="F124" s="181"/>
      <c r="G124" s="234"/>
      <c r="H124" s="398">
        <f t="shared" si="8"/>
        <v>0</v>
      </c>
      <c r="I124" s="398">
        <f t="shared" si="9"/>
        <v>0</v>
      </c>
      <c r="J124" s="398">
        <f t="shared" si="10"/>
        <v>0</v>
      </c>
      <c r="K124" s="399">
        <f t="shared" si="11"/>
        <v>0</v>
      </c>
    </row>
    <row r="125" spans="1:11" ht="12.75">
      <c r="A125" s="110" t="s">
        <v>268</v>
      </c>
      <c r="B125" s="138" t="s">
        <v>10</v>
      </c>
      <c r="C125" s="101"/>
      <c r="D125" s="101"/>
      <c r="E125" s="295">
        <v>252</v>
      </c>
      <c r="F125" s="181"/>
      <c r="G125" s="234"/>
      <c r="H125" s="398">
        <f t="shared" si="8"/>
        <v>0</v>
      </c>
      <c r="I125" s="398">
        <f t="shared" si="9"/>
        <v>0</v>
      </c>
      <c r="J125" s="398">
        <f t="shared" si="10"/>
        <v>0</v>
      </c>
      <c r="K125" s="399">
        <f t="shared" si="11"/>
        <v>0</v>
      </c>
    </row>
    <row r="126" spans="1:11" ht="12.75">
      <c r="A126" s="110" t="s">
        <v>269</v>
      </c>
      <c r="B126" s="310" t="s">
        <v>503</v>
      </c>
      <c r="C126" s="101"/>
      <c r="D126" s="101"/>
      <c r="E126" s="290">
        <v>10</v>
      </c>
      <c r="F126" s="181"/>
      <c r="G126" s="234"/>
      <c r="H126" s="398">
        <f t="shared" si="8"/>
        <v>0</v>
      </c>
      <c r="I126" s="398">
        <f t="shared" si="9"/>
        <v>0</v>
      </c>
      <c r="J126" s="398">
        <f t="shared" si="10"/>
        <v>0</v>
      </c>
      <c r="K126" s="399">
        <f t="shared" si="11"/>
        <v>0</v>
      </c>
    </row>
    <row r="127" spans="1:11" ht="12.75">
      <c r="A127" s="110" t="s">
        <v>270</v>
      </c>
      <c r="B127" s="61" t="s">
        <v>7</v>
      </c>
      <c r="C127" s="101"/>
      <c r="D127" s="101"/>
      <c r="E127" s="290">
        <v>6</v>
      </c>
      <c r="F127" s="181"/>
      <c r="G127" s="234"/>
      <c r="H127" s="398">
        <f t="shared" si="8"/>
        <v>0</v>
      </c>
      <c r="I127" s="398">
        <f t="shared" si="9"/>
        <v>0</v>
      </c>
      <c r="J127" s="398">
        <f t="shared" si="10"/>
        <v>0</v>
      </c>
      <c r="K127" s="399">
        <f t="shared" si="11"/>
        <v>0</v>
      </c>
    </row>
    <row r="128" spans="1:11" ht="12.75">
      <c r="A128" s="110" t="s">
        <v>271</v>
      </c>
      <c r="B128" s="61" t="s">
        <v>8</v>
      </c>
      <c r="C128" s="101"/>
      <c r="D128" s="101"/>
      <c r="E128" s="290">
        <v>3</v>
      </c>
      <c r="F128" s="181"/>
      <c r="G128" s="234"/>
      <c r="H128" s="398">
        <f t="shared" si="8"/>
        <v>0</v>
      </c>
      <c r="I128" s="398">
        <f t="shared" si="9"/>
        <v>0</v>
      </c>
      <c r="J128" s="398">
        <f t="shared" si="10"/>
        <v>0</v>
      </c>
      <c r="K128" s="399">
        <f t="shared" si="11"/>
        <v>0</v>
      </c>
    </row>
    <row r="129" spans="1:11" ht="12.75">
      <c r="A129" s="110" t="s">
        <v>272</v>
      </c>
      <c r="B129" s="251" t="s">
        <v>551</v>
      </c>
      <c r="C129" s="250"/>
      <c r="D129" s="250"/>
      <c r="E129" s="252">
        <v>100</v>
      </c>
      <c r="F129" s="253"/>
      <c r="G129" s="254"/>
      <c r="H129" s="398">
        <f t="shared" si="8"/>
        <v>0</v>
      </c>
      <c r="I129" s="398">
        <f t="shared" si="9"/>
        <v>0</v>
      </c>
      <c r="J129" s="398">
        <f t="shared" si="10"/>
        <v>0</v>
      </c>
      <c r="K129" s="399">
        <f t="shared" si="11"/>
        <v>0</v>
      </c>
    </row>
    <row r="130" spans="1:11" ht="12.75">
      <c r="A130" s="110" t="s">
        <v>273</v>
      </c>
      <c r="B130" s="251" t="s">
        <v>552</v>
      </c>
      <c r="C130" s="250"/>
      <c r="D130" s="250"/>
      <c r="E130" s="305">
        <v>100</v>
      </c>
      <c r="F130" s="253"/>
      <c r="G130" s="254"/>
      <c r="H130" s="398">
        <f t="shared" si="8"/>
        <v>0</v>
      </c>
      <c r="I130" s="398">
        <f t="shared" si="9"/>
        <v>0</v>
      </c>
      <c r="J130" s="398">
        <f t="shared" si="10"/>
        <v>0</v>
      </c>
      <c r="K130" s="399">
        <f t="shared" si="11"/>
        <v>0</v>
      </c>
    </row>
    <row r="131" spans="1:11" ht="12.75">
      <c r="A131" s="110" t="s">
        <v>274</v>
      </c>
      <c r="B131" s="262" t="s">
        <v>504</v>
      </c>
      <c r="C131" s="101"/>
      <c r="D131" s="101"/>
      <c r="E131" s="290">
        <v>15</v>
      </c>
      <c r="F131" s="181"/>
      <c r="G131" s="234"/>
      <c r="H131" s="398">
        <f t="shared" si="8"/>
        <v>0</v>
      </c>
      <c r="I131" s="398">
        <f t="shared" si="9"/>
        <v>0</v>
      </c>
      <c r="J131" s="398">
        <f t="shared" si="10"/>
        <v>0</v>
      </c>
      <c r="K131" s="399">
        <f t="shared" si="11"/>
        <v>0</v>
      </c>
    </row>
    <row r="132" spans="1:11" ht="12.75">
      <c r="A132" s="110" t="s">
        <v>275</v>
      </c>
      <c r="B132" s="100" t="s">
        <v>29</v>
      </c>
      <c r="C132" s="101"/>
      <c r="D132" s="101"/>
      <c r="E132" s="290">
        <v>20</v>
      </c>
      <c r="F132" s="181"/>
      <c r="G132" s="234"/>
      <c r="H132" s="398">
        <f t="shared" si="8"/>
        <v>0</v>
      </c>
      <c r="I132" s="398">
        <f t="shared" si="9"/>
        <v>0</v>
      </c>
      <c r="J132" s="398">
        <f t="shared" si="10"/>
        <v>0</v>
      </c>
      <c r="K132" s="399">
        <f t="shared" si="11"/>
        <v>0</v>
      </c>
    </row>
    <row r="133" spans="1:11" ht="12.75">
      <c r="A133" s="110" t="s">
        <v>276</v>
      </c>
      <c r="B133" s="100" t="s">
        <v>30</v>
      </c>
      <c r="C133" s="101"/>
      <c r="D133" s="101"/>
      <c r="E133" s="290">
        <v>12</v>
      </c>
      <c r="F133" s="181"/>
      <c r="G133" s="234"/>
      <c r="H133" s="398">
        <f t="shared" si="8"/>
        <v>0</v>
      </c>
      <c r="I133" s="398">
        <f t="shared" si="9"/>
        <v>0</v>
      </c>
      <c r="J133" s="398">
        <f t="shared" si="10"/>
        <v>0</v>
      </c>
      <c r="K133" s="399">
        <f t="shared" si="11"/>
        <v>0</v>
      </c>
    </row>
    <row r="134" spans="1:11" ht="12.75">
      <c r="A134" s="110" t="s">
        <v>277</v>
      </c>
      <c r="B134" s="61" t="s">
        <v>361</v>
      </c>
      <c r="C134" s="101"/>
      <c r="D134" s="101"/>
      <c r="E134" s="290">
        <v>6</v>
      </c>
      <c r="F134" s="181"/>
      <c r="G134" s="234"/>
      <c r="H134" s="398">
        <f t="shared" si="8"/>
        <v>0</v>
      </c>
      <c r="I134" s="398">
        <f t="shared" si="9"/>
        <v>0</v>
      </c>
      <c r="J134" s="398">
        <f t="shared" si="10"/>
        <v>0</v>
      </c>
      <c r="K134" s="399">
        <f t="shared" si="11"/>
        <v>0</v>
      </c>
    </row>
    <row r="135" spans="1:11" ht="12.75">
      <c r="A135" s="110" t="s">
        <v>278</v>
      </c>
      <c r="B135" s="61" t="s">
        <v>362</v>
      </c>
      <c r="C135" s="101"/>
      <c r="D135" s="101"/>
      <c r="E135" s="290">
        <v>10</v>
      </c>
      <c r="F135" s="181"/>
      <c r="G135" s="234"/>
      <c r="H135" s="398">
        <f t="shared" si="8"/>
        <v>0</v>
      </c>
      <c r="I135" s="398">
        <f t="shared" si="9"/>
        <v>0</v>
      </c>
      <c r="J135" s="398">
        <f t="shared" si="10"/>
        <v>0</v>
      </c>
      <c r="K135" s="399">
        <f t="shared" si="11"/>
        <v>0</v>
      </c>
    </row>
    <row r="136" spans="1:11" ht="12.75">
      <c r="A136" s="110" t="s">
        <v>279</v>
      </c>
      <c r="B136" s="61" t="s">
        <v>363</v>
      </c>
      <c r="C136" s="101"/>
      <c r="D136" s="101"/>
      <c r="E136" s="290">
        <v>6</v>
      </c>
      <c r="F136" s="181"/>
      <c r="G136" s="234"/>
      <c r="H136" s="398">
        <f t="shared" si="8"/>
        <v>0</v>
      </c>
      <c r="I136" s="398">
        <f t="shared" si="9"/>
        <v>0</v>
      </c>
      <c r="J136" s="398">
        <f t="shared" si="10"/>
        <v>0</v>
      </c>
      <c r="K136" s="399">
        <f t="shared" si="11"/>
        <v>0</v>
      </c>
    </row>
    <row r="137" spans="1:11" ht="12.75">
      <c r="A137" s="110" t="s">
        <v>280</v>
      </c>
      <c r="B137" s="61" t="s">
        <v>364</v>
      </c>
      <c r="C137" s="101"/>
      <c r="D137" s="101"/>
      <c r="E137" s="290">
        <v>2</v>
      </c>
      <c r="F137" s="181"/>
      <c r="G137" s="234"/>
      <c r="H137" s="398">
        <f t="shared" si="8"/>
        <v>0</v>
      </c>
      <c r="I137" s="398">
        <f t="shared" si="9"/>
        <v>0</v>
      </c>
      <c r="J137" s="398">
        <f t="shared" si="10"/>
        <v>0</v>
      </c>
      <c r="K137" s="399">
        <f t="shared" si="11"/>
        <v>0</v>
      </c>
    </row>
    <row r="138" spans="1:11" ht="12.75">
      <c r="A138" s="110" t="s">
        <v>281</v>
      </c>
      <c r="B138" s="61" t="s">
        <v>449</v>
      </c>
      <c r="C138" s="101"/>
      <c r="D138" s="101"/>
      <c r="E138" s="290">
        <v>12</v>
      </c>
      <c r="F138" s="181"/>
      <c r="G138" s="234"/>
      <c r="H138" s="398">
        <f t="shared" si="8"/>
        <v>0</v>
      </c>
      <c r="I138" s="398">
        <f t="shared" si="9"/>
        <v>0</v>
      </c>
      <c r="J138" s="398">
        <f t="shared" si="10"/>
        <v>0</v>
      </c>
      <c r="K138" s="399">
        <f t="shared" si="11"/>
        <v>0</v>
      </c>
    </row>
    <row r="139" spans="1:11" ht="12.75">
      <c r="A139" s="110" t="s">
        <v>282</v>
      </c>
      <c r="B139" s="100" t="s">
        <v>365</v>
      </c>
      <c r="C139" s="101"/>
      <c r="D139" s="101"/>
      <c r="E139" s="290">
        <v>6</v>
      </c>
      <c r="F139" s="181"/>
      <c r="G139" s="234"/>
      <c r="H139" s="398">
        <f t="shared" si="8"/>
        <v>0</v>
      </c>
      <c r="I139" s="398">
        <f t="shared" si="9"/>
        <v>0</v>
      </c>
      <c r="J139" s="398">
        <f t="shared" si="10"/>
        <v>0</v>
      </c>
      <c r="K139" s="399">
        <f t="shared" si="11"/>
        <v>0</v>
      </c>
    </row>
    <row r="140" spans="1:11" ht="12.75">
      <c r="A140" s="110" t="s">
        <v>283</v>
      </c>
      <c r="B140" s="61" t="s">
        <v>366</v>
      </c>
      <c r="C140" s="101"/>
      <c r="D140" s="101"/>
      <c r="E140" s="290">
        <v>15</v>
      </c>
      <c r="F140" s="181"/>
      <c r="G140" s="234"/>
      <c r="H140" s="398">
        <f t="shared" si="8"/>
        <v>0</v>
      </c>
      <c r="I140" s="398">
        <f t="shared" si="9"/>
        <v>0</v>
      </c>
      <c r="J140" s="398">
        <f t="shared" si="10"/>
        <v>0</v>
      </c>
      <c r="K140" s="399">
        <f t="shared" si="11"/>
        <v>0</v>
      </c>
    </row>
    <row r="141" spans="1:11" ht="12.75">
      <c r="A141" s="110" t="s">
        <v>284</v>
      </c>
      <c r="B141" s="61" t="s">
        <v>367</v>
      </c>
      <c r="C141" s="101"/>
      <c r="D141" s="101"/>
      <c r="E141" s="290">
        <v>20</v>
      </c>
      <c r="F141" s="181"/>
      <c r="G141" s="234"/>
      <c r="H141" s="398">
        <f t="shared" si="8"/>
        <v>0</v>
      </c>
      <c r="I141" s="398">
        <f t="shared" si="9"/>
        <v>0</v>
      </c>
      <c r="J141" s="398">
        <f t="shared" si="10"/>
        <v>0</v>
      </c>
      <c r="K141" s="399">
        <f t="shared" si="11"/>
        <v>0</v>
      </c>
    </row>
    <row r="142" spans="1:11" ht="12.75">
      <c r="A142" s="110" t="s">
        <v>285</v>
      </c>
      <c r="B142" s="61" t="s">
        <v>444</v>
      </c>
      <c r="C142" s="101"/>
      <c r="D142" s="101"/>
      <c r="E142" s="290">
        <v>6</v>
      </c>
      <c r="F142" s="181"/>
      <c r="G142" s="234"/>
      <c r="H142" s="398">
        <f t="shared" si="8"/>
        <v>0</v>
      </c>
      <c r="I142" s="398">
        <f t="shared" si="9"/>
        <v>0</v>
      </c>
      <c r="J142" s="398">
        <f t="shared" si="10"/>
        <v>0</v>
      </c>
      <c r="K142" s="399">
        <f t="shared" si="11"/>
        <v>0</v>
      </c>
    </row>
    <row r="143" spans="1:11" ht="25.5">
      <c r="A143" s="110" t="s">
        <v>286</v>
      </c>
      <c r="B143" s="272" t="s">
        <v>521</v>
      </c>
      <c r="C143" s="395"/>
      <c r="D143" s="395"/>
      <c r="E143" s="392">
        <v>10</v>
      </c>
      <c r="F143" s="396"/>
      <c r="G143" s="397"/>
      <c r="H143" s="398">
        <f t="shared" si="8"/>
        <v>0</v>
      </c>
      <c r="I143" s="398">
        <f t="shared" si="9"/>
        <v>0</v>
      </c>
      <c r="J143" s="398">
        <f t="shared" si="10"/>
        <v>0</v>
      </c>
      <c r="K143" s="399">
        <f t="shared" si="11"/>
        <v>0</v>
      </c>
    </row>
    <row r="144" spans="1:11" ht="25.5">
      <c r="A144" s="110" t="s">
        <v>287</v>
      </c>
      <c r="B144" s="330" t="s">
        <v>368</v>
      </c>
      <c r="C144" s="395"/>
      <c r="D144" s="395"/>
      <c r="E144" s="392">
        <v>3</v>
      </c>
      <c r="F144" s="396"/>
      <c r="G144" s="397"/>
      <c r="H144" s="398">
        <f t="shared" si="8"/>
        <v>0</v>
      </c>
      <c r="I144" s="398">
        <f t="shared" si="9"/>
        <v>0</v>
      </c>
      <c r="J144" s="398">
        <f t="shared" si="10"/>
        <v>0</v>
      </c>
      <c r="K144" s="399">
        <f t="shared" si="11"/>
        <v>0</v>
      </c>
    </row>
    <row r="145" spans="1:11" ht="12.75">
      <c r="A145" s="110" t="s">
        <v>289</v>
      </c>
      <c r="B145" s="100" t="s">
        <v>427</v>
      </c>
      <c r="C145" s="101"/>
      <c r="D145" s="101"/>
      <c r="E145" s="290">
        <v>4</v>
      </c>
      <c r="F145" s="181"/>
      <c r="G145" s="234"/>
      <c r="H145" s="398">
        <f t="shared" si="8"/>
        <v>0</v>
      </c>
      <c r="I145" s="398">
        <f t="shared" si="9"/>
        <v>0</v>
      </c>
      <c r="J145" s="398">
        <f t="shared" si="10"/>
        <v>0</v>
      </c>
      <c r="K145" s="399">
        <f t="shared" si="11"/>
        <v>0</v>
      </c>
    </row>
    <row r="146" spans="1:11" ht="12.75">
      <c r="A146" s="110" t="s">
        <v>290</v>
      </c>
      <c r="B146" s="138" t="s">
        <v>431</v>
      </c>
      <c r="C146" s="101"/>
      <c r="D146" s="101"/>
      <c r="E146" s="290">
        <v>4</v>
      </c>
      <c r="F146" s="181"/>
      <c r="G146" s="234"/>
      <c r="H146" s="398">
        <f aca="true" t="shared" si="12" ref="H146:H155">F146*G146+F146</f>
        <v>0</v>
      </c>
      <c r="I146" s="398">
        <f aca="true" t="shared" si="13" ref="I146:I155">E146*F146</f>
        <v>0</v>
      </c>
      <c r="J146" s="398">
        <f aca="true" t="shared" si="14" ref="J146:J155">I146*G146</f>
        <v>0</v>
      </c>
      <c r="K146" s="399">
        <f aca="true" t="shared" si="15" ref="K146:K155">I146*G146+I146</f>
        <v>0</v>
      </c>
    </row>
    <row r="147" spans="1:11" ht="12.75">
      <c r="A147" s="110" t="s">
        <v>291</v>
      </c>
      <c r="B147" s="138" t="s">
        <v>430</v>
      </c>
      <c r="C147" s="101"/>
      <c r="D147" s="101"/>
      <c r="E147" s="290">
        <v>1</v>
      </c>
      <c r="F147" s="181"/>
      <c r="G147" s="234"/>
      <c r="H147" s="398">
        <f t="shared" si="12"/>
        <v>0</v>
      </c>
      <c r="I147" s="398">
        <f t="shared" si="13"/>
        <v>0</v>
      </c>
      <c r="J147" s="398">
        <f t="shared" si="14"/>
        <v>0</v>
      </c>
      <c r="K147" s="399">
        <f t="shared" si="15"/>
        <v>0</v>
      </c>
    </row>
    <row r="148" spans="1:11" ht="12.75">
      <c r="A148" s="110" t="s">
        <v>292</v>
      </c>
      <c r="B148" s="61" t="s">
        <v>436</v>
      </c>
      <c r="C148" s="101"/>
      <c r="D148" s="101"/>
      <c r="E148" s="290">
        <v>4</v>
      </c>
      <c r="F148" s="181"/>
      <c r="G148" s="234"/>
      <c r="H148" s="398">
        <f t="shared" si="12"/>
        <v>0</v>
      </c>
      <c r="I148" s="398">
        <f t="shared" si="13"/>
        <v>0</v>
      </c>
      <c r="J148" s="398">
        <f t="shared" si="14"/>
        <v>0</v>
      </c>
      <c r="K148" s="399">
        <f t="shared" si="15"/>
        <v>0</v>
      </c>
    </row>
    <row r="149" spans="1:11" ht="25.5">
      <c r="A149" s="110" t="s">
        <v>293</v>
      </c>
      <c r="B149" s="330" t="s">
        <v>369</v>
      </c>
      <c r="C149" s="395"/>
      <c r="D149" s="395"/>
      <c r="E149" s="392">
        <v>5</v>
      </c>
      <c r="F149" s="396"/>
      <c r="G149" s="397"/>
      <c r="H149" s="398">
        <f t="shared" si="12"/>
        <v>0</v>
      </c>
      <c r="I149" s="398">
        <f t="shared" si="13"/>
        <v>0</v>
      </c>
      <c r="J149" s="398">
        <f t="shared" si="14"/>
        <v>0</v>
      </c>
      <c r="K149" s="399">
        <f t="shared" si="15"/>
        <v>0</v>
      </c>
    </row>
    <row r="150" spans="1:11" ht="12.75">
      <c r="A150" s="110" t="s">
        <v>294</v>
      </c>
      <c r="B150" s="285" t="s">
        <v>3</v>
      </c>
      <c r="C150" s="101"/>
      <c r="D150" s="101"/>
      <c r="E150" s="303">
        <v>20</v>
      </c>
      <c r="F150" s="181"/>
      <c r="G150" s="234"/>
      <c r="H150" s="398">
        <f t="shared" si="12"/>
        <v>0</v>
      </c>
      <c r="I150" s="398">
        <f t="shared" si="13"/>
        <v>0</v>
      </c>
      <c r="J150" s="398">
        <f t="shared" si="14"/>
        <v>0</v>
      </c>
      <c r="K150" s="399">
        <f t="shared" si="15"/>
        <v>0</v>
      </c>
    </row>
    <row r="151" spans="1:11" ht="12.75">
      <c r="A151" s="110" t="s">
        <v>295</v>
      </c>
      <c r="B151" s="285" t="s">
        <v>20</v>
      </c>
      <c r="C151" s="101"/>
      <c r="D151" s="101"/>
      <c r="E151" s="303">
        <v>5</v>
      </c>
      <c r="F151" s="181"/>
      <c r="G151" s="234"/>
      <c r="H151" s="398">
        <f t="shared" si="12"/>
        <v>0</v>
      </c>
      <c r="I151" s="398">
        <f t="shared" si="13"/>
        <v>0</v>
      </c>
      <c r="J151" s="398">
        <f t="shared" si="14"/>
        <v>0</v>
      </c>
      <c r="K151" s="399">
        <f t="shared" si="15"/>
        <v>0</v>
      </c>
    </row>
    <row r="152" spans="1:11" ht="12.75">
      <c r="A152" s="110" t="s">
        <v>296</v>
      </c>
      <c r="B152" s="285" t="s">
        <v>19</v>
      </c>
      <c r="C152" s="101"/>
      <c r="D152" s="101"/>
      <c r="E152" s="303">
        <v>1</v>
      </c>
      <c r="F152" s="181"/>
      <c r="G152" s="234"/>
      <c r="H152" s="398">
        <f t="shared" si="12"/>
        <v>0</v>
      </c>
      <c r="I152" s="398">
        <f t="shared" si="13"/>
        <v>0</v>
      </c>
      <c r="J152" s="398">
        <f t="shared" si="14"/>
        <v>0</v>
      </c>
      <c r="K152" s="399">
        <f t="shared" si="15"/>
        <v>0</v>
      </c>
    </row>
    <row r="153" spans="1:11" ht="12.75">
      <c r="A153" s="110" t="s">
        <v>297</v>
      </c>
      <c r="B153" s="285" t="s">
        <v>54</v>
      </c>
      <c r="C153" s="101"/>
      <c r="D153" s="101"/>
      <c r="E153" s="303">
        <v>18</v>
      </c>
      <c r="F153" s="181"/>
      <c r="G153" s="234"/>
      <c r="H153" s="398">
        <f t="shared" si="12"/>
        <v>0</v>
      </c>
      <c r="I153" s="398">
        <f t="shared" si="13"/>
        <v>0</v>
      </c>
      <c r="J153" s="398">
        <f t="shared" si="14"/>
        <v>0</v>
      </c>
      <c r="K153" s="399">
        <f t="shared" si="15"/>
        <v>0</v>
      </c>
    </row>
    <row r="154" spans="1:11" ht="12.75">
      <c r="A154" s="110" t="s">
        <v>298</v>
      </c>
      <c r="B154" s="285" t="s">
        <v>25</v>
      </c>
      <c r="C154" s="101"/>
      <c r="D154" s="101"/>
      <c r="E154" s="303">
        <v>10</v>
      </c>
      <c r="F154" s="181"/>
      <c r="G154" s="234"/>
      <c r="H154" s="398">
        <f t="shared" si="12"/>
        <v>0</v>
      </c>
      <c r="I154" s="398">
        <f t="shared" si="13"/>
        <v>0</v>
      </c>
      <c r="J154" s="398">
        <f t="shared" si="14"/>
        <v>0</v>
      </c>
      <c r="K154" s="399">
        <f t="shared" si="15"/>
        <v>0</v>
      </c>
    </row>
    <row r="155" spans="1:11" ht="12.75">
      <c r="A155" s="110" t="s">
        <v>299</v>
      </c>
      <c r="B155" s="285" t="s">
        <v>26</v>
      </c>
      <c r="C155" s="101"/>
      <c r="D155" s="101"/>
      <c r="E155" s="303">
        <v>65</v>
      </c>
      <c r="F155" s="181"/>
      <c r="G155" s="234"/>
      <c r="H155" s="398">
        <f t="shared" si="12"/>
        <v>0</v>
      </c>
      <c r="I155" s="398">
        <f t="shared" si="13"/>
        <v>0</v>
      </c>
      <c r="J155" s="398">
        <f t="shared" si="14"/>
        <v>0</v>
      </c>
      <c r="K155" s="399">
        <f t="shared" si="15"/>
        <v>0</v>
      </c>
    </row>
    <row r="156" spans="1:11" ht="12.75">
      <c r="A156" s="110" t="s">
        <v>300</v>
      </c>
      <c r="B156" s="262" t="s">
        <v>486</v>
      </c>
      <c r="C156" s="101"/>
      <c r="D156" s="101"/>
      <c r="E156" s="290">
        <v>1</v>
      </c>
      <c r="F156" s="181"/>
      <c r="G156" s="234"/>
      <c r="H156" s="103">
        <f>F156*G156+F156</f>
        <v>0</v>
      </c>
      <c r="I156" s="103">
        <f>E156*F156</f>
        <v>0</v>
      </c>
      <c r="J156" s="103">
        <f>I156*G156</f>
        <v>0</v>
      </c>
      <c r="K156" s="111">
        <f>I156*G156+I156</f>
        <v>0</v>
      </c>
    </row>
    <row r="157" spans="1:11" ht="13.5" thickBot="1">
      <c r="A157" s="112" t="s">
        <v>487</v>
      </c>
      <c r="B157" s="64" t="s">
        <v>370</v>
      </c>
      <c r="C157" s="114"/>
      <c r="D157" s="114"/>
      <c r="E157" s="292">
        <v>1</v>
      </c>
      <c r="F157" s="166"/>
      <c r="G157" s="235"/>
      <c r="H157" s="115">
        <f>F157*G157+F157</f>
        <v>0</v>
      </c>
      <c r="I157" s="115">
        <f>E157*F157</f>
        <v>0</v>
      </c>
      <c r="J157" s="115">
        <f>I157*G157</f>
        <v>0</v>
      </c>
      <c r="K157" s="116">
        <f>I157*G157+I157</f>
        <v>0</v>
      </c>
    </row>
    <row r="158" spans="1:11" ht="13.5" thickBot="1">
      <c r="A158" s="460" t="s">
        <v>288</v>
      </c>
      <c r="B158" s="461"/>
      <c r="C158" s="461"/>
      <c r="D158" s="461"/>
      <c r="E158" s="461"/>
      <c r="F158" s="461"/>
      <c r="G158" s="461"/>
      <c r="H158" s="461"/>
      <c r="I158" s="461"/>
      <c r="J158" s="461"/>
      <c r="K158" s="462"/>
    </row>
    <row r="159" spans="1:11" ht="12.75">
      <c r="A159" s="105" t="s">
        <v>489</v>
      </c>
      <c r="B159" s="63" t="s">
        <v>372</v>
      </c>
      <c r="C159" s="107"/>
      <c r="D159" s="107"/>
      <c r="E159" s="289">
        <v>25</v>
      </c>
      <c r="F159" s="180"/>
      <c r="G159" s="183"/>
      <c r="H159" s="108">
        <f>F159*G159+F159</f>
        <v>0</v>
      </c>
      <c r="I159" s="108">
        <f>E159*F159</f>
        <v>0</v>
      </c>
      <c r="J159" s="108">
        <f>I159*G159</f>
        <v>0</v>
      </c>
      <c r="K159" s="109">
        <f>I159*G159+I159</f>
        <v>0</v>
      </c>
    </row>
    <row r="160" spans="1:11" ht="12.75">
      <c r="A160" s="110" t="s">
        <v>490</v>
      </c>
      <c r="B160" s="61" t="s">
        <v>74</v>
      </c>
      <c r="C160" s="101"/>
      <c r="D160" s="101"/>
      <c r="E160" s="290">
        <v>20</v>
      </c>
      <c r="F160" s="181"/>
      <c r="G160" s="234"/>
      <c r="H160" s="103">
        <f aca="true" t="shared" si="16" ref="H160:H181">F160*G160+F160</f>
        <v>0</v>
      </c>
      <c r="I160" s="103">
        <f aca="true" t="shared" si="17" ref="I160:I181">E160*F160</f>
        <v>0</v>
      </c>
      <c r="J160" s="103">
        <f aca="true" t="shared" si="18" ref="J160:J181">I160*G160</f>
        <v>0</v>
      </c>
      <c r="K160" s="111">
        <f aca="true" t="shared" si="19" ref="K160:K181">I160*G160+I160</f>
        <v>0</v>
      </c>
    </row>
    <row r="161" spans="1:11" ht="12.75">
      <c r="A161" s="110" t="s">
        <v>491</v>
      </c>
      <c r="B161" s="61" t="s">
        <v>373</v>
      </c>
      <c r="C161" s="101"/>
      <c r="D161" s="101"/>
      <c r="E161" s="290">
        <v>40</v>
      </c>
      <c r="F161" s="181"/>
      <c r="G161" s="234"/>
      <c r="H161" s="103">
        <f t="shared" si="16"/>
        <v>0</v>
      </c>
      <c r="I161" s="103">
        <f t="shared" si="17"/>
        <v>0</v>
      </c>
      <c r="J161" s="103">
        <f t="shared" si="18"/>
        <v>0</v>
      </c>
      <c r="K161" s="111">
        <f t="shared" si="19"/>
        <v>0</v>
      </c>
    </row>
    <row r="162" spans="1:11" ht="12.75">
      <c r="A162" s="110" t="s">
        <v>492</v>
      </c>
      <c r="B162" s="61" t="s">
        <v>374</v>
      </c>
      <c r="C162" s="101"/>
      <c r="D162" s="101"/>
      <c r="E162" s="290">
        <v>150</v>
      </c>
      <c r="F162" s="181"/>
      <c r="G162" s="234"/>
      <c r="H162" s="103">
        <f t="shared" si="16"/>
        <v>0</v>
      </c>
      <c r="I162" s="103">
        <f t="shared" si="17"/>
        <v>0</v>
      </c>
      <c r="J162" s="103">
        <f t="shared" si="18"/>
        <v>0</v>
      </c>
      <c r="K162" s="111">
        <f t="shared" si="19"/>
        <v>0</v>
      </c>
    </row>
    <row r="163" spans="1:11" ht="12.75">
      <c r="A163" s="110" t="s">
        <v>493</v>
      </c>
      <c r="B163" s="100" t="s">
        <v>375</v>
      </c>
      <c r="C163" s="101"/>
      <c r="D163" s="101"/>
      <c r="E163" s="290">
        <v>5</v>
      </c>
      <c r="F163" s="181"/>
      <c r="G163" s="234"/>
      <c r="H163" s="103">
        <f t="shared" si="16"/>
        <v>0</v>
      </c>
      <c r="I163" s="103">
        <f t="shared" si="17"/>
        <v>0</v>
      </c>
      <c r="J163" s="103">
        <f t="shared" si="18"/>
        <v>0</v>
      </c>
      <c r="K163" s="111">
        <f t="shared" si="19"/>
        <v>0</v>
      </c>
    </row>
    <row r="164" spans="1:11" ht="12.75">
      <c r="A164" s="110" t="s">
        <v>494</v>
      </c>
      <c r="B164" s="251" t="s">
        <v>482</v>
      </c>
      <c r="C164" s="250"/>
      <c r="D164" s="250"/>
      <c r="E164" s="305">
        <v>20</v>
      </c>
      <c r="F164" s="253"/>
      <c r="G164" s="254"/>
      <c r="H164" s="255">
        <f t="shared" si="16"/>
        <v>0</v>
      </c>
      <c r="I164" s="256">
        <f t="shared" si="17"/>
        <v>0</v>
      </c>
      <c r="J164" s="256">
        <f t="shared" si="18"/>
        <v>0</v>
      </c>
      <c r="K164" s="257">
        <f t="shared" si="19"/>
        <v>0</v>
      </c>
    </row>
    <row r="165" spans="1:11" ht="38.25">
      <c r="A165" s="110" t="s">
        <v>495</v>
      </c>
      <c r="B165" s="330" t="s">
        <v>390</v>
      </c>
      <c r="C165" s="395"/>
      <c r="D165" s="395"/>
      <c r="E165" s="392">
        <v>8</v>
      </c>
      <c r="F165" s="396"/>
      <c r="G165" s="397"/>
      <c r="H165" s="398">
        <f t="shared" si="16"/>
        <v>0</v>
      </c>
      <c r="I165" s="398">
        <f t="shared" si="17"/>
        <v>0</v>
      </c>
      <c r="J165" s="398">
        <f t="shared" si="18"/>
        <v>0</v>
      </c>
      <c r="K165" s="399">
        <f t="shared" si="19"/>
        <v>0</v>
      </c>
    </row>
    <row r="166" spans="1:11" ht="12.75">
      <c r="A166" s="110" t="s">
        <v>496</v>
      </c>
      <c r="B166" s="61" t="s">
        <v>376</v>
      </c>
      <c r="C166" s="101"/>
      <c r="D166" s="101"/>
      <c r="E166" s="290">
        <v>6</v>
      </c>
      <c r="F166" s="181"/>
      <c r="G166" s="234"/>
      <c r="H166" s="103">
        <f t="shared" si="16"/>
        <v>0</v>
      </c>
      <c r="I166" s="103">
        <f t="shared" si="17"/>
        <v>0</v>
      </c>
      <c r="J166" s="103">
        <f t="shared" si="18"/>
        <v>0</v>
      </c>
      <c r="K166" s="111">
        <f t="shared" si="19"/>
        <v>0</v>
      </c>
    </row>
    <row r="167" spans="1:11" ht="12.75">
      <c r="A167" s="110" t="s">
        <v>497</v>
      </c>
      <c r="B167" s="100" t="s">
        <v>377</v>
      </c>
      <c r="C167" s="101"/>
      <c r="D167" s="101"/>
      <c r="E167" s="290">
        <v>5</v>
      </c>
      <c r="F167" s="181"/>
      <c r="G167" s="234"/>
      <c r="H167" s="103">
        <f t="shared" si="16"/>
        <v>0</v>
      </c>
      <c r="I167" s="103">
        <f t="shared" si="17"/>
        <v>0</v>
      </c>
      <c r="J167" s="103">
        <f t="shared" si="18"/>
        <v>0</v>
      </c>
      <c r="K167" s="111">
        <f t="shared" si="19"/>
        <v>0</v>
      </c>
    </row>
    <row r="168" spans="1:11" ht="12.75">
      <c r="A168" s="110" t="s">
        <v>505</v>
      </c>
      <c r="B168" s="100" t="s">
        <v>378</v>
      </c>
      <c r="C168" s="101"/>
      <c r="D168" s="101"/>
      <c r="E168" s="290">
        <v>6</v>
      </c>
      <c r="F168" s="181"/>
      <c r="G168" s="234"/>
      <c r="H168" s="103">
        <f t="shared" si="16"/>
        <v>0</v>
      </c>
      <c r="I168" s="103">
        <f t="shared" si="17"/>
        <v>0</v>
      </c>
      <c r="J168" s="103">
        <f t="shared" si="18"/>
        <v>0</v>
      </c>
      <c r="K168" s="111">
        <f t="shared" si="19"/>
        <v>0</v>
      </c>
    </row>
    <row r="169" spans="1:11" ht="12.75">
      <c r="A169" s="110" t="s">
        <v>506</v>
      </c>
      <c r="B169" s="61" t="s">
        <v>379</v>
      </c>
      <c r="C169" s="101"/>
      <c r="D169" s="101"/>
      <c r="E169" s="290">
        <v>5</v>
      </c>
      <c r="F169" s="181"/>
      <c r="G169" s="234"/>
      <c r="H169" s="103">
        <f t="shared" si="16"/>
        <v>0</v>
      </c>
      <c r="I169" s="103">
        <f t="shared" si="17"/>
        <v>0</v>
      </c>
      <c r="J169" s="103">
        <f t="shared" si="18"/>
        <v>0</v>
      </c>
      <c r="K169" s="111">
        <f t="shared" si="19"/>
        <v>0</v>
      </c>
    </row>
    <row r="170" spans="1:11" ht="12.75">
      <c r="A170" s="110" t="s">
        <v>507</v>
      </c>
      <c r="B170" s="100" t="s">
        <v>380</v>
      </c>
      <c r="C170" s="101"/>
      <c r="D170" s="101"/>
      <c r="E170" s="290">
        <v>10</v>
      </c>
      <c r="F170" s="181"/>
      <c r="G170" s="234"/>
      <c r="H170" s="103">
        <f t="shared" si="16"/>
        <v>0</v>
      </c>
      <c r="I170" s="103">
        <f t="shared" si="17"/>
        <v>0</v>
      </c>
      <c r="J170" s="103">
        <f t="shared" si="18"/>
        <v>0</v>
      </c>
      <c r="K170" s="111">
        <f t="shared" si="19"/>
        <v>0</v>
      </c>
    </row>
    <row r="171" spans="1:11" ht="12.75">
      <c r="A171" s="110" t="s">
        <v>530</v>
      </c>
      <c r="B171" s="100" t="s">
        <v>17</v>
      </c>
      <c r="C171" s="101"/>
      <c r="D171" s="101"/>
      <c r="E171" s="290">
        <v>10</v>
      </c>
      <c r="F171" s="181"/>
      <c r="G171" s="234"/>
      <c r="H171" s="103">
        <f t="shared" si="16"/>
        <v>0</v>
      </c>
      <c r="I171" s="103">
        <f t="shared" si="17"/>
        <v>0</v>
      </c>
      <c r="J171" s="103">
        <f t="shared" si="18"/>
        <v>0</v>
      </c>
      <c r="K171" s="111">
        <f t="shared" si="19"/>
        <v>0</v>
      </c>
    </row>
    <row r="172" spans="1:11" ht="12.75">
      <c r="A172" s="110" t="s">
        <v>531</v>
      </c>
      <c r="B172" s="61" t="s">
        <v>381</v>
      </c>
      <c r="C172" s="101"/>
      <c r="D172" s="101"/>
      <c r="E172" s="290">
        <v>10</v>
      </c>
      <c r="F172" s="181"/>
      <c r="G172" s="234"/>
      <c r="H172" s="103">
        <f t="shared" si="16"/>
        <v>0</v>
      </c>
      <c r="I172" s="103">
        <f t="shared" si="17"/>
        <v>0</v>
      </c>
      <c r="J172" s="103">
        <f t="shared" si="18"/>
        <v>0</v>
      </c>
      <c r="K172" s="111">
        <f t="shared" si="19"/>
        <v>0</v>
      </c>
    </row>
    <row r="173" spans="1:11" ht="12.75">
      <c r="A173" s="110" t="s">
        <v>532</v>
      </c>
      <c r="B173" s="61" t="s">
        <v>382</v>
      </c>
      <c r="C173" s="101"/>
      <c r="D173" s="101"/>
      <c r="E173" s="290">
        <v>6</v>
      </c>
      <c r="F173" s="181"/>
      <c r="G173" s="234"/>
      <c r="H173" s="103">
        <f t="shared" si="16"/>
        <v>0</v>
      </c>
      <c r="I173" s="103">
        <f t="shared" si="17"/>
        <v>0</v>
      </c>
      <c r="J173" s="103">
        <f t="shared" si="18"/>
        <v>0</v>
      </c>
      <c r="K173" s="111">
        <f t="shared" si="19"/>
        <v>0</v>
      </c>
    </row>
    <row r="174" spans="1:11" ht="12.75">
      <c r="A174" s="110" t="s">
        <v>533</v>
      </c>
      <c r="B174" s="61" t="s">
        <v>383</v>
      </c>
      <c r="C174" s="101"/>
      <c r="D174" s="101"/>
      <c r="E174" s="290">
        <v>10</v>
      </c>
      <c r="F174" s="181"/>
      <c r="G174" s="234"/>
      <c r="H174" s="103">
        <f t="shared" si="16"/>
        <v>0</v>
      </c>
      <c r="I174" s="103">
        <f t="shared" si="17"/>
        <v>0</v>
      </c>
      <c r="J174" s="103">
        <f t="shared" si="18"/>
        <v>0</v>
      </c>
      <c r="K174" s="111">
        <f t="shared" si="19"/>
        <v>0</v>
      </c>
    </row>
    <row r="175" spans="1:11" ht="12.75">
      <c r="A175" s="110" t="s">
        <v>534</v>
      </c>
      <c r="B175" s="61" t="s">
        <v>384</v>
      </c>
      <c r="C175" s="101"/>
      <c r="D175" s="101"/>
      <c r="E175" s="290">
        <v>5</v>
      </c>
      <c r="F175" s="181"/>
      <c r="G175" s="234"/>
      <c r="H175" s="103">
        <f t="shared" si="16"/>
        <v>0</v>
      </c>
      <c r="I175" s="103">
        <f t="shared" si="17"/>
        <v>0</v>
      </c>
      <c r="J175" s="103">
        <f t="shared" si="18"/>
        <v>0</v>
      </c>
      <c r="K175" s="111">
        <f t="shared" si="19"/>
        <v>0</v>
      </c>
    </row>
    <row r="176" spans="1:11" ht="12.75">
      <c r="A176" s="110" t="s">
        <v>535</v>
      </c>
      <c r="B176" s="61" t="s">
        <v>385</v>
      </c>
      <c r="C176" s="101"/>
      <c r="D176" s="101"/>
      <c r="E176" s="290">
        <v>6</v>
      </c>
      <c r="F176" s="181"/>
      <c r="G176" s="234"/>
      <c r="H176" s="103">
        <f t="shared" si="16"/>
        <v>0</v>
      </c>
      <c r="I176" s="103">
        <f t="shared" si="17"/>
        <v>0</v>
      </c>
      <c r="J176" s="103">
        <f t="shared" si="18"/>
        <v>0</v>
      </c>
      <c r="K176" s="111">
        <f t="shared" si="19"/>
        <v>0</v>
      </c>
    </row>
    <row r="177" spans="1:11" ht="12.75">
      <c r="A177" s="110" t="s">
        <v>536</v>
      </c>
      <c r="B177" s="61" t="s">
        <v>386</v>
      </c>
      <c r="C177" s="101"/>
      <c r="D177" s="101"/>
      <c r="E177" s="290">
        <v>10</v>
      </c>
      <c r="F177" s="181"/>
      <c r="G177" s="234"/>
      <c r="H177" s="103">
        <f t="shared" si="16"/>
        <v>0</v>
      </c>
      <c r="I177" s="103">
        <f t="shared" si="17"/>
        <v>0</v>
      </c>
      <c r="J177" s="103">
        <f t="shared" si="18"/>
        <v>0</v>
      </c>
      <c r="K177" s="111">
        <f t="shared" si="19"/>
        <v>0</v>
      </c>
    </row>
    <row r="178" spans="1:11" ht="12.75">
      <c r="A178" s="110" t="s">
        <v>553</v>
      </c>
      <c r="B178" s="61" t="s">
        <v>419</v>
      </c>
      <c r="C178" s="101"/>
      <c r="D178" s="101"/>
      <c r="E178" s="290">
        <v>5</v>
      </c>
      <c r="F178" s="181"/>
      <c r="G178" s="234"/>
      <c r="H178" s="103">
        <f t="shared" si="16"/>
        <v>0</v>
      </c>
      <c r="I178" s="103">
        <f t="shared" si="17"/>
        <v>0</v>
      </c>
      <c r="J178" s="103">
        <f t="shared" si="18"/>
        <v>0</v>
      </c>
      <c r="K178" s="111">
        <f t="shared" si="19"/>
        <v>0</v>
      </c>
    </row>
    <row r="179" spans="1:11" ht="12.75">
      <c r="A179" s="110" t="s">
        <v>554</v>
      </c>
      <c r="B179" s="61" t="s">
        <v>387</v>
      </c>
      <c r="C179" s="101"/>
      <c r="D179" s="101"/>
      <c r="E179" s="290">
        <v>50</v>
      </c>
      <c r="F179" s="181"/>
      <c r="G179" s="234"/>
      <c r="H179" s="103">
        <f t="shared" si="16"/>
        <v>0</v>
      </c>
      <c r="I179" s="103">
        <f t="shared" si="17"/>
        <v>0</v>
      </c>
      <c r="J179" s="103">
        <f t="shared" si="18"/>
        <v>0</v>
      </c>
      <c r="K179" s="111">
        <f t="shared" si="19"/>
        <v>0</v>
      </c>
    </row>
    <row r="180" spans="1:11" ht="12.75">
      <c r="A180" s="110" t="s">
        <v>563</v>
      </c>
      <c r="B180" s="100" t="s">
        <v>388</v>
      </c>
      <c r="C180" s="101"/>
      <c r="D180" s="101"/>
      <c r="E180" s="290">
        <v>300</v>
      </c>
      <c r="F180" s="181"/>
      <c r="G180" s="234"/>
      <c r="H180" s="103">
        <f t="shared" si="16"/>
        <v>0</v>
      </c>
      <c r="I180" s="103">
        <f t="shared" si="17"/>
        <v>0</v>
      </c>
      <c r="J180" s="103">
        <f t="shared" si="18"/>
        <v>0</v>
      </c>
      <c r="K180" s="111">
        <f t="shared" si="19"/>
        <v>0</v>
      </c>
    </row>
    <row r="181" spans="1:11" ht="13.5" thickBot="1">
      <c r="A181" s="112" t="s">
        <v>566</v>
      </c>
      <c r="B181" s="380" t="s">
        <v>389</v>
      </c>
      <c r="C181" s="114"/>
      <c r="D181" s="114"/>
      <c r="E181" s="292">
        <v>20</v>
      </c>
      <c r="F181" s="166"/>
      <c r="G181" s="235"/>
      <c r="H181" s="115">
        <f t="shared" si="16"/>
        <v>0</v>
      </c>
      <c r="I181" s="115">
        <f t="shared" si="17"/>
        <v>0</v>
      </c>
      <c r="J181" s="115">
        <f t="shared" si="18"/>
        <v>0</v>
      </c>
      <c r="K181" s="116">
        <f t="shared" si="19"/>
        <v>0</v>
      </c>
    </row>
    <row r="182" spans="1:11" ht="13.5" thickBot="1">
      <c r="A182" s="44"/>
      <c r="B182" s="10"/>
      <c r="E182" s="11"/>
      <c r="F182" s="3"/>
      <c r="G182" s="3"/>
      <c r="H182" s="3"/>
      <c r="I182" s="136">
        <f>SUM(I6:I157,I159:I181)</f>
        <v>0</v>
      </c>
      <c r="J182" s="136">
        <f>SUM(J6:J157,J159:J181)</f>
        <v>0</v>
      </c>
      <c r="K182" s="99">
        <f>SUM(K6:K157,K159:K181)</f>
        <v>0</v>
      </c>
    </row>
    <row r="183" spans="1:11" ht="12.75">
      <c r="A183" s="24"/>
      <c r="B183" s="25"/>
      <c r="C183" s="26"/>
      <c r="D183" s="27"/>
      <c r="E183" s="28"/>
      <c r="F183" s="28"/>
      <c r="G183" s="28"/>
      <c r="H183" s="28"/>
      <c r="I183" s="28"/>
      <c r="J183" s="28"/>
      <c r="K183" s="6"/>
    </row>
    <row r="184" spans="1:11" ht="13.5" thickBot="1">
      <c r="A184" s="437" t="s">
        <v>68</v>
      </c>
      <c r="B184" s="438"/>
      <c r="C184" s="438"/>
      <c r="D184" s="438"/>
      <c r="E184" s="438"/>
      <c r="F184" s="438"/>
      <c r="G184" s="43"/>
      <c r="H184" s="43"/>
      <c r="I184" s="43"/>
      <c r="J184" s="43"/>
      <c r="K184" s="6"/>
    </row>
    <row r="185" spans="1:11" ht="13.5" thickBot="1">
      <c r="A185" s="49" t="s">
        <v>200</v>
      </c>
      <c r="B185" s="50"/>
      <c r="C185" s="91">
        <f>I182</f>
        <v>0</v>
      </c>
      <c r="D185" s="51" t="s">
        <v>201</v>
      </c>
      <c r="E185" s="52"/>
      <c r="F185" s="53"/>
      <c r="G185" s="53"/>
      <c r="H185" s="53"/>
      <c r="I185" s="53"/>
      <c r="J185" s="53"/>
      <c r="K185" s="54"/>
    </row>
    <row r="186" spans="1:11" ht="13.5" thickBot="1">
      <c r="A186" s="55" t="s">
        <v>202</v>
      </c>
      <c r="B186" s="56"/>
      <c r="C186" s="92">
        <f>K182</f>
        <v>0</v>
      </c>
      <c r="D186" s="57" t="s">
        <v>201</v>
      </c>
      <c r="E186" s="52"/>
      <c r="F186" s="53"/>
      <c r="G186" s="53"/>
      <c r="H186" s="53"/>
      <c r="I186" s="53"/>
      <c r="J186" s="53"/>
      <c r="K186" s="54"/>
    </row>
    <row r="187" spans="1:9" ht="12.75">
      <c r="A187" s="24" t="s">
        <v>119</v>
      </c>
      <c r="B187" s="58"/>
      <c r="C187" s="26"/>
      <c r="D187" s="27"/>
      <c r="E187" s="28"/>
      <c r="F187" s="28"/>
      <c r="G187" s="28"/>
      <c r="H187" s="59"/>
      <c r="I187" s="60"/>
    </row>
    <row r="188" ht="12.75">
      <c r="A188" s="29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5">
      <c r="A190" s="30"/>
      <c r="B190" s="3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7"/>
      <c r="B191" s="266"/>
      <c r="C191" s="35"/>
      <c r="D191" s="35"/>
      <c r="E191" s="35"/>
      <c r="F191" s="36"/>
      <c r="G191" s="36"/>
      <c r="H191" s="36"/>
      <c r="I191" s="36"/>
      <c r="J191" s="36"/>
      <c r="K191" s="35"/>
      <c r="L191" s="5"/>
      <c r="M191" s="5"/>
    </row>
    <row r="192" spans="1:13" ht="12.75">
      <c r="A192" s="7"/>
      <c r="B192" s="37"/>
      <c r="C192" s="31"/>
      <c r="D192" s="31"/>
      <c r="E192" s="31"/>
      <c r="F192" s="32"/>
      <c r="G192" s="32"/>
      <c r="H192" s="32"/>
      <c r="I192" s="32"/>
      <c r="J192" s="32"/>
      <c r="K192" s="31"/>
      <c r="L192" s="5"/>
      <c r="M192" s="5"/>
    </row>
    <row r="193" spans="1:13" ht="12.75">
      <c r="A193" s="7"/>
      <c r="B193" s="37"/>
      <c r="C193" s="31"/>
      <c r="D193" s="31"/>
      <c r="E193" s="31"/>
      <c r="F193" s="32"/>
      <c r="G193" s="32"/>
      <c r="H193" s="32"/>
      <c r="I193" s="32"/>
      <c r="J193" s="32"/>
      <c r="K193" s="31"/>
      <c r="L193" s="5"/>
      <c r="M193" s="5"/>
    </row>
    <row r="194" spans="1:13" ht="12.75">
      <c r="A194" s="7"/>
      <c r="B194" s="8"/>
      <c r="C194" s="5"/>
      <c r="D194" s="5"/>
      <c r="E194" s="5"/>
      <c r="F194" s="6"/>
      <c r="G194" s="6"/>
      <c r="H194" s="6"/>
      <c r="I194" s="6"/>
      <c r="J194" s="6"/>
      <c r="K194" s="6"/>
      <c r="L194" s="5"/>
      <c r="M194" s="5"/>
    </row>
    <row r="195" spans="1:13" ht="12.75">
      <c r="A195" s="7"/>
      <c r="B195" s="8"/>
      <c r="C195" s="5"/>
      <c r="D195" s="5"/>
      <c r="E195" s="5"/>
      <c r="F195" s="6"/>
      <c r="G195" s="6"/>
      <c r="H195" s="6"/>
      <c r="I195" s="6"/>
      <c r="J195" s="6"/>
      <c r="K195" s="6"/>
      <c r="L195" s="5"/>
      <c r="M195" s="5"/>
    </row>
    <row r="196" spans="1:13" ht="12.75">
      <c r="A196" s="7"/>
      <c r="B196" s="8"/>
      <c r="C196" s="5"/>
      <c r="D196" s="5"/>
      <c r="E196" s="5"/>
      <c r="F196" s="6"/>
      <c r="G196" s="6"/>
      <c r="H196" s="6"/>
      <c r="I196" s="6"/>
      <c r="J196" s="6"/>
      <c r="K196" s="6"/>
      <c r="L196" s="5"/>
      <c r="M196" s="5"/>
    </row>
    <row r="197" spans="1:13" ht="12.75">
      <c r="A197" s="7"/>
      <c r="B197" s="38"/>
      <c r="C197" s="5"/>
      <c r="D197" s="5"/>
      <c r="E197" s="5"/>
      <c r="F197" s="6"/>
      <c r="G197" s="6"/>
      <c r="H197" s="6"/>
      <c r="I197" s="6"/>
      <c r="J197" s="6"/>
      <c r="K197" s="6"/>
      <c r="L197" s="5"/>
      <c r="M197" s="5"/>
    </row>
    <row r="198" spans="1:13" ht="12.75">
      <c r="A198" s="7"/>
      <c r="B198" s="8"/>
      <c r="C198" s="5"/>
      <c r="D198" s="5"/>
      <c r="E198" s="5"/>
      <c r="F198" s="6"/>
      <c r="G198" s="6"/>
      <c r="H198" s="6"/>
      <c r="I198" s="6"/>
      <c r="J198" s="6"/>
      <c r="K198" s="6"/>
      <c r="L198" s="5"/>
      <c r="M198" s="5"/>
    </row>
    <row r="199" spans="1:13" ht="12.75">
      <c r="A199" s="7"/>
      <c r="B199" s="8"/>
      <c r="C199" s="5"/>
      <c r="D199" s="5"/>
      <c r="E199" s="5"/>
      <c r="F199" s="6"/>
      <c r="G199" s="6"/>
      <c r="H199" s="6"/>
      <c r="I199" s="6"/>
      <c r="J199" s="6"/>
      <c r="K199" s="6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6"/>
      <c r="L200" s="5"/>
      <c r="M200" s="5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3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</sheetData>
  <sheetProtection/>
  <mergeCells count="3">
    <mergeCell ref="A2:B2"/>
    <mergeCell ref="A184:F184"/>
    <mergeCell ref="A158:K15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rowBreaks count="3" manualBreakCount="3">
    <brk id="54" max="10" man="1"/>
    <brk id="113" max="10" man="1"/>
    <brk id="1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64</v>
      </c>
      <c r="F3" s="4" t="s">
        <v>55</v>
      </c>
      <c r="G3" s="4"/>
      <c r="H3" s="4"/>
      <c r="I3" s="4"/>
      <c r="J3" s="4"/>
    </row>
    <row r="4" spans="1:10" ht="16.5" thickBot="1">
      <c r="A4" s="439" t="s">
        <v>500</v>
      </c>
      <c r="B4" s="440"/>
      <c r="F4" s="3"/>
      <c r="G4" s="3"/>
      <c r="H4" s="3"/>
      <c r="I4" s="3"/>
      <c r="J4" s="3"/>
    </row>
    <row r="5" spans="1:11" ht="47.25" customHeight="1" thickBot="1">
      <c r="A5" s="41" t="s">
        <v>66</v>
      </c>
      <c r="B5" s="42" t="s">
        <v>67</v>
      </c>
      <c r="C5" s="259" t="s">
        <v>50</v>
      </c>
      <c r="D5" s="260" t="s">
        <v>49</v>
      </c>
      <c r="E5" s="259" t="s">
        <v>466</v>
      </c>
      <c r="F5" s="40" t="s">
        <v>188</v>
      </c>
      <c r="G5" s="85" t="s">
        <v>189</v>
      </c>
      <c r="H5" s="40" t="s">
        <v>190</v>
      </c>
      <c r="I5" s="85" t="s">
        <v>191</v>
      </c>
      <c r="J5" s="40" t="s">
        <v>192</v>
      </c>
      <c r="K5" s="39" t="s">
        <v>65</v>
      </c>
    </row>
    <row r="6" spans="1:11" ht="13.5" customHeight="1" thickBot="1">
      <c r="A6" s="12" t="s">
        <v>56</v>
      </c>
      <c r="B6" s="13" t="s">
        <v>57</v>
      </c>
      <c r="C6" s="14" t="s">
        <v>58</v>
      </c>
      <c r="D6" s="15" t="s">
        <v>59</v>
      </c>
      <c r="E6" s="16" t="s">
        <v>60</v>
      </c>
      <c r="F6" s="17" t="s">
        <v>61</v>
      </c>
      <c r="G6" s="46" t="s">
        <v>62</v>
      </c>
      <c r="H6" s="17" t="s">
        <v>193</v>
      </c>
      <c r="I6" s="46" t="s">
        <v>194</v>
      </c>
      <c r="J6" s="17" t="s">
        <v>195</v>
      </c>
      <c r="K6" s="16" t="s">
        <v>196</v>
      </c>
    </row>
    <row r="7" spans="1:11" ht="13.5" thickBot="1">
      <c r="A7" s="18"/>
      <c r="B7" s="19"/>
      <c r="C7" s="20"/>
      <c r="D7" s="21"/>
      <c r="E7" s="22"/>
      <c r="F7" s="23"/>
      <c r="G7" s="62"/>
      <c r="H7" s="21" t="s">
        <v>197</v>
      </c>
      <c r="I7" s="22" t="s">
        <v>63</v>
      </c>
      <c r="J7" s="21" t="s">
        <v>198</v>
      </c>
      <c r="K7" s="22" t="s">
        <v>199</v>
      </c>
    </row>
    <row r="8" spans="1:13" ht="15" customHeight="1">
      <c r="A8" s="105" t="s">
        <v>81</v>
      </c>
      <c r="B8" s="196" t="s">
        <v>391</v>
      </c>
      <c r="C8" s="107"/>
      <c r="D8" s="107"/>
      <c r="E8" s="296">
        <v>60</v>
      </c>
      <c r="F8" s="180"/>
      <c r="G8" s="183"/>
      <c r="H8" s="108">
        <f>F8*G8+F8</f>
        <v>0</v>
      </c>
      <c r="I8" s="108">
        <f>E8*F8</f>
        <v>0</v>
      </c>
      <c r="J8" s="108">
        <f>I8*G8</f>
        <v>0</v>
      </c>
      <c r="K8" s="109">
        <f>I8*G8+I8</f>
        <v>0</v>
      </c>
      <c r="M8" s="9"/>
    </row>
    <row r="9" spans="1:13" ht="15" customHeight="1">
      <c r="A9" s="110" t="s">
        <v>82</v>
      </c>
      <c r="B9" s="285" t="s">
        <v>5</v>
      </c>
      <c r="C9" s="101"/>
      <c r="D9" s="101"/>
      <c r="E9" s="321">
        <v>5</v>
      </c>
      <c r="F9" s="181"/>
      <c r="G9" s="234"/>
      <c r="H9" s="103">
        <f>F9*G9+F9</f>
        <v>0</v>
      </c>
      <c r="I9" s="103">
        <f>E9*F9</f>
        <v>0</v>
      </c>
      <c r="J9" s="103">
        <f>I9*G9</f>
        <v>0</v>
      </c>
      <c r="K9" s="111">
        <f>I9*G9+I9</f>
        <v>0</v>
      </c>
      <c r="M9" s="9"/>
    </row>
    <row r="10" spans="1:13" ht="15" customHeight="1">
      <c r="A10" s="110" t="s">
        <v>83</v>
      </c>
      <c r="B10" s="251" t="s">
        <v>464</v>
      </c>
      <c r="C10" s="101"/>
      <c r="D10" s="101"/>
      <c r="E10" s="321">
        <v>4</v>
      </c>
      <c r="F10" s="181"/>
      <c r="G10" s="234"/>
      <c r="H10" s="103">
        <f>F10*G10+F10</f>
        <v>0</v>
      </c>
      <c r="I10" s="103">
        <f>E10*F10</f>
        <v>0</v>
      </c>
      <c r="J10" s="103">
        <f>I10*G10</f>
        <v>0</v>
      </c>
      <c r="K10" s="111">
        <f>I10*G10+I10</f>
        <v>0</v>
      </c>
      <c r="M10" s="9"/>
    </row>
    <row r="11" spans="1:13" ht="15" customHeight="1" thickBot="1">
      <c r="A11" s="112" t="s">
        <v>84</v>
      </c>
      <c r="B11" s="258" t="s">
        <v>46</v>
      </c>
      <c r="C11" s="114"/>
      <c r="D11" s="114"/>
      <c r="E11" s="307">
        <v>3</v>
      </c>
      <c r="F11" s="166"/>
      <c r="G11" s="235"/>
      <c r="H11" s="115">
        <f>F11*G11+F11</f>
        <v>0</v>
      </c>
      <c r="I11" s="115">
        <f>E11*F11</f>
        <v>0</v>
      </c>
      <c r="J11" s="115">
        <f>I11*G11</f>
        <v>0</v>
      </c>
      <c r="K11" s="116">
        <f>I11*G11+I11</f>
        <v>0</v>
      </c>
      <c r="M11" s="9"/>
    </row>
    <row r="12" spans="1:11" ht="13.5" thickBot="1">
      <c r="A12" s="44"/>
      <c r="B12" s="10"/>
      <c r="E12" s="11"/>
      <c r="F12" s="3"/>
      <c r="G12" s="3"/>
      <c r="H12" s="3"/>
      <c r="I12" s="136">
        <f>SUM(I8:I11)</f>
        <v>0</v>
      </c>
      <c r="J12" s="99">
        <f>SUM(J8:J11)</f>
        <v>0</v>
      </c>
      <c r="K12" s="99">
        <f>SUM(K8:K11)</f>
        <v>0</v>
      </c>
    </row>
    <row r="13" spans="1:11" ht="12.75">
      <c r="A13" s="24"/>
      <c r="B13" s="25"/>
      <c r="C13" s="26"/>
      <c r="D13" s="27"/>
      <c r="E13" s="28"/>
      <c r="F13" s="28"/>
      <c r="G13" s="28"/>
      <c r="H13" s="28"/>
      <c r="I13" s="28"/>
      <c r="J13" s="28"/>
      <c r="K13" s="6"/>
    </row>
    <row r="14" spans="1:11" ht="13.5" thickBot="1">
      <c r="A14" s="437" t="s">
        <v>68</v>
      </c>
      <c r="B14" s="438"/>
      <c r="C14" s="438"/>
      <c r="D14" s="438"/>
      <c r="E14" s="438"/>
      <c r="F14" s="438"/>
      <c r="G14" s="43"/>
      <c r="H14" s="43"/>
      <c r="I14" s="43"/>
      <c r="J14" s="43"/>
      <c r="K14" s="6"/>
    </row>
    <row r="15" spans="1:11" ht="13.5" thickBot="1">
      <c r="A15" s="49" t="s">
        <v>200</v>
      </c>
      <c r="B15" s="50"/>
      <c r="C15" s="91">
        <f>I12</f>
        <v>0</v>
      </c>
      <c r="D15" s="51" t="s">
        <v>201</v>
      </c>
      <c r="E15" s="52"/>
      <c r="F15" s="53"/>
      <c r="G15" s="53"/>
      <c r="H15" s="53"/>
      <c r="I15" s="53"/>
      <c r="J15" s="53"/>
      <c r="K15" s="54"/>
    </row>
    <row r="16" spans="1:11" ht="13.5" thickBot="1">
      <c r="A16" s="55" t="s">
        <v>202</v>
      </c>
      <c r="B16" s="56"/>
      <c r="C16" s="92">
        <f>K12</f>
        <v>0</v>
      </c>
      <c r="D16" s="57" t="s">
        <v>201</v>
      </c>
      <c r="E16" s="52"/>
      <c r="F16" s="53"/>
      <c r="G16" s="53"/>
      <c r="H16" s="53"/>
      <c r="I16" s="53"/>
      <c r="J16" s="53"/>
      <c r="K16" s="54"/>
    </row>
    <row r="17" spans="1:9" ht="12.75">
      <c r="A17" s="24" t="s">
        <v>119</v>
      </c>
      <c r="B17" s="58"/>
      <c r="C17" s="26"/>
      <c r="D17" s="27"/>
      <c r="E17" s="28"/>
      <c r="F17" s="28"/>
      <c r="G17" s="28"/>
      <c r="H17" s="59"/>
      <c r="I17" s="60"/>
    </row>
    <row r="18" ht="12.75">
      <c r="A18" s="29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30"/>
      <c r="B20" s="3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7"/>
      <c r="B21" s="34"/>
      <c r="C21" s="35"/>
      <c r="D21" s="35"/>
      <c r="E21" s="35"/>
      <c r="F21" s="36"/>
      <c r="G21" s="36"/>
      <c r="H21" s="36"/>
      <c r="I21" s="36"/>
      <c r="J21" s="36"/>
      <c r="K21" s="35"/>
      <c r="L21" s="5"/>
      <c r="M21" s="5"/>
    </row>
    <row r="22" spans="1:13" ht="12.75">
      <c r="A22" s="7"/>
      <c r="B22" s="37"/>
      <c r="C22" s="31"/>
      <c r="D22" s="31"/>
      <c r="E22" s="31"/>
      <c r="F22" s="32"/>
      <c r="G22" s="32"/>
      <c r="H22" s="32"/>
      <c r="I22" s="32"/>
      <c r="J22" s="32"/>
      <c r="K22" s="31"/>
      <c r="L22" s="5"/>
      <c r="M22" s="5"/>
    </row>
    <row r="23" spans="1:13" ht="12.75">
      <c r="A23" s="7"/>
      <c r="B23" s="37"/>
      <c r="C23" s="31"/>
      <c r="D23" s="31"/>
      <c r="E23" s="31"/>
      <c r="F23" s="32"/>
      <c r="G23" s="32"/>
      <c r="H23" s="32"/>
      <c r="I23" s="32"/>
      <c r="J23" s="32"/>
      <c r="K23" s="31"/>
      <c r="L23" s="5"/>
      <c r="M23" s="5"/>
    </row>
    <row r="24" spans="1:13" ht="12.75">
      <c r="A24" s="7"/>
      <c r="B24" s="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3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3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2">
    <mergeCell ref="A4:B4"/>
    <mergeCell ref="A14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2021-11-18T08:41:18Z</cp:lastPrinted>
  <dcterms:created xsi:type="dcterms:W3CDTF">2007-07-20T09:32:29Z</dcterms:created>
  <dcterms:modified xsi:type="dcterms:W3CDTF">2021-11-18T08:41:21Z</dcterms:modified>
  <cp:category/>
  <cp:version/>
  <cp:contentType/>
  <cp:contentStatus/>
</cp:coreProperties>
</file>