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3\ZP-23-214BN ARTYKUŁY DO HEMODIALIZY\"/>
    </mc:Choice>
  </mc:AlternateContent>
  <bookViews>
    <workbookView xWindow="0" yWindow="0" windowWidth="28800" windowHeight="12300"/>
  </bookViews>
  <sheets>
    <sheet name="1a" sheetId="9" r:id="rId1"/>
    <sheet name="1b" sheetId="1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 l="1"/>
  <c r="G18" i="9" s="1"/>
  <c r="I5" i="9"/>
  <c r="K5" i="9" s="1"/>
  <c r="I6" i="9"/>
  <c r="K6" i="9" s="1"/>
  <c r="I7" i="9"/>
  <c r="K7" i="9"/>
  <c r="I4" i="9"/>
  <c r="G19" i="9" l="1"/>
  <c r="C25" i="9" s="1"/>
  <c r="I8" i="9"/>
  <c r="K4" i="9"/>
  <c r="K8" i="9" l="1"/>
  <c r="C24" i="9" s="1"/>
  <c r="C26" i="9" s="1"/>
</calcChain>
</file>

<file path=xl/sharedStrings.xml><?xml version="1.0" encoding="utf-8"?>
<sst xmlns="http://schemas.openxmlformats.org/spreadsheetml/2006/main" count="94" uniqueCount="87">
  <si>
    <t>wartość brutto</t>
  </si>
  <si>
    <t>vat %</t>
  </si>
  <si>
    <t>9 [7*8]</t>
  </si>
  <si>
    <t>suma</t>
  </si>
  <si>
    <t>lp.</t>
  </si>
  <si>
    <t xml:space="preserve">wartość netto </t>
  </si>
  <si>
    <t>asortyment</t>
  </si>
  <si>
    <t>wymagana wielkość opakowania</t>
  </si>
  <si>
    <t>nazwa asortymentu/ producent</t>
  </si>
  <si>
    <t>cena jednostkowa netto za op.</t>
  </si>
  <si>
    <t>11[9*10+9]</t>
  </si>
  <si>
    <t>nr katalogowy</t>
  </si>
  <si>
    <t>oferowana wielkość opakowania</t>
  </si>
  <si>
    <t>Lp.</t>
  </si>
  <si>
    <t>OPIS</t>
  </si>
  <si>
    <t>NAZWA URZĄDZENIA, PRODUCENT, MODEL/TYP</t>
  </si>
  <si>
    <t>VAT %</t>
  </si>
  <si>
    <t>6= [4*5]</t>
  </si>
  <si>
    <t>SUMA</t>
  </si>
  <si>
    <t>FORMULARZ CENOWY</t>
  </si>
  <si>
    <t>LP.</t>
  </si>
  <si>
    <t>NAZWA</t>
  </si>
  <si>
    <t>WARTOŚĆ BRUTTO</t>
  </si>
  <si>
    <t xml:space="preserve">       PARAMETR</t>
  </si>
  <si>
    <t>OPIS/KOMENTARZ</t>
  </si>
  <si>
    <t>ILOŚĆ PUNKTÓW</t>
  </si>
  <si>
    <t xml:space="preserve">DODATKOWE PUNKTY ZA W/W PARAMETRY ZOSTANA PRZYZNANE NA PODSTAWIE DOKUMENTOW DOŁĄCZONYCH DO OFERTY, Z TREŚCI  KTÓRYCH JEDNOZNACZNIE BĘDZIE WYNIKAĆ, ŻE OFEROWANY PRZEDMIOT ZAMÓWIENIA SPEŁNIA WARUNEK. </t>
  </si>
  <si>
    <t>DZIERŻAWA APARATU</t>
  </si>
  <si>
    <t>Wymagany parametr urządzenia</t>
  </si>
  <si>
    <t>Funkcja profilowania sodu</t>
  </si>
  <si>
    <t>Funkcja profilowania ultrafiltracji</t>
  </si>
  <si>
    <t>Graficzny podgląd istotnych stanów pracy urządzenia</t>
  </si>
  <si>
    <t>Bateria, która w przypadku braku zasilania z sieci energetycznej zapewni ciągłość pracy aparatu przez co najmniej 10 minut</t>
  </si>
  <si>
    <t>Kontrolowana w sposób ciągły ultrafiltracja (objętościowy pomiar)</t>
  </si>
  <si>
    <t>Wykonywanie hemodializy wodorowęglanowej na ogólnie dostępnych koncentratach</t>
  </si>
  <si>
    <t>Regulowany przepływ dializatu w zakresie 300-800 ml/min</t>
  </si>
  <si>
    <t>Płynna regulacja przepływu pompy krwi w zakresie 20-400 ml/min</t>
  </si>
  <si>
    <t>Płynny start pompy krwi w dializie z jedną igłą przy użyciu jednej pompy</t>
  </si>
  <si>
    <t>Pompa heparyny z możliwością podania automatycznego wielkości „bolusa” oraz timerem</t>
  </si>
  <si>
    <t>Programy pracy : hemodializa ( na dwie igły oraz opcja „jednoigłowa”)</t>
  </si>
  <si>
    <t>Ultrafiltracja sekwencyjna (ISO UF) - ,,sucha UF” bez przepływu dializatu</t>
  </si>
  <si>
    <t>Zabieg hemodializy z użyciem dializatorów HIGH – FLUX</t>
  </si>
  <si>
    <t>Programy dezynfekcji chemicznej oraz termochemicznej</t>
  </si>
  <si>
    <t>Programy dezynfekcji termicznej</t>
  </si>
  <si>
    <t>Wytwarzanie dializatu dwuwęglanowego z suchego łądunku na zabieg HD</t>
  </si>
  <si>
    <t>Filtracja płynu dializacyjnego (ultraczysty dializat)</t>
  </si>
  <si>
    <t>Pomiar kT/V w czasie rzeczywistym</t>
  </si>
  <si>
    <t>Współpraca z centralnym systemem dystrybucji koncentratu kwaśnego (CDS 08 Fresenius)</t>
  </si>
  <si>
    <t>Wtyk zasilania elektrycznego zgodny ze standardem CEE</t>
  </si>
  <si>
    <t>Ssawki koncentratów dezynfekowane w procesie dezynfekcji</t>
  </si>
  <si>
    <t>Mocowanie opakowania z środkiem dezynfekcyjnym do automatycznego poboru na aparacie</t>
  </si>
  <si>
    <t>Pomiar NIBP ( ciśnienia tętniczego)</t>
  </si>
  <si>
    <r>
      <t xml:space="preserve">Serwis gwarancyjny ( </t>
    </r>
    <r>
      <rPr>
        <i/>
        <sz val="10"/>
        <color theme="1"/>
        <rFont val="Ubuntu Light"/>
        <family val="2"/>
        <charset val="238"/>
      </rPr>
      <t>wskazać serwis, adres i numery kontaktowa</t>
    </r>
    <r>
      <rPr>
        <sz val="10"/>
        <color theme="1"/>
        <rFont val="Ubuntu Light"/>
        <family val="2"/>
        <charset val="238"/>
      </rPr>
      <t>)</t>
    </r>
  </si>
  <si>
    <t xml:space="preserve">Producent:…………………… Model/ Typ ………………………. </t>
  </si>
  <si>
    <t>Parametr oferowany</t>
  </si>
  <si>
    <t xml:space="preserve">Graficzny podgląd procesu dializy w postaci cyfrowej oraz trendów  </t>
  </si>
  <si>
    <t>Możliwość rozbudowy aparatu o moduł pomiaru recyrkulacji krwi w czasie rzeczywistym</t>
  </si>
  <si>
    <t>Funkcja automatycznego ustawienia przepływu dializatu</t>
  </si>
  <si>
    <t xml:space="preserve">Możliwość rozbudowy aparatu o funkcje HDF on-line </t>
  </si>
  <si>
    <t>Graficzny ekran ciekłokrystaliczny LCD do prezentacji danych</t>
  </si>
  <si>
    <t xml:space="preserve">Łatwo dostępny punkt pobrania próbki dializatu do analizy chemicznej i bakteriologicznej </t>
  </si>
  <si>
    <t>Oprogramowanie i komunikacja z użytkownikiem w języku polskim</t>
  </si>
  <si>
    <t>Dezynfekcja aparatu automatyczna z identyfikacją środka dezynfekcyjnego (zabezpieczenie urządzenia w przypadku użycia niewłaściwego dezynfektantu)</t>
  </si>
  <si>
    <t>Test funkcjonalny aparatu przed rozpoczęciem zabiegu i kontrola poprawności działania w trakcie realizowanego zabiegu</t>
  </si>
  <si>
    <t xml:space="preserve">TAK – 5 pkt
NIE – 0 pkt
</t>
  </si>
  <si>
    <t>TAK – 5 pkt
NIE – 0 pkt</t>
  </si>
  <si>
    <t>FORMULARZ OCENY JAKOŚCI APARATU DO HEMODIALIZY</t>
  </si>
  <si>
    <t>10 - 20 sztuk</t>
  </si>
  <si>
    <t>12 - 25 sztuk</t>
  </si>
  <si>
    <t xml:space="preserve">3 - 6 litrów </t>
  </si>
  <si>
    <t xml:space="preserve">1 - 5 sztuk </t>
  </si>
  <si>
    <t xml:space="preserve">Opakowanie z suchym ładunkiem wodorowęglanu, wystarczające na 4,5 godz. zabiegu. </t>
  </si>
  <si>
    <t xml:space="preserve">Kompletne linie krwi z łącznikiem recyrkulacji, igłą „spike” do wypełnienia zestawu oraz workiem odpadowym kompatybilne z oferowanymi aparatami HD. </t>
  </si>
  <si>
    <t>Środki dezynfekcyjne (do dezynfekcji oferowanych aparatów po każdym zabiegu) zgodnie z zaleceniem producenta *</t>
  </si>
  <si>
    <t>Inne materiały zużywalne wymagane przez producenta oferowanego aparatu do wymiany w okresie przewidzianej eksploatacji przy wykonywanych zabiegach, np. filtry płynu dializacyjnego, itp. – podać jakie **</t>
  </si>
  <si>
    <t xml:space="preserve">oferowana ilość opakowań </t>
  </si>
  <si>
    <t xml:space="preserve">Dzierżawa aparatów do hemodializy przez okres 24 miesięcy </t>
  </si>
  <si>
    <t>CENA NETTO/ MIESIĄC ZA 1 APARAT</t>
  </si>
  <si>
    <t>7= [6*24]</t>
  </si>
  <si>
    <t>ASORTYMENT</t>
  </si>
  <si>
    <t>WARTOŚĆ BRUTTO /24 MIESIĄCE</t>
  </si>
  <si>
    <t>CENA NETTO/ MIESIĄC ZA 16 APARTÓW</t>
  </si>
  <si>
    <t>CENA BRUTTO ZA MIESIAC za 16 APARATÓW</t>
  </si>
  <si>
    <t>DZIERŻAWA APARATÓW (16 SZT.)</t>
  </si>
  <si>
    <t>APARAT DO HEMODIALIZY - 16 SZTUK</t>
  </si>
  <si>
    <t>Ilość oferowanego asortymentu należy wycenić  dla 24.000 zabiegów</t>
  </si>
  <si>
    <t>W pkt.4 należy podać i wycenić wszystkie, niezbędne materiały zużywalne, które zamawiający zmuszony będzie zakupić w okresie umowy dzierżawy
*ilość odpowiedniego środka dezynfekcyjnego ( przewidziana przez producenta) w litrach potrzebna do zrealizowania zakładanej liczby zabiegów w zaokrągleniu do całego opakowania zbiorczego
**liczba materiałów zużywalnych (przewidziana przez producenta) potrzebna do zrealizowania zakładanej liczby zabiegów w zaokrągleniu do całego opakowania zbiorczego
Ilość oferowanego asortymentu należy wycenić  dla 24.000 zabiegów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</si>
</sst>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theme="1"/>
      <name val="Ubuntu Light"/>
      <family val="2"/>
      <charset val="238"/>
    </font>
    <font>
      <b/>
      <sz val="9"/>
      <color theme="1"/>
      <name val="Ubuntu Light"/>
      <family val="2"/>
      <charset val="238"/>
    </font>
    <font>
      <sz val="9"/>
      <color rgb="FFC00000"/>
      <name val="Ubuntu"/>
      <family val="2"/>
      <charset val="238"/>
    </font>
    <font>
      <sz val="11"/>
      <color rgb="FF000000"/>
      <name val="Arial11"/>
      <charset val="238"/>
    </font>
    <font>
      <sz val="9"/>
      <color rgb="FF000000"/>
      <name val="Ubuntu Light"/>
      <family val="2"/>
      <charset val="238"/>
    </font>
    <font>
      <sz val="10"/>
      <name val="Ubuntu Light"/>
      <family val="2"/>
      <charset val="238"/>
    </font>
    <font>
      <sz val="10"/>
      <color theme="1"/>
      <name val="Ubuntu Light"/>
      <family val="2"/>
      <charset val="238"/>
    </font>
    <font>
      <sz val="9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9"/>
      <color theme="1"/>
      <name val="Ubuntu"/>
      <family val="2"/>
      <charset val="238"/>
    </font>
    <font>
      <sz val="11"/>
      <color theme="1"/>
      <name val="Ubuntu Light"/>
      <family val="2"/>
      <charset val="238"/>
    </font>
    <font>
      <i/>
      <sz val="10"/>
      <color theme="1"/>
      <name val="Ubuntu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73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>
      <alignment wrapText="1"/>
    </xf>
    <xf numFmtId="44" fontId="2" fillId="0" borderId="1" xfId="0" applyNumberFormat="1" applyFont="1" applyBorder="1"/>
    <xf numFmtId="0" fontId="2" fillId="2" borderId="1" xfId="0" applyFont="1" applyFill="1" applyBorder="1"/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64" fontId="6" fillId="0" borderId="1" xfId="2" applyFont="1" applyBorder="1" applyAlignment="1" applyProtection="1">
      <alignment horizontal="left" wrapText="1"/>
    </xf>
    <xf numFmtId="1" fontId="6" fillId="0" borderId="1" xfId="2" applyNumberFormat="1" applyFont="1" applyBorder="1" applyAlignment="1" applyProtection="1">
      <alignment horizontal="left" wrapText="1"/>
      <protection locked="0"/>
    </xf>
    <xf numFmtId="165" fontId="2" fillId="0" borderId="1" xfId="0" applyNumberFormat="1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horizontal="left" wrapText="1"/>
    </xf>
    <xf numFmtId="9" fontId="2" fillId="0" borderId="1" xfId="0" applyNumberFormat="1" applyFont="1" applyBorder="1" applyAlignment="1" applyProtection="1">
      <alignment horizontal="left" wrapText="1"/>
    </xf>
    <xf numFmtId="0" fontId="2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 applyAlignment="1">
      <alignment wrapText="1"/>
    </xf>
    <xf numFmtId="44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13" fillId="0" borderId="0" xfId="0" applyFont="1"/>
    <xf numFmtId="0" fontId="7" fillId="0" borderId="1" xfId="0" applyNumberFormat="1" applyFont="1" applyBorder="1"/>
    <xf numFmtId="0" fontId="7" fillId="0" borderId="1" xfId="0" applyFont="1" applyBorder="1" applyAlignment="1" applyProtection="1">
      <alignment vertical="center" wrapText="1"/>
    </xf>
    <xf numFmtId="0" fontId="10" fillId="0" borderId="1" xfId="0" applyNumberFormat="1" applyFont="1" applyBorder="1"/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center" vertical="center"/>
    </xf>
    <xf numFmtId="0" fontId="8" fillId="0" borderId="1" xfId="0" applyNumberFormat="1" applyFont="1" applyBorder="1"/>
    <xf numFmtId="0" fontId="8" fillId="0" borderId="1" xfId="0" applyFont="1" applyBorder="1"/>
    <xf numFmtId="0" fontId="9" fillId="2" borderId="1" xfId="0" applyFont="1" applyFill="1" applyBorder="1" applyAlignment="1" applyProtection="1">
      <alignment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left" vertical="top" wrapText="1"/>
    </xf>
    <xf numFmtId="0" fontId="7" fillId="0" borderId="9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10" fillId="0" borderId="8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8" xfId="0" applyFont="1" applyBorder="1" applyAlignment="1" applyProtection="1">
      <alignment vertical="top" wrapText="1"/>
    </xf>
    <xf numFmtId="0" fontId="10" fillId="0" borderId="10" xfId="0" applyFont="1" applyBorder="1" applyAlignment="1" applyProtection="1">
      <alignment vertical="top" wrapText="1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3">
    <cellStyle name="Excel Built-in Normal 1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workbookViewId="0">
      <selection activeCell="K19" sqref="K19"/>
    </sheetView>
  </sheetViews>
  <sheetFormatPr defaultRowHeight="13.5"/>
  <cols>
    <col min="1" max="1" width="3" style="1" customWidth="1"/>
    <col min="2" max="2" width="46.5703125" style="1" customWidth="1"/>
    <col min="3" max="3" width="17.28515625" style="1" customWidth="1"/>
    <col min="4" max="4" width="24.5703125" style="1" customWidth="1"/>
    <col min="5" max="5" width="14.7109375" style="1" customWidth="1"/>
    <col min="6" max="6" width="16.5703125" style="1" customWidth="1"/>
    <col min="7" max="7" width="14.140625" style="1" customWidth="1"/>
    <col min="8" max="8" width="14.42578125" style="1" customWidth="1"/>
    <col min="9" max="9" width="15.7109375" style="1" customWidth="1"/>
    <col min="10" max="10" width="5.140625" style="1" customWidth="1"/>
    <col min="11" max="11" width="15" style="1" customWidth="1"/>
    <col min="12" max="16384" width="9.140625" style="1"/>
  </cols>
  <sheetData>
    <row r="1" spans="1:11" ht="15">
      <c r="A1" s="45" t="s">
        <v>85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40.5">
      <c r="A2" s="2" t="s">
        <v>4</v>
      </c>
      <c r="B2" s="2" t="s">
        <v>6</v>
      </c>
      <c r="C2" s="2" t="s">
        <v>7</v>
      </c>
      <c r="D2" s="2" t="s">
        <v>12</v>
      </c>
      <c r="E2" s="40" t="s">
        <v>75</v>
      </c>
      <c r="F2" s="2" t="s">
        <v>8</v>
      </c>
      <c r="G2" s="2" t="s">
        <v>11</v>
      </c>
      <c r="H2" s="2" t="s">
        <v>9</v>
      </c>
      <c r="I2" s="2" t="s">
        <v>5</v>
      </c>
      <c r="J2" s="2" t="s">
        <v>1</v>
      </c>
      <c r="K2" s="2" t="s">
        <v>0</v>
      </c>
    </row>
    <row r="3" spans="1:1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 t="s">
        <v>2</v>
      </c>
      <c r="J3" s="3">
        <v>10</v>
      </c>
      <c r="K3" s="3" t="s">
        <v>10</v>
      </c>
    </row>
    <row r="4" spans="1:11" ht="28.5">
      <c r="A4" s="4">
        <v>1</v>
      </c>
      <c r="B4" s="13" t="s">
        <v>71</v>
      </c>
      <c r="C4" s="19" t="s">
        <v>67</v>
      </c>
      <c r="D4" s="20"/>
      <c r="E4" s="14"/>
      <c r="F4" s="14"/>
      <c r="G4" s="15"/>
      <c r="H4" s="16"/>
      <c r="I4" s="17">
        <f>ROUND(E4*H4,2)</f>
        <v>0</v>
      </c>
      <c r="J4" s="18"/>
      <c r="K4" s="17">
        <f>ROUND(I4*J4+I4,2)</f>
        <v>0</v>
      </c>
    </row>
    <row r="5" spans="1:11" ht="54">
      <c r="A5" s="4">
        <v>2</v>
      </c>
      <c r="B5" s="13" t="s">
        <v>72</v>
      </c>
      <c r="C5" s="21" t="s">
        <v>68</v>
      </c>
      <c r="D5" s="14"/>
      <c r="E5" s="14"/>
      <c r="F5" s="14"/>
      <c r="G5" s="15"/>
      <c r="H5" s="16"/>
      <c r="I5" s="17">
        <f t="shared" ref="I5:I7" si="0">ROUND(E5*H5,2)</f>
        <v>0</v>
      </c>
      <c r="J5" s="18"/>
      <c r="K5" s="17">
        <f t="shared" ref="K5:K7" si="1">ROUND(I5*J5+I5,2)</f>
        <v>0</v>
      </c>
    </row>
    <row r="6" spans="1:11" ht="40.5">
      <c r="A6" s="4">
        <v>3</v>
      </c>
      <c r="B6" s="11" t="s">
        <v>73</v>
      </c>
      <c r="C6" s="21" t="s">
        <v>69</v>
      </c>
      <c r="D6" s="14"/>
      <c r="E6" s="14"/>
      <c r="F6" s="14"/>
      <c r="G6" s="15"/>
      <c r="H6" s="16"/>
      <c r="I6" s="17">
        <f t="shared" si="0"/>
        <v>0</v>
      </c>
      <c r="J6" s="18"/>
      <c r="K6" s="17">
        <f t="shared" si="1"/>
        <v>0</v>
      </c>
    </row>
    <row r="7" spans="1:11" ht="67.5">
      <c r="A7" s="4">
        <v>4</v>
      </c>
      <c r="B7" s="13" t="s">
        <v>74</v>
      </c>
      <c r="C7" s="21" t="s">
        <v>70</v>
      </c>
      <c r="D7" s="14"/>
      <c r="E7" s="14"/>
      <c r="F7" s="14"/>
      <c r="G7" s="15"/>
      <c r="H7" s="16"/>
      <c r="I7" s="17">
        <f t="shared" si="0"/>
        <v>0</v>
      </c>
      <c r="J7" s="18"/>
      <c r="K7" s="17">
        <f t="shared" si="1"/>
        <v>0</v>
      </c>
    </row>
    <row r="8" spans="1:11" ht="15" customHeight="1">
      <c r="A8" s="46" t="s">
        <v>3</v>
      </c>
      <c r="B8" s="46"/>
      <c r="C8" s="46"/>
      <c r="D8" s="46"/>
      <c r="E8" s="46"/>
      <c r="F8" s="46"/>
      <c r="G8" s="46"/>
      <c r="H8" s="47"/>
      <c r="I8" s="5">
        <f>SUM(I4:I7)</f>
        <v>0</v>
      </c>
      <c r="J8" s="6"/>
      <c r="K8" s="5">
        <f>SUM(K4:K7)</f>
        <v>0</v>
      </c>
    </row>
    <row r="9" spans="1:11">
      <c r="B9" s="48" t="s">
        <v>86</v>
      </c>
      <c r="C9" s="48"/>
      <c r="D9" s="48"/>
      <c r="E9" s="48"/>
      <c r="F9" s="48"/>
      <c r="G9" s="48"/>
    </row>
    <row r="10" spans="1:11">
      <c r="B10" s="48"/>
      <c r="C10" s="48"/>
      <c r="D10" s="48"/>
      <c r="E10" s="48"/>
      <c r="F10" s="48"/>
      <c r="G10" s="48"/>
    </row>
    <row r="11" spans="1:11" ht="61.5" customHeight="1">
      <c r="B11" s="48"/>
      <c r="C11" s="48"/>
      <c r="D11" s="48"/>
      <c r="E11" s="48"/>
      <c r="F11" s="48"/>
      <c r="G11" s="48"/>
    </row>
    <row r="12" spans="1:11" ht="15">
      <c r="A12" s="49" t="s">
        <v>76</v>
      </c>
      <c r="B12" s="49"/>
      <c r="C12" s="49"/>
      <c r="D12" s="49"/>
      <c r="E12" s="49"/>
      <c r="F12" s="49"/>
      <c r="G12" s="49"/>
    </row>
    <row r="13" spans="1:11">
      <c r="A13" s="50" t="s">
        <v>13</v>
      </c>
      <c r="B13" s="50" t="s">
        <v>14</v>
      </c>
      <c r="C13" s="50" t="s">
        <v>77</v>
      </c>
      <c r="D13" s="50" t="s">
        <v>81</v>
      </c>
      <c r="E13" s="53" t="s">
        <v>16</v>
      </c>
      <c r="F13" s="54" t="s">
        <v>82</v>
      </c>
      <c r="G13" s="54" t="s">
        <v>80</v>
      </c>
      <c r="H13" s="42" t="s">
        <v>15</v>
      </c>
    </row>
    <row r="14" spans="1:11">
      <c r="A14" s="51"/>
      <c r="B14" s="51"/>
      <c r="C14" s="51"/>
      <c r="D14" s="51"/>
      <c r="E14" s="53"/>
      <c r="F14" s="54"/>
      <c r="G14" s="54"/>
      <c r="H14" s="43"/>
    </row>
    <row r="15" spans="1:11">
      <c r="A15" s="51"/>
      <c r="B15" s="51"/>
      <c r="C15" s="51"/>
      <c r="D15" s="51"/>
      <c r="E15" s="53"/>
      <c r="F15" s="54"/>
      <c r="G15" s="54"/>
      <c r="H15" s="43"/>
    </row>
    <row r="16" spans="1:11">
      <c r="A16" s="52"/>
      <c r="B16" s="52"/>
      <c r="C16" s="52"/>
      <c r="D16" s="52"/>
      <c r="E16" s="53"/>
      <c r="F16" s="54"/>
      <c r="G16" s="54"/>
      <c r="H16" s="44"/>
    </row>
    <row r="17" spans="1:8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 t="s">
        <v>17</v>
      </c>
      <c r="G17" s="12" t="s">
        <v>78</v>
      </c>
      <c r="H17" s="8"/>
    </row>
    <row r="18" spans="1:8">
      <c r="A18" s="7">
        <v>1</v>
      </c>
      <c r="B18" s="7" t="s">
        <v>27</v>
      </c>
      <c r="C18" s="22"/>
      <c r="D18" s="22"/>
      <c r="E18" s="23"/>
      <c r="F18" s="22">
        <f>ROUND(D18*E18+D18,2)</f>
        <v>0</v>
      </c>
      <c r="G18" s="22">
        <f>ROUND(F18*24,2)</f>
        <v>0</v>
      </c>
      <c r="H18" s="8"/>
    </row>
    <row r="19" spans="1:8" ht="14.25">
      <c r="F19" s="24" t="s">
        <v>18</v>
      </c>
      <c r="G19" s="5">
        <f>SUM(G18)</f>
        <v>0</v>
      </c>
    </row>
    <row r="20" spans="1:8">
      <c r="A20" s="25"/>
      <c r="B20" s="25"/>
      <c r="C20" s="25"/>
      <c r="D20" s="25"/>
      <c r="E20" s="25"/>
      <c r="F20" s="25"/>
      <c r="G20" s="25"/>
    </row>
    <row r="21" spans="1:8">
      <c r="A21" s="25"/>
      <c r="B21" s="25"/>
      <c r="C21" s="25"/>
      <c r="D21" s="25"/>
      <c r="E21" s="25"/>
      <c r="F21" s="25"/>
      <c r="G21" s="25"/>
    </row>
    <row r="22" spans="1:8" ht="14.25">
      <c r="A22" s="41" t="s">
        <v>19</v>
      </c>
      <c r="B22" s="41"/>
      <c r="C22" s="41"/>
      <c r="D22" s="25"/>
      <c r="E22" s="25"/>
      <c r="F22" s="25"/>
      <c r="G22" s="25"/>
    </row>
    <row r="23" spans="1:8" ht="27.75">
      <c r="A23" s="8" t="s">
        <v>20</v>
      </c>
      <c r="B23" s="9" t="s">
        <v>21</v>
      </c>
      <c r="C23" s="9" t="s">
        <v>22</v>
      </c>
      <c r="D23" s="25"/>
      <c r="E23" s="25"/>
      <c r="F23" s="25"/>
      <c r="G23" s="25"/>
    </row>
    <row r="24" spans="1:8">
      <c r="A24" s="8">
        <v>1</v>
      </c>
      <c r="B24" s="8" t="s">
        <v>79</v>
      </c>
      <c r="C24" s="26">
        <f>K8</f>
        <v>0</v>
      </c>
      <c r="D24" s="25"/>
      <c r="E24" s="25"/>
      <c r="F24" s="25"/>
      <c r="G24" s="25"/>
    </row>
    <row r="25" spans="1:8">
      <c r="A25" s="8">
        <v>2</v>
      </c>
      <c r="B25" s="8" t="s">
        <v>83</v>
      </c>
      <c r="C25" s="26">
        <f>G19</f>
        <v>0</v>
      </c>
      <c r="D25" s="25"/>
      <c r="E25" s="25"/>
      <c r="F25" s="25"/>
      <c r="G25" s="25"/>
    </row>
    <row r="26" spans="1:8">
      <c r="A26" s="11"/>
      <c r="B26" s="27" t="s">
        <v>18</v>
      </c>
      <c r="C26" s="26">
        <f>SUM(C24:C25)</f>
        <v>0</v>
      </c>
      <c r="D26" s="25"/>
      <c r="E26" s="25"/>
      <c r="F26" s="25"/>
      <c r="G26" s="25"/>
    </row>
    <row r="27" spans="1:8">
      <c r="A27" s="25"/>
      <c r="B27" s="25"/>
      <c r="C27" s="25"/>
      <c r="D27" s="25"/>
      <c r="E27" s="25"/>
      <c r="F27" s="25"/>
      <c r="G27" s="25"/>
    </row>
  </sheetData>
  <mergeCells count="13">
    <mergeCell ref="A22:C22"/>
    <mergeCell ref="H13:H16"/>
    <mergeCell ref="A1:K1"/>
    <mergeCell ref="A8:H8"/>
    <mergeCell ref="B9:G11"/>
    <mergeCell ref="A12:G12"/>
    <mergeCell ref="A13:A16"/>
    <mergeCell ref="B13:B16"/>
    <mergeCell ref="C13:C16"/>
    <mergeCell ref="D13:D16"/>
    <mergeCell ref="E13:E16"/>
    <mergeCell ref="F13:F16"/>
    <mergeCell ref="G13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>
      <selection activeCell="J13" sqref="J13"/>
    </sheetView>
  </sheetViews>
  <sheetFormatPr defaultRowHeight="15"/>
  <cols>
    <col min="1" max="1" width="4.28515625" style="10" bestFit="1" customWidth="1"/>
    <col min="2" max="2" width="42.5703125" style="10" bestFit="1" customWidth="1"/>
    <col min="3" max="3" width="41.42578125" style="10" customWidth="1"/>
    <col min="4" max="8" width="9.140625" style="10"/>
    <col min="9" max="9" width="13.5703125" style="10" customWidth="1"/>
    <col min="10" max="11" width="9.140625" style="10"/>
    <col min="12" max="12" width="36" style="10" customWidth="1"/>
    <col min="13" max="16384" width="9.140625" style="10"/>
  </cols>
  <sheetData>
    <row r="1" spans="1:13">
      <c r="B1" s="10" t="s">
        <v>84</v>
      </c>
    </row>
    <row r="2" spans="1:13" ht="39" customHeight="1">
      <c r="A2" s="35" t="s">
        <v>13</v>
      </c>
      <c r="B2" s="35" t="s">
        <v>28</v>
      </c>
      <c r="C2" s="35" t="s">
        <v>54</v>
      </c>
      <c r="E2" s="49" t="s">
        <v>66</v>
      </c>
      <c r="F2" s="49"/>
      <c r="G2" s="49"/>
      <c r="H2" s="49"/>
      <c r="I2" s="49"/>
      <c r="J2" s="49"/>
      <c r="K2" s="49"/>
      <c r="L2" s="49"/>
      <c r="M2" s="49"/>
    </row>
    <row r="3" spans="1:13" ht="52.5" customHeight="1">
      <c r="A3" s="32">
        <v>1</v>
      </c>
      <c r="B3" s="69" t="s">
        <v>53</v>
      </c>
      <c r="C3" s="69"/>
      <c r="E3" s="37" t="s">
        <v>13</v>
      </c>
      <c r="F3" s="55" t="s">
        <v>23</v>
      </c>
      <c r="G3" s="56"/>
      <c r="H3" s="56"/>
      <c r="I3" s="57"/>
      <c r="J3" s="55" t="s">
        <v>24</v>
      </c>
      <c r="K3" s="57"/>
      <c r="L3" s="37" t="s">
        <v>25</v>
      </c>
      <c r="M3" s="28"/>
    </row>
    <row r="4" spans="1:13" ht="37.5" customHeight="1">
      <c r="A4" s="33">
        <v>2</v>
      </c>
      <c r="B4" s="34" t="s">
        <v>29</v>
      </c>
      <c r="C4" s="34"/>
      <c r="E4" s="29">
        <v>1</v>
      </c>
      <c r="F4" s="58" t="s">
        <v>55</v>
      </c>
      <c r="G4" s="59"/>
      <c r="H4" s="59"/>
      <c r="I4" s="60"/>
      <c r="J4" s="61"/>
      <c r="K4" s="62"/>
      <c r="L4" s="30" t="s">
        <v>65</v>
      </c>
      <c r="M4" s="28"/>
    </row>
    <row r="5" spans="1:13" ht="33" customHeight="1">
      <c r="A5" s="33">
        <v>3</v>
      </c>
      <c r="B5" s="34" t="s">
        <v>30</v>
      </c>
      <c r="C5" s="34"/>
      <c r="E5" s="29">
        <v>2</v>
      </c>
      <c r="F5" s="58" t="s">
        <v>56</v>
      </c>
      <c r="G5" s="59"/>
      <c r="H5" s="59"/>
      <c r="I5" s="60"/>
      <c r="J5" s="65"/>
      <c r="K5" s="66"/>
      <c r="L5" s="30" t="s">
        <v>65</v>
      </c>
      <c r="M5" s="28"/>
    </row>
    <row r="6" spans="1:13" ht="33">
      <c r="A6" s="33">
        <v>4</v>
      </c>
      <c r="B6" s="34" t="s">
        <v>31</v>
      </c>
      <c r="C6" s="34"/>
      <c r="E6" s="31">
        <v>3</v>
      </c>
      <c r="F6" s="58" t="s">
        <v>57</v>
      </c>
      <c r="G6" s="59"/>
      <c r="H6" s="59"/>
      <c r="I6" s="60"/>
      <c r="J6" s="61"/>
      <c r="K6" s="62"/>
      <c r="L6" s="30" t="s">
        <v>65</v>
      </c>
      <c r="M6" s="28"/>
    </row>
    <row r="7" spans="1:13" ht="50.25" customHeight="1">
      <c r="A7" s="33">
        <v>5</v>
      </c>
      <c r="B7" s="34" t="s">
        <v>32</v>
      </c>
      <c r="C7" s="34"/>
      <c r="E7" s="38">
        <v>4</v>
      </c>
      <c r="F7" s="58" t="s">
        <v>58</v>
      </c>
      <c r="G7" s="59"/>
      <c r="H7" s="59"/>
      <c r="I7" s="60"/>
      <c r="J7" s="65"/>
      <c r="K7" s="66"/>
      <c r="L7" s="30" t="s">
        <v>65</v>
      </c>
      <c r="M7" s="28"/>
    </row>
    <row r="8" spans="1:13" ht="43.5" customHeight="1">
      <c r="A8" s="33">
        <v>6</v>
      </c>
      <c r="B8" s="34" t="s">
        <v>33</v>
      </c>
      <c r="C8" s="34"/>
      <c r="E8" s="39">
        <v>5</v>
      </c>
      <c r="F8" s="70" t="s">
        <v>59</v>
      </c>
      <c r="G8" s="71"/>
      <c r="H8" s="71"/>
      <c r="I8" s="72"/>
      <c r="J8" s="67"/>
      <c r="K8" s="68"/>
      <c r="L8" s="36" t="s">
        <v>65</v>
      </c>
    </row>
    <row r="9" spans="1:13" ht="55.5" customHeight="1">
      <c r="A9" s="33">
        <v>7</v>
      </c>
      <c r="B9" s="34" t="s">
        <v>34</v>
      </c>
      <c r="C9" s="34"/>
      <c r="E9" s="39">
        <v>6</v>
      </c>
      <c r="F9" s="70" t="s">
        <v>60</v>
      </c>
      <c r="G9" s="71"/>
      <c r="H9" s="71"/>
      <c r="I9" s="72"/>
      <c r="J9" s="67"/>
      <c r="K9" s="68"/>
      <c r="L9" s="36" t="s">
        <v>64</v>
      </c>
    </row>
    <row r="10" spans="1:13" ht="33" customHeight="1">
      <c r="A10" s="33">
        <v>8</v>
      </c>
      <c r="B10" s="34" t="s">
        <v>35</v>
      </c>
      <c r="C10" s="34"/>
      <c r="E10" s="63" t="s">
        <v>26</v>
      </c>
      <c r="F10" s="63"/>
      <c r="G10" s="63"/>
      <c r="H10" s="63"/>
      <c r="I10" s="63"/>
      <c r="J10" s="63"/>
      <c r="K10" s="63"/>
      <c r="L10" s="63"/>
    </row>
    <row r="11" spans="1:13" ht="51" customHeight="1">
      <c r="A11" s="33">
        <v>9</v>
      </c>
      <c r="B11" s="34" t="s">
        <v>63</v>
      </c>
      <c r="C11" s="34"/>
      <c r="E11" s="64"/>
      <c r="F11" s="64"/>
      <c r="G11" s="64"/>
      <c r="H11" s="64"/>
      <c r="I11" s="64"/>
      <c r="J11" s="64"/>
      <c r="K11" s="64"/>
      <c r="L11" s="64"/>
    </row>
    <row r="12" spans="1:13" ht="33" customHeight="1">
      <c r="A12" s="33">
        <v>10</v>
      </c>
      <c r="B12" s="34" t="s">
        <v>36</v>
      </c>
      <c r="C12" s="34"/>
    </row>
    <row r="13" spans="1:13" ht="33">
      <c r="A13" s="33">
        <v>11</v>
      </c>
      <c r="B13" s="34" t="s">
        <v>37</v>
      </c>
      <c r="C13" s="34"/>
    </row>
    <row r="14" spans="1:13" ht="49.5" customHeight="1">
      <c r="A14" s="33">
        <v>12</v>
      </c>
      <c r="B14" s="34" t="s">
        <v>38</v>
      </c>
      <c r="C14" s="34"/>
    </row>
    <row r="15" spans="1:13" ht="33">
      <c r="A15" s="33">
        <v>13</v>
      </c>
      <c r="B15" s="34" t="s">
        <v>39</v>
      </c>
      <c r="C15" s="34"/>
    </row>
    <row r="16" spans="1:13" ht="49.5" customHeight="1">
      <c r="A16" s="33">
        <v>14</v>
      </c>
      <c r="B16" s="34" t="s">
        <v>40</v>
      </c>
      <c r="C16" s="34"/>
    </row>
    <row r="17" spans="1:3" ht="39" customHeight="1">
      <c r="A17" s="33">
        <v>15</v>
      </c>
      <c r="B17" s="34" t="s">
        <v>41</v>
      </c>
      <c r="C17" s="34"/>
    </row>
    <row r="18" spans="1:3" ht="33">
      <c r="A18" s="33">
        <v>16</v>
      </c>
      <c r="B18" s="34" t="s">
        <v>42</v>
      </c>
      <c r="C18" s="34"/>
    </row>
    <row r="19" spans="1:3" ht="16.5">
      <c r="A19" s="33">
        <v>17</v>
      </c>
      <c r="B19" s="34" t="s">
        <v>43</v>
      </c>
      <c r="C19" s="34"/>
    </row>
    <row r="20" spans="1:3" ht="33">
      <c r="A20" s="33">
        <v>18</v>
      </c>
      <c r="B20" s="34" t="s">
        <v>44</v>
      </c>
      <c r="C20" s="34"/>
    </row>
    <row r="21" spans="1:3" ht="33">
      <c r="A21" s="33">
        <v>19</v>
      </c>
      <c r="B21" s="34" t="s">
        <v>45</v>
      </c>
      <c r="C21" s="34"/>
    </row>
    <row r="22" spans="1:3" ht="33">
      <c r="A22" s="33">
        <v>20</v>
      </c>
      <c r="B22" s="34" t="s">
        <v>61</v>
      </c>
      <c r="C22" s="34"/>
    </row>
    <row r="23" spans="1:3" ht="16.5">
      <c r="A23" s="33">
        <v>21</v>
      </c>
      <c r="B23" s="34" t="s">
        <v>46</v>
      </c>
      <c r="C23" s="34"/>
    </row>
    <row r="24" spans="1:3" ht="33">
      <c r="A24" s="33">
        <v>22</v>
      </c>
      <c r="B24" s="34" t="s">
        <v>47</v>
      </c>
      <c r="C24" s="34"/>
    </row>
    <row r="25" spans="1:3" ht="33">
      <c r="A25" s="33">
        <v>23</v>
      </c>
      <c r="B25" s="34" t="s">
        <v>48</v>
      </c>
      <c r="C25" s="34"/>
    </row>
    <row r="26" spans="1:3" ht="33">
      <c r="A26" s="33">
        <v>24</v>
      </c>
      <c r="B26" s="34" t="s">
        <v>49</v>
      </c>
      <c r="C26" s="34"/>
    </row>
    <row r="27" spans="1:3" ht="66">
      <c r="A27" s="33">
        <v>25</v>
      </c>
      <c r="B27" s="34" t="s">
        <v>62</v>
      </c>
      <c r="C27" s="34"/>
    </row>
    <row r="28" spans="1:3" ht="49.5">
      <c r="A28" s="33">
        <v>26</v>
      </c>
      <c r="B28" s="34" t="s">
        <v>50</v>
      </c>
      <c r="C28" s="34"/>
    </row>
    <row r="29" spans="1:3" ht="16.5">
      <c r="A29" s="33">
        <v>27</v>
      </c>
      <c r="B29" s="34" t="s">
        <v>51</v>
      </c>
      <c r="C29" s="34"/>
    </row>
    <row r="30" spans="1:3" ht="33">
      <c r="A30" s="33">
        <v>27</v>
      </c>
      <c r="B30" s="34" t="s">
        <v>52</v>
      </c>
      <c r="C30" s="34"/>
    </row>
  </sheetData>
  <mergeCells count="17">
    <mergeCell ref="E10:L11"/>
    <mergeCell ref="J7:K7"/>
    <mergeCell ref="J8:K8"/>
    <mergeCell ref="J9:K9"/>
    <mergeCell ref="B3:C3"/>
    <mergeCell ref="J5:K5"/>
    <mergeCell ref="F9:I9"/>
    <mergeCell ref="F5:I5"/>
    <mergeCell ref="F7:I7"/>
    <mergeCell ref="F8:I8"/>
    <mergeCell ref="F6:I6"/>
    <mergeCell ref="J6:K6"/>
    <mergeCell ref="E2:M2"/>
    <mergeCell ref="F3:I3"/>
    <mergeCell ref="J3:K3"/>
    <mergeCell ref="F4:I4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</vt:lpstr>
      <vt:lpstr>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2023-12-19T12:44:45Z</dcterms:modified>
</cp:coreProperties>
</file>