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C\01. KJ\20. Komisja najem - 52 szt. autobusów\Pytania od dostawców\Dokumenty - odp\Pyt. 2\"/>
    </mc:Choice>
  </mc:AlternateContent>
  <bookViews>
    <workbookView xWindow="0" yWindow="0" windowWidth="28800" windowHeight="1140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 s="1"/>
  <c r="C21" i="1"/>
  <c r="C17" i="1"/>
  <c r="C16" i="1" s="1"/>
  <c r="C12" i="1"/>
  <c r="C11" i="1" s="1"/>
  <c r="C8" i="1"/>
  <c r="C5" i="1"/>
  <c r="C3" i="1" s="1"/>
  <c r="C2" i="1" s="1"/>
</calcChain>
</file>

<file path=xl/sharedStrings.xml><?xml version="1.0" encoding="utf-8"?>
<sst xmlns="http://schemas.openxmlformats.org/spreadsheetml/2006/main" count="105" uniqueCount="70">
  <si>
    <t>B.</t>
  </si>
  <si>
    <t>ZOBOWIĄZANIA I REZERWY NA ZOBOWIĄZANIA</t>
  </si>
  <si>
    <t>I.</t>
  </si>
  <si>
    <t>Rezerwy na zobowiązania</t>
  </si>
  <si>
    <t>1.</t>
  </si>
  <si>
    <t>Rezerwa z tytułu odroczonego podatku dochodowego</t>
  </si>
  <si>
    <t>2.</t>
  </si>
  <si>
    <t>Rezerwa na świadczenia emerytalne i podobne</t>
  </si>
  <si>
    <t>a.</t>
  </si>
  <si>
    <t>długoterminowa</t>
  </si>
  <si>
    <t>b.</t>
  </si>
  <si>
    <t>krótkoterminowa</t>
  </si>
  <si>
    <t>3.</t>
  </si>
  <si>
    <t>Pozostałe rezerwy</t>
  </si>
  <si>
    <t>długoterminowe</t>
  </si>
  <si>
    <t>krótkoterminowe</t>
  </si>
  <si>
    <t>II.</t>
  </si>
  <si>
    <t>Zobowiązania długoterminowe</t>
  </si>
  <si>
    <t>Zobowiązania wobec pozostałych jednostek</t>
  </si>
  <si>
    <t>kredyty i pożyczki</t>
  </si>
  <si>
    <t>z tytułu emisji dłużnych papierów wartościowych</t>
  </si>
  <si>
    <t>c.</t>
  </si>
  <si>
    <t>inne zobowiazania finansowe</t>
  </si>
  <si>
    <t>III.</t>
  </si>
  <si>
    <t>Zobowiązania krótkoterminowe</t>
  </si>
  <si>
    <t>d.</t>
  </si>
  <si>
    <t>z tytułu dostaw i usług, o okresie wymagalności</t>
  </si>
  <si>
    <t>d1.</t>
  </si>
  <si>
    <t>do 12 miesięcy</t>
  </si>
  <si>
    <t>d2.</t>
  </si>
  <si>
    <t>powyżej 12 miesięcy</t>
  </si>
  <si>
    <t>e.</t>
  </si>
  <si>
    <t>zaliczki otrzymane na dostawy i usługi</t>
  </si>
  <si>
    <t>f.</t>
  </si>
  <si>
    <t>zobowiązania wekslowe</t>
  </si>
  <si>
    <t>g.</t>
  </si>
  <si>
    <t>z tyt.podatków, dotacji, ceł, ubezp.społecznych 
i zdrowotnych oraz innych tyt.publicznoprawnych</t>
  </si>
  <si>
    <t>h.</t>
  </si>
  <si>
    <t>z tytułu wynagrodzeń</t>
  </si>
  <si>
    <t>i.</t>
  </si>
  <si>
    <t>inne</t>
  </si>
  <si>
    <t>Fundusze specjalne</t>
  </si>
  <si>
    <t>IV.</t>
  </si>
  <si>
    <t>Rozliczenia międzyokresowe</t>
  </si>
  <si>
    <t>Inne rozliczenia międzyokresowe</t>
  </si>
  <si>
    <t>Stan na 31.03.2022</t>
  </si>
  <si>
    <t>Zoobowiązania bilansowe</t>
  </si>
  <si>
    <t>Lp.</t>
  </si>
  <si>
    <t>Tytuł zobowiązania</t>
  </si>
  <si>
    <t>warunkowego</t>
  </si>
  <si>
    <t>Rodzaj</t>
  </si>
  <si>
    <t>zabezpieczenia</t>
  </si>
  <si>
    <t>Zobowiązanie warunkowe</t>
  </si>
  <si>
    <t>Zabezpieczenie</t>
  </si>
  <si>
    <t>W tym na aktywach trwałych</t>
  </si>
  <si>
    <t xml:space="preserve">Emisja obligacji </t>
  </si>
  <si>
    <t>x</t>
  </si>
  <si>
    <t>Odsetki od obligacji</t>
  </si>
  <si>
    <t>Umowy kredytowe</t>
  </si>
  <si>
    <t>Zastaw rejestrowy</t>
  </si>
  <si>
    <t>Zastaw na hipotece</t>
  </si>
  <si>
    <t>Umowa Linii Gwarancyjnej</t>
  </si>
  <si>
    <t>Wystawione gwarancje</t>
  </si>
  <si>
    <t>4.</t>
  </si>
  <si>
    <t>Umowa leasingu</t>
  </si>
  <si>
    <t>Weksle in blanco</t>
  </si>
  <si>
    <t>5.</t>
  </si>
  <si>
    <t>Umowa o dofinansowanie zakupu 12 tramwajów</t>
  </si>
  <si>
    <t>6.</t>
  </si>
  <si>
    <t>O G Ó Ł 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</si>
</sst>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</font>
    <font>
      <b/>
      <sz val="7"/>
      <color theme="1"/>
      <name val="Arial"/>
      <family val="2"/>
      <charset val="238"/>
    </font>
    <font>
      <sz val="7"/>
      <name val="Arial"/>
      <family val="2"/>
    </font>
    <font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2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4" fontId="3" fillId="2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4" fontId="4" fillId="0" borderId="1" xfId="1" applyNumberFormat="1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</cellXfs>
  <cellStyles count="4">
    <cellStyle name="Dziesiętny" xfId="1" builtinId="3"/>
    <cellStyle name="Normalny" xfId="0" builtinId="0"/>
    <cellStyle name="Normalny 3" xfId="3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30" zoomScaleNormal="130" workbookViewId="0">
      <selection activeCell="A2" sqref="A2:C33"/>
    </sheetView>
  </sheetViews>
  <sheetFormatPr defaultRowHeight="15" x14ac:dyDescent="0.25"/>
  <cols>
    <col min="1" max="1" width="2.85546875" bestFit="1" customWidth="1"/>
    <col min="2" max="2" width="32.85546875" customWidth="1"/>
    <col min="3" max="3" width="20.42578125" customWidth="1"/>
    <col min="7" max="7" width="21.7109375" customWidth="1"/>
    <col min="8" max="8" width="17.85546875" bestFit="1" customWidth="1"/>
    <col min="9" max="9" width="20" bestFit="1" customWidth="1"/>
    <col min="10" max="10" width="12" bestFit="1" customWidth="1"/>
    <col min="11" max="11" width="21.7109375" bestFit="1" customWidth="1"/>
  </cols>
  <sheetData>
    <row r="1" spans="1:11" ht="27" x14ac:dyDescent="0.25">
      <c r="B1" s="1" t="s">
        <v>46</v>
      </c>
      <c r="C1" s="1" t="s">
        <v>45</v>
      </c>
      <c r="F1" s="1" t="s">
        <v>46</v>
      </c>
      <c r="G1" s="1" t="s">
        <v>45</v>
      </c>
    </row>
    <row r="2" spans="1:11" x14ac:dyDescent="0.25">
      <c r="A2" s="15" t="s">
        <v>0</v>
      </c>
      <c r="B2" s="16" t="s">
        <v>1</v>
      </c>
      <c r="C2" s="17">
        <f>C3+C11+C16+C30</f>
        <v>863850176.75</v>
      </c>
      <c r="F2" s="2" t="s">
        <v>47</v>
      </c>
      <c r="G2" s="3" t="s">
        <v>48</v>
      </c>
      <c r="H2" s="3" t="s">
        <v>50</v>
      </c>
      <c r="I2" s="4" t="s">
        <v>52</v>
      </c>
      <c r="J2" s="4" t="s">
        <v>53</v>
      </c>
      <c r="K2" s="4" t="s">
        <v>54</v>
      </c>
    </row>
    <row r="3" spans="1:11" x14ac:dyDescent="0.25">
      <c r="A3" s="18" t="s">
        <v>2</v>
      </c>
      <c r="B3" s="19" t="s">
        <v>3</v>
      </c>
      <c r="C3" s="20">
        <f t="shared" ref="C3" si="0">SUM(C4,C5,C8)</f>
        <v>136248078.65000001</v>
      </c>
      <c r="F3" s="2"/>
      <c r="G3" s="3" t="s">
        <v>49</v>
      </c>
      <c r="H3" s="3" t="s">
        <v>51</v>
      </c>
      <c r="I3" s="4"/>
      <c r="J3" s="4"/>
      <c r="K3" s="4"/>
    </row>
    <row r="4" spans="1:11" ht="19.5" x14ac:dyDescent="0.25">
      <c r="A4" s="21" t="s">
        <v>4</v>
      </c>
      <c r="B4" s="22" t="s">
        <v>5</v>
      </c>
      <c r="C4" s="23">
        <v>23043821.719999999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</row>
    <row r="5" spans="1:11" x14ac:dyDescent="0.25">
      <c r="A5" s="21" t="s">
        <v>6</v>
      </c>
      <c r="B5" s="22" t="s">
        <v>7</v>
      </c>
      <c r="C5" s="23">
        <f t="shared" ref="C5" si="1">SUM(C6:C7)</f>
        <v>72711879</v>
      </c>
      <c r="F5" s="5" t="s">
        <v>4</v>
      </c>
      <c r="G5" s="6" t="s">
        <v>55</v>
      </c>
      <c r="H5" s="6"/>
      <c r="I5" s="7">
        <v>3074448.5</v>
      </c>
      <c r="J5" s="5" t="s">
        <v>56</v>
      </c>
      <c r="K5" s="5" t="s">
        <v>56</v>
      </c>
    </row>
    <row r="6" spans="1:11" x14ac:dyDescent="0.25">
      <c r="A6" s="21" t="s">
        <v>8</v>
      </c>
      <c r="B6" s="22" t="s">
        <v>9</v>
      </c>
      <c r="C6" s="23">
        <v>57554932</v>
      </c>
      <c r="F6" s="3"/>
      <c r="G6" s="8"/>
      <c r="H6" s="8" t="s">
        <v>57</v>
      </c>
      <c r="I6" s="9">
        <v>3074448.5</v>
      </c>
      <c r="J6" s="3" t="s">
        <v>56</v>
      </c>
      <c r="K6" s="3" t="s">
        <v>56</v>
      </c>
    </row>
    <row r="7" spans="1:11" x14ac:dyDescent="0.25">
      <c r="A7" s="21" t="s">
        <v>10</v>
      </c>
      <c r="B7" s="22" t="s">
        <v>11</v>
      </c>
      <c r="C7" s="23">
        <v>15156947</v>
      </c>
      <c r="F7" s="10" t="s">
        <v>6</v>
      </c>
      <c r="G7" s="6" t="s">
        <v>58</v>
      </c>
      <c r="H7" s="11"/>
      <c r="I7" s="7">
        <v>380270698.25999999</v>
      </c>
      <c r="J7" s="7">
        <v>380270698.25999999</v>
      </c>
      <c r="K7" s="7">
        <v>380270698.25999999</v>
      </c>
    </row>
    <row r="8" spans="1:11" x14ac:dyDescent="0.25">
      <c r="A8" s="21" t="s">
        <v>12</v>
      </c>
      <c r="B8" s="22" t="s">
        <v>13</v>
      </c>
      <c r="C8" s="23">
        <f t="shared" ref="C8" si="2">SUM(C9:C10)</f>
        <v>40492377.93</v>
      </c>
      <c r="F8" s="12"/>
      <c r="G8" s="11"/>
      <c r="H8" s="8" t="s">
        <v>59</v>
      </c>
      <c r="I8" s="9">
        <v>190135349.13</v>
      </c>
      <c r="J8" s="9">
        <v>190135349.13</v>
      </c>
      <c r="K8" s="9">
        <v>190135349.13</v>
      </c>
    </row>
    <row r="9" spans="1:11" x14ac:dyDescent="0.25">
      <c r="A9" s="21" t="s">
        <v>8</v>
      </c>
      <c r="B9" s="22" t="s">
        <v>14</v>
      </c>
      <c r="C9" s="23">
        <v>0</v>
      </c>
      <c r="F9" s="12"/>
      <c r="G9" s="11"/>
      <c r="H9" s="11" t="s">
        <v>60</v>
      </c>
      <c r="I9" s="13">
        <v>190135349.13</v>
      </c>
      <c r="J9" s="13">
        <v>190135349.13</v>
      </c>
      <c r="K9" s="13">
        <v>190135349.13</v>
      </c>
    </row>
    <row r="10" spans="1:11" ht="22.5" x14ac:dyDescent="0.25">
      <c r="A10" s="21" t="s">
        <v>10</v>
      </c>
      <c r="B10" s="22" t="s">
        <v>15</v>
      </c>
      <c r="C10" s="24">
        <v>40492377.93</v>
      </c>
      <c r="F10" s="5" t="s">
        <v>12</v>
      </c>
      <c r="G10" s="6" t="s">
        <v>61</v>
      </c>
      <c r="H10" s="6"/>
      <c r="I10" s="7">
        <v>13999851.15</v>
      </c>
      <c r="J10" s="7">
        <v>13999851.15</v>
      </c>
      <c r="K10" s="7">
        <v>9333234.0999999996</v>
      </c>
    </row>
    <row r="11" spans="1:11" x14ac:dyDescent="0.25">
      <c r="A11" s="18" t="s">
        <v>16</v>
      </c>
      <c r="B11" s="19" t="s">
        <v>17</v>
      </c>
      <c r="C11" s="20">
        <f t="shared" ref="C11" si="3">C12</f>
        <v>262755462.23999998</v>
      </c>
      <c r="F11" s="3"/>
      <c r="G11" s="8"/>
      <c r="H11" s="8" t="s">
        <v>59</v>
      </c>
      <c r="I11" s="9">
        <v>4666617.05</v>
      </c>
      <c r="J11" s="9">
        <v>4666617.05</v>
      </c>
      <c r="K11" s="9">
        <v>4666617.05</v>
      </c>
    </row>
    <row r="12" spans="1:11" x14ac:dyDescent="0.25">
      <c r="A12" s="21" t="s">
        <v>4</v>
      </c>
      <c r="B12" s="22" t="s">
        <v>18</v>
      </c>
      <c r="C12" s="23">
        <f>SUM(C13:C15)</f>
        <v>262755462.23999998</v>
      </c>
      <c r="F12" s="3"/>
      <c r="G12" s="8"/>
      <c r="H12" s="8" t="s">
        <v>60</v>
      </c>
      <c r="I12" s="9">
        <v>4666617.05</v>
      </c>
      <c r="J12" s="9">
        <v>4666617.05</v>
      </c>
      <c r="K12" s="9">
        <v>4666617.05</v>
      </c>
    </row>
    <row r="13" spans="1:11" x14ac:dyDescent="0.25">
      <c r="A13" s="21" t="s">
        <v>8</v>
      </c>
      <c r="B13" s="22" t="s">
        <v>19</v>
      </c>
      <c r="C13" s="23">
        <v>93140852.709999993</v>
      </c>
      <c r="F13" s="12"/>
      <c r="G13" s="11"/>
      <c r="H13" s="8" t="s">
        <v>62</v>
      </c>
      <c r="I13" s="9">
        <v>4666617.05</v>
      </c>
      <c r="J13" s="9">
        <v>4666617.05</v>
      </c>
      <c r="K13" s="3" t="s">
        <v>56</v>
      </c>
    </row>
    <row r="14" spans="1:11" x14ac:dyDescent="0.25">
      <c r="A14" s="21" t="s">
        <v>10</v>
      </c>
      <c r="B14" s="22" t="s">
        <v>20</v>
      </c>
      <c r="C14" s="23">
        <v>55529899.18</v>
      </c>
      <c r="F14" s="5" t="s">
        <v>63</v>
      </c>
      <c r="G14" s="6" t="s">
        <v>64</v>
      </c>
      <c r="H14" s="6"/>
      <c r="I14" s="7">
        <v>107341478.88</v>
      </c>
      <c r="J14" s="7">
        <v>107341478.88</v>
      </c>
      <c r="K14" s="5" t="s">
        <v>56</v>
      </c>
    </row>
    <row r="15" spans="1:11" x14ac:dyDescent="0.25">
      <c r="A15" s="21" t="s">
        <v>21</v>
      </c>
      <c r="B15" s="22" t="s">
        <v>22</v>
      </c>
      <c r="C15" s="23">
        <v>114084710.34999999</v>
      </c>
      <c r="F15" s="3"/>
      <c r="G15" s="8"/>
      <c r="H15" s="8" t="s">
        <v>65</v>
      </c>
      <c r="I15" s="9">
        <v>107341478.88</v>
      </c>
      <c r="J15" s="9">
        <v>107341478.88</v>
      </c>
      <c r="K15" s="3" t="s">
        <v>56</v>
      </c>
    </row>
    <row r="16" spans="1:11" x14ac:dyDescent="0.25">
      <c r="A16" s="18" t="s">
        <v>23</v>
      </c>
      <c r="B16" s="19" t="s">
        <v>24</v>
      </c>
      <c r="C16" s="20">
        <f t="shared" ref="C16" si="4">SUM(C17,C29)</f>
        <v>288982237.08000004</v>
      </c>
      <c r="F16" s="5" t="s">
        <v>66</v>
      </c>
      <c r="G16" s="14" t="s">
        <v>67</v>
      </c>
      <c r="H16" s="6"/>
      <c r="I16" s="7">
        <v>70526662</v>
      </c>
      <c r="J16" s="7">
        <v>70526662</v>
      </c>
      <c r="K16" s="5" t="s">
        <v>56</v>
      </c>
    </row>
    <row r="17" spans="1:11" x14ac:dyDescent="0.25">
      <c r="A17" s="21" t="s">
        <v>4</v>
      </c>
      <c r="B17" s="22" t="s">
        <v>18</v>
      </c>
      <c r="C17" s="23">
        <f>SUM(C18:C20,C21,C24:C28)</f>
        <v>272895196.58000004</v>
      </c>
      <c r="F17" s="3"/>
      <c r="G17" s="14"/>
      <c r="H17" s="8" t="s">
        <v>65</v>
      </c>
      <c r="I17" s="9">
        <v>70526662</v>
      </c>
      <c r="J17" s="9">
        <v>70526662</v>
      </c>
      <c r="K17" s="3" t="s">
        <v>56</v>
      </c>
    </row>
    <row r="18" spans="1:11" x14ac:dyDescent="0.25">
      <c r="A18" s="21" t="s">
        <v>8</v>
      </c>
      <c r="B18" s="22" t="s">
        <v>19</v>
      </c>
      <c r="C18" s="23">
        <v>47778221.509999998</v>
      </c>
      <c r="F18" s="5" t="s">
        <v>68</v>
      </c>
      <c r="G18" s="14" t="s">
        <v>69</v>
      </c>
      <c r="H18" s="14"/>
      <c r="I18" s="7">
        <v>575213138.78999996</v>
      </c>
      <c r="J18" s="7">
        <v>572138690.28999996</v>
      </c>
      <c r="K18" s="7">
        <v>389603932.36000001</v>
      </c>
    </row>
    <row r="19" spans="1:11" x14ac:dyDescent="0.25">
      <c r="A19" s="21" t="s">
        <v>10</v>
      </c>
      <c r="B19" s="22" t="s">
        <v>20</v>
      </c>
      <c r="C19" s="23">
        <v>7657606.54</v>
      </c>
    </row>
    <row r="20" spans="1:11" x14ac:dyDescent="0.25">
      <c r="A20" s="21" t="s">
        <v>21</v>
      </c>
      <c r="B20" s="22" t="s">
        <v>22</v>
      </c>
      <c r="C20" s="23">
        <v>22290260.039999999</v>
      </c>
    </row>
    <row r="21" spans="1:11" x14ac:dyDescent="0.25">
      <c r="A21" s="21" t="s">
        <v>25</v>
      </c>
      <c r="B21" s="22" t="s">
        <v>26</v>
      </c>
      <c r="C21" s="23">
        <f t="shared" ref="C21" si="5">SUM(C22:C23)</f>
        <v>54698000.200000003</v>
      </c>
    </row>
    <row r="22" spans="1:11" x14ac:dyDescent="0.25">
      <c r="A22" s="21" t="s">
        <v>27</v>
      </c>
      <c r="B22" s="22" t="s">
        <v>28</v>
      </c>
      <c r="C22" s="23">
        <v>48078091.130000003</v>
      </c>
    </row>
    <row r="23" spans="1:11" x14ac:dyDescent="0.25">
      <c r="A23" s="21" t="s">
        <v>29</v>
      </c>
      <c r="B23" s="22" t="s">
        <v>30</v>
      </c>
      <c r="C23" s="23">
        <v>6619909.0700000003</v>
      </c>
    </row>
    <row r="24" spans="1:11" x14ac:dyDescent="0.25">
      <c r="A24" s="21" t="s">
        <v>31</v>
      </c>
      <c r="B24" s="22" t="s">
        <v>32</v>
      </c>
      <c r="C24" s="23">
        <v>1936.22</v>
      </c>
    </row>
    <row r="25" spans="1:11" x14ac:dyDescent="0.25">
      <c r="A25" s="21" t="s">
        <v>33</v>
      </c>
      <c r="B25" s="22" t="s">
        <v>34</v>
      </c>
      <c r="C25" s="23">
        <v>53466669.009999998</v>
      </c>
    </row>
    <row r="26" spans="1:11" ht="19.5" x14ac:dyDescent="0.25">
      <c r="A26" s="21" t="s">
        <v>35</v>
      </c>
      <c r="B26" s="22" t="s">
        <v>36</v>
      </c>
      <c r="C26" s="23">
        <v>37411137.579999998</v>
      </c>
    </row>
    <row r="27" spans="1:11" x14ac:dyDescent="0.25">
      <c r="A27" s="21" t="s">
        <v>37</v>
      </c>
      <c r="B27" s="22" t="s">
        <v>38</v>
      </c>
      <c r="C27" s="23">
        <v>13264612.83</v>
      </c>
    </row>
    <row r="28" spans="1:11" x14ac:dyDescent="0.25">
      <c r="A28" s="21" t="s">
        <v>39</v>
      </c>
      <c r="B28" s="22" t="s">
        <v>40</v>
      </c>
      <c r="C28" s="24">
        <v>36326752.649999999</v>
      </c>
    </row>
    <row r="29" spans="1:11" x14ac:dyDescent="0.25">
      <c r="A29" s="21" t="s">
        <v>6</v>
      </c>
      <c r="B29" s="22" t="s">
        <v>41</v>
      </c>
      <c r="C29" s="23">
        <v>16087040.5</v>
      </c>
    </row>
    <row r="30" spans="1:11" x14ac:dyDescent="0.25">
      <c r="A30" s="18" t="s">
        <v>42</v>
      </c>
      <c r="B30" s="19" t="s">
        <v>43</v>
      </c>
      <c r="C30" s="20">
        <f t="shared" ref="C30" si="6">C31</f>
        <v>175864398.78</v>
      </c>
    </row>
    <row r="31" spans="1:11" x14ac:dyDescent="0.25">
      <c r="A31" s="21" t="s">
        <v>4</v>
      </c>
      <c r="B31" s="22" t="s">
        <v>44</v>
      </c>
      <c r="C31" s="23">
        <f t="shared" ref="C31" si="7">SUM(C32:C33)</f>
        <v>175864398.78</v>
      </c>
    </row>
    <row r="32" spans="1:11" x14ac:dyDescent="0.25">
      <c r="A32" s="21" t="s">
        <v>8</v>
      </c>
      <c r="B32" s="22" t="s">
        <v>14</v>
      </c>
      <c r="C32" s="23">
        <v>175070004.53999999</v>
      </c>
    </row>
    <row r="33" spans="1:3" x14ac:dyDescent="0.25">
      <c r="A33" s="21" t="s">
        <v>10</v>
      </c>
      <c r="B33" s="22" t="s">
        <v>15</v>
      </c>
      <c r="C33" s="23">
        <v>794394.24</v>
      </c>
    </row>
  </sheetData>
  <mergeCells count="5">
    <mergeCell ref="I2:I3"/>
    <mergeCell ref="J2:J3"/>
    <mergeCell ref="K2:K3"/>
    <mergeCell ref="G16:G17"/>
    <mergeCell ref="G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Jóźwiak</dc:creator>
  <cp:lastModifiedBy>Krzysztof Jóźwiak</cp:lastModifiedBy>
  <dcterms:created xsi:type="dcterms:W3CDTF">2022-04-25T09:25:55Z</dcterms:created>
  <dcterms:modified xsi:type="dcterms:W3CDTF">2022-04-25T09:30:22Z</dcterms:modified>
</cp:coreProperties>
</file>